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omments1.xml" ContentType="application/vnd.openxmlformats-officedocument.spreadsheetml.comments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hanmakr-my.sharepoint.com/personal/2009418_member_kyungnam_ac_kr/Documents/0.UOK/2026-1학기여름방학/8.양산평생인재개발원/"/>
    </mc:Choice>
  </mc:AlternateContent>
  <xr:revisionPtr revIDLastSave="1" documentId="8_{96D5DC27-27AB-4D67-9754-48C65580C1A9}" xr6:coauthVersionLast="47" xr6:coauthVersionMax="47" xr10:uidLastSave="{8E32BA15-C4DF-4530-9C8B-C4A5D8F7EE87}"/>
  <bookViews>
    <workbookView xWindow="-108" yWindow="-108" windowWidth="23256" windowHeight="12456" tabRatio="713" xr2:uid="{3B182A9C-CE82-435D-B23C-16374B1B775D}"/>
  </bookViews>
  <sheets>
    <sheet name="Sheet1" sheetId="1" r:id="rId1"/>
    <sheet name="데이터전처리표정리" sheetId="9" r:id="rId2"/>
    <sheet name="파워쿼리_표결합추가정리" sheetId="6" r:id="rId3"/>
    <sheet name="파워쿼리_표병합정리" sheetId="7" r:id="rId4"/>
    <sheet name="파워쿼리_표" sheetId="8" r:id="rId5"/>
    <sheet name="파워쿼리_크로스탭표정리" sheetId="4" r:id="rId6"/>
    <sheet name="데이터전처리연습" sheetId="2" r:id="rId7"/>
    <sheet name="요약분석_피벗테이블과피벗차트" sheetId="5" r:id="rId8"/>
    <sheet name="요약분석_관계테이블" sheetId="10" r:id="rId9"/>
    <sheet name="요약분석_관계테이블연습" sheetId="14" r:id="rId10"/>
    <sheet name="피벗테이블마법사" sheetId="13" r:id="rId11"/>
    <sheet name="탐색분석_대푯값" sheetId="12" r:id="rId12"/>
    <sheet name="탐색분석_도수분포표히스토그램" sheetId="15" r:id="rId13"/>
    <sheet name="탐색분석_상자수염그림" sheetId="19" r:id="rId14"/>
    <sheet name="탐색분석_T검정평균비교" sheetId="16" r:id="rId15"/>
    <sheet name="탐색분석_분산분석" sheetId="17" r:id="rId16"/>
    <sheet name="상관분석" sheetId="18" r:id="rId17"/>
    <sheet name="예측분석_회귀분석" sheetId="20" r:id="rId18"/>
    <sheet name="예측분석_목표값찾기와해찾기" sheetId="22" r:id="rId19"/>
    <sheet name="예측분석_데이터표" sheetId="23" r:id="rId20"/>
    <sheet name="장표작성연습" sheetId="24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23" l="1"/>
  <c r="B7" i="23"/>
  <c r="C15" i="22"/>
  <c r="C14" i="22"/>
  <c r="C13" i="22"/>
  <c r="C16" i="22" s="1"/>
  <c r="D16" i="22" s="1"/>
  <c r="C12" i="22"/>
  <c r="C11" i="22"/>
  <c r="C9" i="22"/>
  <c r="D9" i="22" s="1"/>
  <c r="C6" i="22"/>
  <c r="C18" i="22" l="1"/>
  <c r="D18" i="22" s="1"/>
  <c r="F5" i="19" l="1"/>
  <c r="F8" i="19" s="1"/>
  <c r="F6" i="19" s="1" a="1"/>
  <c r="F4" i="19"/>
  <c r="F3" i="19"/>
  <c r="F2" i="19"/>
  <c r="F1" i="19"/>
  <c r="B14" i="18"/>
  <c r="B16" i="18" s="1"/>
  <c r="H25" i="13"/>
  <c r="G25" i="13"/>
  <c r="F25" i="13"/>
  <c r="E25" i="13"/>
  <c r="D25" i="13"/>
  <c r="C25" i="13"/>
  <c r="B25" i="13"/>
  <c r="H12" i="13"/>
  <c r="G12" i="13"/>
  <c r="F12" i="13"/>
  <c r="E12" i="13"/>
  <c r="D12" i="13"/>
  <c r="C12" i="13"/>
  <c r="B12" i="13"/>
  <c r="J2690" i="5"/>
  <c r="J2689" i="5"/>
  <c r="J2688" i="5"/>
  <c r="J2687" i="5"/>
  <c r="J2686" i="5"/>
  <c r="J2685" i="5"/>
  <c r="J2684" i="5"/>
  <c r="J2683" i="5"/>
  <c r="J2682" i="5"/>
  <c r="J2681" i="5"/>
  <c r="J2680" i="5"/>
  <c r="J2679" i="5"/>
  <c r="J2678" i="5"/>
  <c r="J2677" i="5"/>
  <c r="J2676" i="5"/>
  <c r="J2675" i="5"/>
  <c r="J2674" i="5"/>
  <c r="J2673" i="5"/>
  <c r="J2672" i="5"/>
  <c r="J2671" i="5"/>
  <c r="J2670" i="5"/>
  <c r="J2669" i="5"/>
  <c r="J2668" i="5"/>
  <c r="J2667" i="5"/>
  <c r="J2666" i="5"/>
  <c r="J2665" i="5"/>
  <c r="J2664" i="5"/>
  <c r="J2663" i="5"/>
  <c r="J2662" i="5"/>
  <c r="J2661" i="5"/>
  <c r="J2660" i="5"/>
  <c r="J2659" i="5"/>
  <c r="J2658" i="5"/>
  <c r="J2657" i="5"/>
  <c r="J2656" i="5"/>
  <c r="J2655" i="5"/>
  <c r="J2654" i="5"/>
  <c r="J2653" i="5"/>
  <c r="J2652" i="5"/>
  <c r="J2651" i="5"/>
  <c r="J2650" i="5"/>
  <c r="J2649" i="5"/>
  <c r="J2648" i="5"/>
  <c r="J2647" i="5"/>
  <c r="J2646" i="5"/>
  <c r="J2645" i="5"/>
  <c r="J2644" i="5"/>
  <c r="J2643" i="5"/>
  <c r="J2642" i="5"/>
  <c r="J2641" i="5"/>
  <c r="J2640" i="5"/>
  <c r="J2639" i="5"/>
  <c r="J2638" i="5"/>
  <c r="J2637" i="5"/>
  <c r="J2636" i="5"/>
  <c r="J2635" i="5"/>
  <c r="J2634" i="5"/>
  <c r="J2633" i="5"/>
  <c r="J2632" i="5"/>
  <c r="J2631" i="5"/>
  <c r="J2630" i="5"/>
  <c r="J2629" i="5"/>
  <c r="J2628" i="5"/>
  <c r="J2627" i="5"/>
  <c r="J2626" i="5"/>
  <c r="J2625" i="5"/>
  <c r="J2624" i="5"/>
  <c r="J2623" i="5"/>
  <c r="J2622" i="5"/>
  <c r="J2621" i="5"/>
  <c r="J2620" i="5"/>
  <c r="J2619" i="5"/>
  <c r="J2618" i="5"/>
  <c r="J2617" i="5"/>
  <c r="J2616" i="5"/>
  <c r="J2615" i="5"/>
  <c r="J2614" i="5"/>
  <c r="J2613" i="5"/>
  <c r="J2612" i="5"/>
  <c r="J2611" i="5"/>
  <c r="J2610" i="5"/>
  <c r="J2609" i="5"/>
  <c r="J2608" i="5"/>
  <c r="J2607" i="5"/>
  <c r="J2606" i="5"/>
  <c r="J2605" i="5"/>
  <c r="J2604" i="5"/>
  <c r="J2603" i="5"/>
  <c r="J2602" i="5"/>
  <c r="J2601" i="5"/>
  <c r="J2600" i="5"/>
  <c r="J2599" i="5"/>
  <c r="J2598" i="5"/>
  <c r="J2597" i="5"/>
  <c r="J2596" i="5"/>
  <c r="J2595" i="5"/>
  <c r="J2594" i="5"/>
  <c r="J2593" i="5"/>
  <c r="J2592" i="5"/>
  <c r="J2591" i="5"/>
  <c r="J2590" i="5"/>
  <c r="J2589" i="5"/>
  <c r="J2588" i="5"/>
  <c r="J2587" i="5"/>
  <c r="J2586" i="5"/>
  <c r="J2585" i="5"/>
  <c r="J2584" i="5"/>
  <c r="J2583" i="5"/>
  <c r="J2582" i="5"/>
  <c r="J2581" i="5"/>
  <c r="J2580" i="5"/>
  <c r="J2579" i="5"/>
  <c r="J2578" i="5"/>
  <c r="J2577" i="5"/>
  <c r="J2576" i="5"/>
  <c r="J2575" i="5"/>
  <c r="J2574" i="5"/>
  <c r="J2573" i="5"/>
  <c r="J2572" i="5"/>
  <c r="J2571" i="5"/>
  <c r="J2570" i="5"/>
  <c r="J2569" i="5"/>
  <c r="J2568" i="5"/>
  <c r="J2567" i="5"/>
  <c r="J2566" i="5"/>
  <c r="J2565" i="5"/>
  <c r="J2564" i="5"/>
  <c r="J2563" i="5"/>
  <c r="J2562" i="5"/>
  <c r="J2561" i="5"/>
  <c r="J2560" i="5"/>
  <c r="J2559" i="5"/>
  <c r="J2558" i="5"/>
  <c r="J2557" i="5"/>
  <c r="J2556" i="5"/>
  <c r="J2555" i="5"/>
  <c r="J2554" i="5"/>
  <c r="J2553" i="5"/>
  <c r="J2552" i="5"/>
  <c r="J2551" i="5"/>
  <c r="J2550" i="5"/>
  <c r="J2549" i="5"/>
  <c r="J2548" i="5"/>
  <c r="J2547" i="5"/>
  <c r="J2546" i="5"/>
  <c r="J2545" i="5"/>
  <c r="J2544" i="5"/>
  <c r="J2543" i="5"/>
  <c r="J2542" i="5"/>
  <c r="J2541" i="5"/>
  <c r="J2540" i="5"/>
  <c r="J2539" i="5"/>
  <c r="J2538" i="5"/>
  <c r="J2537" i="5"/>
  <c r="J2536" i="5"/>
  <c r="J2535" i="5"/>
  <c r="J2534" i="5"/>
  <c r="J2533" i="5"/>
  <c r="J2532" i="5"/>
  <c r="J2531" i="5"/>
  <c r="J2530" i="5"/>
  <c r="J2529" i="5"/>
  <c r="J2528" i="5"/>
  <c r="J2527" i="5"/>
  <c r="J2526" i="5"/>
  <c r="J2525" i="5"/>
  <c r="J2524" i="5"/>
  <c r="J2523" i="5"/>
  <c r="J2522" i="5"/>
  <c r="J2521" i="5"/>
  <c r="J2520" i="5"/>
  <c r="J2519" i="5"/>
  <c r="J2518" i="5"/>
  <c r="J2517" i="5"/>
  <c r="J2516" i="5"/>
  <c r="J2515" i="5"/>
  <c r="J2514" i="5"/>
  <c r="J2513" i="5"/>
  <c r="J2512" i="5"/>
  <c r="J2511" i="5"/>
  <c r="J2510" i="5"/>
  <c r="J2509" i="5"/>
  <c r="J2508" i="5"/>
  <c r="J2507" i="5"/>
  <c r="J2506" i="5"/>
  <c r="J2505" i="5"/>
  <c r="J2504" i="5"/>
  <c r="J2503" i="5"/>
  <c r="J2502" i="5"/>
  <c r="J2501" i="5"/>
  <c r="J2500" i="5"/>
  <c r="J2499" i="5"/>
  <c r="J2498" i="5"/>
  <c r="J2497" i="5"/>
  <c r="J2496" i="5"/>
  <c r="J2495" i="5"/>
  <c r="J2494" i="5"/>
  <c r="J2493" i="5"/>
  <c r="J2492" i="5"/>
  <c r="J2491" i="5"/>
  <c r="J2490" i="5"/>
  <c r="J2489" i="5"/>
  <c r="J2488" i="5"/>
  <c r="J2487" i="5"/>
  <c r="J2486" i="5"/>
  <c r="J2485" i="5"/>
  <c r="J2484" i="5"/>
  <c r="J2483" i="5"/>
  <c r="J2482" i="5"/>
  <c r="J2481" i="5"/>
  <c r="J2480" i="5"/>
  <c r="J2479" i="5"/>
  <c r="J2478" i="5"/>
  <c r="J2477" i="5"/>
  <c r="J2476" i="5"/>
  <c r="J2475" i="5"/>
  <c r="J2474" i="5"/>
  <c r="J2473" i="5"/>
  <c r="J2472" i="5"/>
  <c r="J2471" i="5"/>
  <c r="J2470" i="5"/>
  <c r="J2469" i="5"/>
  <c r="J2468" i="5"/>
  <c r="J2467" i="5"/>
  <c r="J2466" i="5"/>
  <c r="J2465" i="5"/>
  <c r="J2464" i="5"/>
  <c r="J2463" i="5"/>
  <c r="J2462" i="5"/>
  <c r="J2461" i="5"/>
  <c r="J2460" i="5"/>
  <c r="J2459" i="5"/>
  <c r="J2458" i="5"/>
  <c r="J2457" i="5"/>
  <c r="J2456" i="5"/>
  <c r="J2455" i="5"/>
  <c r="J2454" i="5"/>
  <c r="J2453" i="5"/>
  <c r="J2452" i="5"/>
  <c r="J2451" i="5"/>
  <c r="J2450" i="5"/>
  <c r="J2449" i="5"/>
  <c r="J2448" i="5"/>
  <c r="J2447" i="5"/>
  <c r="J2446" i="5"/>
  <c r="J2445" i="5"/>
  <c r="J2444" i="5"/>
  <c r="J2443" i="5"/>
  <c r="J2442" i="5"/>
  <c r="J2441" i="5"/>
  <c r="J2440" i="5"/>
  <c r="J2439" i="5"/>
  <c r="J2438" i="5"/>
  <c r="J2437" i="5"/>
  <c r="J2436" i="5"/>
  <c r="J2435" i="5"/>
  <c r="J2434" i="5"/>
  <c r="J2433" i="5"/>
  <c r="J2432" i="5"/>
  <c r="J2431" i="5"/>
  <c r="J2430" i="5"/>
  <c r="J2429" i="5"/>
  <c r="J2428" i="5"/>
  <c r="J2427" i="5"/>
  <c r="J2426" i="5"/>
  <c r="J2425" i="5"/>
  <c r="J2424" i="5"/>
  <c r="J2423" i="5"/>
  <c r="J2422" i="5"/>
  <c r="J2421" i="5"/>
  <c r="J2420" i="5"/>
  <c r="J2419" i="5"/>
  <c r="J2418" i="5"/>
  <c r="J2417" i="5"/>
  <c r="J2416" i="5"/>
  <c r="J2415" i="5"/>
  <c r="J2414" i="5"/>
  <c r="J2413" i="5"/>
  <c r="J2412" i="5"/>
  <c r="J2411" i="5"/>
  <c r="J2410" i="5"/>
  <c r="J2409" i="5"/>
  <c r="J2408" i="5"/>
  <c r="J2407" i="5"/>
  <c r="J2406" i="5"/>
  <c r="J2405" i="5"/>
  <c r="J2404" i="5"/>
  <c r="J2403" i="5"/>
  <c r="J2402" i="5"/>
  <c r="J2401" i="5"/>
  <c r="J2400" i="5"/>
  <c r="J2399" i="5"/>
  <c r="J2398" i="5"/>
  <c r="J2397" i="5"/>
  <c r="J2396" i="5"/>
  <c r="J2395" i="5"/>
  <c r="J2394" i="5"/>
  <c r="J2393" i="5"/>
  <c r="J2392" i="5"/>
  <c r="J2391" i="5"/>
  <c r="J2390" i="5"/>
  <c r="J2389" i="5"/>
  <c r="J2388" i="5"/>
  <c r="J2387" i="5"/>
  <c r="J2386" i="5"/>
  <c r="J2385" i="5"/>
  <c r="J2384" i="5"/>
  <c r="J2383" i="5"/>
  <c r="J2382" i="5"/>
  <c r="J2381" i="5"/>
  <c r="J2380" i="5"/>
  <c r="J2379" i="5"/>
  <c r="J2378" i="5"/>
  <c r="J2377" i="5"/>
  <c r="J2376" i="5"/>
  <c r="J2375" i="5"/>
  <c r="J2374" i="5"/>
  <c r="J2373" i="5"/>
  <c r="J2372" i="5"/>
  <c r="J2371" i="5"/>
  <c r="J2370" i="5"/>
  <c r="J2369" i="5"/>
  <c r="J2368" i="5"/>
  <c r="J2367" i="5"/>
  <c r="J2366" i="5"/>
  <c r="J2365" i="5"/>
  <c r="J2364" i="5"/>
  <c r="J2363" i="5"/>
  <c r="J2362" i="5"/>
  <c r="J2361" i="5"/>
  <c r="J2360" i="5"/>
  <c r="J2359" i="5"/>
  <c r="J2358" i="5"/>
  <c r="J2357" i="5"/>
  <c r="J2356" i="5"/>
  <c r="J2355" i="5"/>
  <c r="J2354" i="5"/>
  <c r="J2353" i="5"/>
  <c r="J2352" i="5"/>
  <c r="J2351" i="5"/>
  <c r="J2350" i="5"/>
  <c r="J2349" i="5"/>
  <c r="J2348" i="5"/>
  <c r="J2347" i="5"/>
  <c r="J2346" i="5"/>
  <c r="J2345" i="5"/>
  <c r="J2344" i="5"/>
  <c r="J2343" i="5"/>
  <c r="J2342" i="5"/>
  <c r="J2341" i="5"/>
  <c r="J2340" i="5"/>
  <c r="J2339" i="5"/>
  <c r="J2338" i="5"/>
  <c r="J2337" i="5"/>
  <c r="J2336" i="5"/>
  <c r="J2335" i="5"/>
  <c r="J2334" i="5"/>
  <c r="J2333" i="5"/>
  <c r="J2332" i="5"/>
  <c r="J2331" i="5"/>
  <c r="J2330" i="5"/>
  <c r="J2329" i="5"/>
  <c r="J2328" i="5"/>
  <c r="J2327" i="5"/>
  <c r="J2326" i="5"/>
  <c r="J2325" i="5"/>
  <c r="J2324" i="5"/>
  <c r="J2323" i="5"/>
  <c r="J2322" i="5"/>
  <c r="J2321" i="5"/>
  <c r="J2320" i="5"/>
  <c r="J2319" i="5"/>
  <c r="J2318" i="5"/>
  <c r="J2317" i="5"/>
  <c r="J2316" i="5"/>
  <c r="J2315" i="5"/>
  <c r="J2314" i="5"/>
  <c r="J2313" i="5"/>
  <c r="J2312" i="5"/>
  <c r="J2311" i="5"/>
  <c r="J2310" i="5"/>
  <c r="J2309" i="5"/>
  <c r="J2308" i="5"/>
  <c r="J2307" i="5"/>
  <c r="J2306" i="5"/>
  <c r="J2305" i="5"/>
  <c r="J2304" i="5"/>
  <c r="J2303" i="5"/>
  <c r="J2302" i="5"/>
  <c r="J2301" i="5"/>
  <c r="J2300" i="5"/>
  <c r="J2299" i="5"/>
  <c r="J2298" i="5"/>
  <c r="J2297" i="5"/>
  <c r="J2296" i="5"/>
  <c r="J2295" i="5"/>
  <c r="J2294" i="5"/>
  <c r="J2293" i="5"/>
  <c r="J2292" i="5"/>
  <c r="J2291" i="5"/>
  <c r="J2290" i="5"/>
  <c r="J2289" i="5"/>
  <c r="J2288" i="5"/>
  <c r="J2287" i="5"/>
  <c r="J2286" i="5"/>
  <c r="J2285" i="5"/>
  <c r="J2284" i="5"/>
  <c r="J2283" i="5"/>
  <c r="J2282" i="5"/>
  <c r="J2281" i="5"/>
  <c r="J2280" i="5"/>
  <c r="J2279" i="5"/>
  <c r="J2278" i="5"/>
  <c r="J2277" i="5"/>
  <c r="J2276" i="5"/>
  <c r="J2275" i="5"/>
  <c r="J2274" i="5"/>
  <c r="J2273" i="5"/>
  <c r="J2272" i="5"/>
  <c r="J2271" i="5"/>
  <c r="J2270" i="5"/>
  <c r="J2269" i="5"/>
  <c r="J2268" i="5"/>
  <c r="J2267" i="5"/>
  <c r="J2266" i="5"/>
  <c r="J2265" i="5"/>
  <c r="J2264" i="5"/>
  <c r="J2263" i="5"/>
  <c r="J2262" i="5"/>
  <c r="J2261" i="5"/>
  <c r="J2260" i="5"/>
  <c r="J2259" i="5"/>
  <c r="J2258" i="5"/>
  <c r="J2257" i="5"/>
  <c r="J2256" i="5"/>
  <c r="J2255" i="5"/>
  <c r="J2254" i="5"/>
  <c r="J2253" i="5"/>
  <c r="J2252" i="5"/>
  <c r="J2251" i="5"/>
  <c r="J2250" i="5"/>
  <c r="J2249" i="5"/>
  <c r="J2248" i="5"/>
  <c r="J2247" i="5"/>
  <c r="J2246" i="5"/>
  <c r="J2245" i="5"/>
  <c r="J2244" i="5"/>
  <c r="J2243" i="5"/>
  <c r="J2242" i="5"/>
  <c r="J2241" i="5"/>
  <c r="J2240" i="5"/>
  <c r="J2239" i="5"/>
  <c r="J2238" i="5"/>
  <c r="J2237" i="5"/>
  <c r="J2236" i="5"/>
  <c r="J2235" i="5"/>
  <c r="J2234" i="5"/>
  <c r="J2233" i="5"/>
  <c r="J2232" i="5"/>
  <c r="J2231" i="5"/>
  <c r="J2230" i="5"/>
  <c r="J2229" i="5"/>
  <c r="J2228" i="5"/>
  <c r="J2227" i="5"/>
  <c r="J2226" i="5"/>
  <c r="J2225" i="5"/>
  <c r="J2224" i="5"/>
  <c r="J2223" i="5"/>
  <c r="J2222" i="5"/>
  <c r="J2221" i="5"/>
  <c r="J2220" i="5"/>
  <c r="J2219" i="5"/>
  <c r="J2218" i="5"/>
  <c r="J2217" i="5"/>
  <c r="J2216" i="5"/>
  <c r="J2215" i="5"/>
  <c r="J2214" i="5"/>
  <c r="J2213" i="5"/>
  <c r="J2212" i="5"/>
  <c r="J2211" i="5"/>
  <c r="J2210" i="5"/>
  <c r="J2209" i="5"/>
  <c r="J2208" i="5"/>
  <c r="J2207" i="5"/>
  <c r="J2206" i="5"/>
  <c r="J2205" i="5"/>
  <c r="J2204" i="5"/>
  <c r="J2203" i="5"/>
  <c r="J2202" i="5"/>
  <c r="J2201" i="5"/>
  <c r="J2200" i="5"/>
  <c r="J2199" i="5"/>
  <c r="J2198" i="5"/>
  <c r="J2197" i="5"/>
  <c r="J2196" i="5"/>
  <c r="J2195" i="5"/>
  <c r="J2194" i="5"/>
  <c r="J2193" i="5"/>
  <c r="J2192" i="5"/>
  <c r="J2191" i="5"/>
  <c r="J2190" i="5"/>
  <c r="J2189" i="5"/>
  <c r="J2188" i="5"/>
  <c r="J2187" i="5"/>
  <c r="J2186" i="5"/>
  <c r="J2185" i="5"/>
  <c r="J2184" i="5"/>
  <c r="J2183" i="5"/>
  <c r="J2182" i="5"/>
  <c r="J2181" i="5"/>
  <c r="J2180" i="5"/>
  <c r="J2179" i="5"/>
  <c r="J2178" i="5"/>
  <c r="J2177" i="5"/>
  <c r="J2176" i="5"/>
  <c r="J2175" i="5"/>
  <c r="J2174" i="5"/>
  <c r="J2173" i="5"/>
  <c r="J2172" i="5"/>
  <c r="J2171" i="5"/>
  <c r="J2170" i="5"/>
  <c r="J2169" i="5"/>
  <c r="J2168" i="5"/>
  <c r="J2167" i="5"/>
  <c r="J2166" i="5"/>
  <c r="J2165" i="5"/>
  <c r="J2164" i="5"/>
  <c r="J2163" i="5"/>
  <c r="J2162" i="5"/>
  <c r="J2161" i="5"/>
  <c r="J2160" i="5"/>
  <c r="J2159" i="5"/>
  <c r="J2158" i="5"/>
  <c r="J2157" i="5"/>
  <c r="J2156" i="5"/>
  <c r="J2155" i="5"/>
  <c r="J2154" i="5"/>
  <c r="J2153" i="5"/>
  <c r="J2152" i="5"/>
  <c r="J2151" i="5"/>
  <c r="J2150" i="5"/>
  <c r="J2149" i="5"/>
  <c r="J2148" i="5"/>
  <c r="J2147" i="5"/>
  <c r="J2146" i="5"/>
  <c r="J2145" i="5"/>
  <c r="J2144" i="5"/>
  <c r="J2143" i="5"/>
  <c r="J2142" i="5"/>
  <c r="J2141" i="5"/>
  <c r="J2140" i="5"/>
  <c r="J2139" i="5"/>
  <c r="J2138" i="5"/>
  <c r="J2137" i="5"/>
  <c r="J2136" i="5"/>
  <c r="J2135" i="5"/>
  <c r="J2134" i="5"/>
  <c r="J2133" i="5"/>
  <c r="J2132" i="5"/>
  <c r="J2131" i="5"/>
  <c r="J2130" i="5"/>
  <c r="J2129" i="5"/>
  <c r="J2128" i="5"/>
  <c r="J2127" i="5"/>
  <c r="J2126" i="5"/>
  <c r="J2125" i="5"/>
  <c r="J2124" i="5"/>
  <c r="J2123" i="5"/>
  <c r="J2122" i="5"/>
  <c r="J2121" i="5"/>
  <c r="J2120" i="5"/>
  <c r="J2119" i="5"/>
  <c r="J2118" i="5"/>
  <c r="J2117" i="5"/>
  <c r="J2116" i="5"/>
  <c r="J2115" i="5"/>
  <c r="J2114" i="5"/>
  <c r="J2113" i="5"/>
  <c r="J2112" i="5"/>
  <c r="J2111" i="5"/>
  <c r="J2110" i="5"/>
  <c r="J2109" i="5"/>
  <c r="J2108" i="5"/>
  <c r="J2107" i="5"/>
  <c r="J2106" i="5"/>
  <c r="J2105" i="5"/>
  <c r="J2104" i="5"/>
  <c r="J2103" i="5"/>
  <c r="J2102" i="5"/>
  <c r="J2101" i="5"/>
  <c r="J2100" i="5"/>
  <c r="J2099" i="5"/>
  <c r="J2098" i="5"/>
  <c r="J2097" i="5"/>
  <c r="J2096" i="5"/>
  <c r="J2095" i="5"/>
  <c r="J2094" i="5"/>
  <c r="J2093" i="5"/>
  <c r="J2092" i="5"/>
  <c r="J2091" i="5"/>
  <c r="J2090" i="5"/>
  <c r="J2089" i="5"/>
  <c r="J2088" i="5"/>
  <c r="J2087" i="5"/>
  <c r="J2086" i="5"/>
  <c r="J2085" i="5"/>
  <c r="J2084" i="5"/>
  <c r="J2083" i="5"/>
  <c r="J2082" i="5"/>
  <c r="J2081" i="5"/>
  <c r="J2080" i="5"/>
  <c r="J2079" i="5"/>
  <c r="J2078" i="5"/>
  <c r="J2077" i="5"/>
  <c r="J2076" i="5"/>
  <c r="J2075" i="5"/>
  <c r="J2074" i="5"/>
  <c r="J2073" i="5"/>
  <c r="J2072" i="5"/>
  <c r="J2071" i="5"/>
  <c r="J2070" i="5"/>
  <c r="J2069" i="5"/>
  <c r="J2068" i="5"/>
  <c r="J2067" i="5"/>
  <c r="J2066" i="5"/>
  <c r="J2065" i="5"/>
  <c r="J2064" i="5"/>
  <c r="J2063" i="5"/>
  <c r="J2062" i="5"/>
  <c r="J2061" i="5"/>
  <c r="J2060" i="5"/>
  <c r="J2059" i="5"/>
  <c r="J2058" i="5"/>
  <c r="J2057" i="5"/>
  <c r="J2056" i="5"/>
  <c r="J2055" i="5"/>
  <c r="J2054" i="5"/>
  <c r="J2053" i="5"/>
  <c r="J2052" i="5"/>
  <c r="J2051" i="5"/>
  <c r="J2050" i="5"/>
  <c r="J2049" i="5"/>
  <c r="J2048" i="5"/>
  <c r="J2047" i="5"/>
  <c r="J2046" i="5"/>
  <c r="J2045" i="5"/>
  <c r="J2044" i="5"/>
  <c r="J2043" i="5"/>
  <c r="J2042" i="5"/>
  <c r="J2041" i="5"/>
  <c r="J2040" i="5"/>
  <c r="J2039" i="5"/>
  <c r="J2038" i="5"/>
  <c r="J2037" i="5"/>
  <c r="J2036" i="5"/>
  <c r="J2035" i="5"/>
  <c r="J2034" i="5"/>
  <c r="J2033" i="5"/>
  <c r="J2032" i="5"/>
  <c r="J2031" i="5"/>
  <c r="J2030" i="5"/>
  <c r="J2029" i="5"/>
  <c r="J2028" i="5"/>
  <c r="J2027" i="5"/>
  <c r="J2026" i="5"/>
  <c r="J2025" i="5"/>
  <c r="J2024" i="5"/>
  <c r="J2023" i="5"/>
  <c r="J2022" i="5"/>
  <c r="J2021" i="5"/>
  <c r="J2020" i="5"/>
  <c r="J2019" i="5"/>
  <c r="J2018" i="5"/>
  <c r="J2017" i="5"/>
  <c r="J2016" i="5"/>
  <c r="J2015" i="5"/>
  <c r="J2014" i="5"/>
  <c r="J2013" i="5"/>
  <c r="J2012" i="5"/>
  <c r="J2011" i="5"/>
  <c r="J2010" i="5"/>
  <c r="J2009" i="5"/>
  <c r="J2008" i="5"/>
  <c r="J2007" i="5"/>
  <c r="J2006" i="5"/>
  <c r="J2005" i="5"/>
  <c r="J2004" i="5"/>
  <c r="J2003" i="5"/>
  <c r="J2002" i="5"/>
  <c r="J2001" i="5"/>
  <c r="J2000" i="5"/>
  <c r="J1999" i="5"/>
  <c r="J1998" i="5"/>
  <c r="J1997" i="5"/>
  <c r="J1996" i="5"/>
  <c r="J1995" i="5"/>
  <c r="J1994" i="5"/>
  <c r="J1993" i="5"/>
  <c r="J1992" i="5"/>
  <c r="J1991" i="5"/>
  <c r="J1990" i="5"/>
  <c r="J1989" i="5"/>
  <c r="J1988" i="5"/>
  <c r="J1987" i="5"/>
  <c r="J1986" i="5"/>
  <c r="J1985" i="5"/>
  <c r="J1984" i="5"/>
  <c r="J1983" i="5"/>
  <c r="J1982" i="5"/>
  <c r="J1981" i="5"/>
  <c r="J1980" i="5"/>
  <c r="J1979" i="5"/>
  <c r="J1978" i="5"/>
  <c r="J1977" i="5"/>
  <c r="J1976" i="5"/>
  <c r="J1975" i="5"/>
  <c r="J1974" i="5"/>
  <c r="J1973" i="5"/>
  <c r="J1972" i="5"/>
  <c r="J1971" i="5"/>
  <c r="J1970" i="5"/>
  <c r="J1969" i="5"/>
  <c r="J1968" i="5"/>
  <c r="J1967" i="5"/>
  <c r="J1966" i="5"/>
  <c r="J1965" i="5"/>
  <c r="J1964" i="5"/>
  <c r="J1963" i="5"/>
  <c r="J1962" i="5"/>
  <c r="J1961" i="5"/>
  <c r="J1960" i="5"/>
  <c r="J1959" i="5"/>
  <c r="J1958" i="5"/>
  <c r="J1957" i="5"/>
  <c r="J1956" i="5"/>
  <c r="J1955" i="5"/>
  <c r="J1954" i="5"/>
  <c r="J1953" i="5"/>
  <c r="J1952" i="5"/>
  <c r="J1951" i="5"/>
  <c r="J1950" i="5"/>
  <c r="J1949" i="5"/>
  <c r="J1948" i="5"/>
  <c r="J1947" i="5"/>
  <c r="J1946" i="5"/>
  <c r="J1945" i="5"/>
  <c r="J1944" i="5"/>
  <c r="J1943" i="5"/>
  <c r="J1942" i="5"/>
  <c r="J1941" i="5"/>
  <c r="J1940" i="5"/>
  <c r="J1939" i="5"/>
  <c r="J1938" i="5"/>
  <c r="J1937" i="5"/>
  <c r="J1936" i="5"/>
  <c r="J1935" i="5"/>
  <c r="J1934" i="5"/>
  <c r="J1933" i="5"/>
  <c r="J1932" i="5"/>
  <c r="J1931" i="5"/>
  <c r="J1930" i="5"/>
  <c r="J1929" i="5"/>
  <c r="J1928" i="5"/>
  <c r="J1927" i="5"/>
  <c r="J1926" i="5"/>
  <c r="J1925" i="5"/>
  <c r="J1924" i="5"/>
  <c r="J1923" i="5"/>
  <c r="J1922" i="5"/>
  <c r="J1921" i="5"/>
  <c r="J1920" i="5"/>
  <c r="J1919" i="5"/>
  <c r="J1918" i="5"/>
  <c r="J1917" i="5"/>
  <c r="J1916" i="5"/>
  <c r="J1915" i="5"/>
  <c r="J1914" i="5"/>
  <c r="J1913" i="5"/>
  <c r="J1912" i="5"/>
  <c r="J1911" i="5"/>
  <c r="J1910" i="5"/>
  <c r="J1909" i="5"/>
  <c r="J1908" i="5"/>
  <c r="J1907" i="5"/>
  <c r="J1906" i="5"/>
  <c r="J1905" i="5"/>
  <c r="J1904" i="5"/>
  <c r="J1903" i="5"/>
  <c r="J1902" i="5"/>
  <c r="J1901" i="5"/>
  <c r="J1900" i="5"/>
  <c r="J1899" i="5"/>
  <c r="J1898" i="5"/>
  <c r="J1897" i="5"/>
  <c r="J1896" i="5"/>
  <c r="J1895" i="5"/>
  <c r="J1894" i="5"/>
  <c r="J1893" i="5"/>
  <c r="J1892" i="5"/>
  <c r="J1891" i="5"/>
  <c r="J1890" i="5"/>
  <c r="J1889" i="5"/>
  <c r="J1888" i="5"/>
  <c r="J1887" i="5"/>
  <c r="J1886" i="5"/>
  <c r="J1885" i="5"/>
  <c r="J1884" i="5"/>
  <c r="J1883" i="5"/>
  <c r="J1882" i="5"/>
  <c r="J1881" i="5"/>
  <c r="J1880" i="5"/>
  <c r="J1879" i="5"/>
  <c r="J1878" i="5"/>
  <c r="J1877" i="5"/>
  <c r="J1876" i="5"/>
  <c r="J1875" i="5"/>
  <c r="J1874" i="5"/>
  <c r="J1873" i="5"/>
  <c r="J1872" i="5"/>
  <c r="J1871" i="5"/>
  <c r="J1870" i="5"/>
  <c r="J1869" i="5"/>
  <c r="J1868" i="5"/>
  <c r="J1867" i="5"/>
  <c r="J1866" i="5"/>
  <c r="J1865" i="5"/>
  <c r="J1864" i="5"/>
  <c r="J1863" i="5"/>
  <c r="J1862" i="5"/>
  <c r="J1861" i="5"/>
  <c r="J1860" i="5"/>
  <c r="J1859" i="5"/>
  <c r="J1858" i="5"/>
  <c r="J1857" i="5"/>
  <c r="J1856" i="5"/>
  <c r="J1855" i="5"/>
  <c r="J1854" i="5"/>
  <c r="J1853" i="5"/>
  <c r="J1852" i="5"/>
  <c r="J1851" i="5"/>
  <c r="J1850" i="5"/>
  <c r="J1849" i="5"/>
  <c r="J1848" i="5"/>
  <c r="J1847" i="5"/>
  <c r="J1846" i="5"/>
  <c r="J1845" i="5"/>
  <c r="J1844" i="5"/>
  <c r="J1843" i="5"/>
  <c r="J1842" i="5"/>
  <c r="J1841" i="5"/>
  <c r="J1840" i="5"/>
  <c r="J1839" i="5"/>
  <c r="J1838" i="5"/>
  <c r="J1837" i="5"/>
  <c r="J1836" i="5"/>
  <c r="J1835" i="5"/>
  <c r="J1834" i="5"/>
  <c r="J1833" i="5"/>
  <c r="J1832" i="5"/>
  <c r="J1831" i="5"/>
  <c r="J1830" i="5"/>
  <c r="J1829" i="5"/>
  <c r="J1828" i="5"/>
  <c r="J1827" i="5"/>
  <c r="J1826" i="5"/>
  <c r="J1825" i="5"/>
  <c r="J1824" i="5"/>
  <c r="J1823" i="5"/>
  <c r="J1822" i="5"/>
  <c r="J1821" i="5"/>
  <c r="J1820" i="5"/>
  <c r="J1819" i="5"/>
  <c r="J1818" i="5"/>
  <c r="J1817" i="5"/>
  <c r="J1816" i="5"/>
  <c r="J1815" i="5"/>
  <c r="J1814" i="5"/>
  <c r="J1813" i="5"/>
  <c r="J1812" i="5"/>
  <c r="J1811" i="5"/>
  <c r="J1810" i="5"/>
  <c r="J1809" i="5"/>
  <c r="J1808" i="5"/>
  <c r="J1807" i="5"/>
  <c r="J1806" i="5"/>
  <c r="J1805" i="5"/>
  <c r="J1804" i="5"/>
  <c r="J1803" i="5"/>
  <c r="J1802" i="5"/>
  <c r="J1801" i="5"/>
  <c r="J1800" i="5"/>
  <c r="J1799" i="5"/>
  <c r="J1798" i="5"/>
  <c r="J1797" i="5"/>
  <c r="J1796" i="5"/>
  <c r="J1795" i="5"/>
  <c r="J1794" i="5"/>
  <c r="J1793" i="5"/>
  <c r="J1792" i="5"/>
  <c r="J1791" i="5"/>
  <c r="J1790" i="5"/>
  <c r="J1789" i="5"/>
  <c r="J1788" i="5"/>
  <c r="J1787" i="5"/>
  <c r="J1786" i="5"/>
  <c r="J1785" i="5"/>
  <c r="J1784" i="5"/>
  <c r="J1783" i="5"/>
  <c r="J1782" i="5"/>
  <c r="J1781" i="5"/>
  <c r="J1780" i="5"/>
  <c r="J1779" i="5"/>
  <c r="J1778" i="5"/>
  <c r="J1777" i="5"/>
  <c r="J1776" i="5"/>
  <c r="J1775" i="5"/>
  <c r="J1774" i="5"/>
  <c r="J1773" i="5"/>
  <c r="J1772" i="5"/>
  <c r="J1771" i="5"/>
  <c r="J1770" i="5"/>
  <c r="J1769" i="5"/>
  <c r="J1768" i="5"/>
  <c r="J1767" i="5"/>
  <c r="J1766" i="5"/>
  <c r="J1765" i="5"/>
  <c r="J1764" i="5"/>
  <c r="J1763" i="5"/>
  <c r="J1762" i="5"/>
  <c r="J1761" i="5"/>
  <c r="J1760" i="5"/>
  <c r="J1759" i="5"/>
  <c r="J1758" i="5"/>
  <c r="J1757" i="5"/>
  <c r="J1756" i="5"/>
  <c r="J1755" i="5"/>
  <c r="J1754" i="5"/>
  <c r="J1753" i="5"/>
  <c r="J1752" i="5"/>
  <c r="J1751" i="5"/>
  <c r="J1750" i="5"/>
  <c r="J1749" i="5"/>
  <c r="J1748" i="5"/>
  <c r="J1747" i="5"/>
  <c r="J1746" i="5"/>
  <c r="J1745" i="5"/>
  <c r="J1744" i="5"/>
  <c r="J1743" i="5"/>
  <c r="J1742" i="5"/>
  <c r="J1741" i="5"/>
  <c r="J1740" i="5"/>
  <c r="J1739" i="5"/>
  <c r="J1738" i="5"/>
  <c r="J1737" i="5"/>
  <c r="J1736" i="5"/>
  <c r="J1735" i="5"/>
  <c r="J1734" i="5"/>
  <c r="J1733" i="5"/>
  <c r="J1732" i="5"/>
  <c r="J1731" i="5"/>
  <c r="J1730" i="5"/>
  <c r="J1729" i="5"/>
  <c r="J1728" i="5"/>
  <c r="J1727" i="5"/>
  <c r="J1726" i="5"/>
  <c r="J1725" i="5"/>
  <c r="J1724" i="5"/>
  <c r="J1723" i="5"/>
  <c r="J1722" i="5"/>
  <c r="J1721" i="5"/>
  <c r="J1720" i="5"/>
  <c r="J1719" i="5"/>
  <c r="J1718" i="5"/>
  <c r="J1717" i="5"/>
  <c r="J1716" i="5"/>
  <c r="J1715" i="5"/>
  <c r="J1714" i="5"/>
  <c r="J1713" i="5"/>
  <c r="J1712" i="5"/>
  <c r="J1711" i="5"/>
  <c r="J1710" i="5"/>
  <c r="J1709" i="5"/>
  <c r="J1708" i="5"/>
  <c r="J1707" i="5"/>
  <c r="J1706" i="5"/>
  <c r="J1705" i="5"/>
  <c r="J1704" i="5"/>
  <c r="J1703" i="5"/>
  <c r="J1702" i="5"/>
  <c r="J1701" i="5"/>
  <c r="J1700" i="5"/>
  <c r="J1699" i="5"/>
  <c r="J1698" i="5"/>
  <c r="J1697" i="5"/>
  <c r="J1696" i="5"/>
  <c r="J1695" i="5"/>
  <c r="J1694" i="5"/>
  <c r="J1693" i="5"/>
  <c r="J1692" i="5"/>
  <c r="J1691" i="5"/>
  <c r="J1690" i="5"/>
  <c r="J1689" i="5"/>
  <c r="J1688" i="5"/>
  <c r="J1687" i="5"/>
  <c r="J1686" i="5"/>
  <c r="J1685" i="5"/>
  <c r="J1684" i="5"/>
  <c r="J1683" i="5"/>
  <c r="J1682" i="5"/>
  <c r="J1681" i="5"/>
  <c r="J1680" i="5"/>
  <c r="J1679" i="5"/>
  <c r="J1678" i="5"/>
  <c r="J1677" i="5"/>
  <c r="J1676" i="5"/>
  <c r="J1675" i="5"/>
  <c r="J1674" i="5"/>
  <c r="J1673" i="5"/>
  <c r="J1672" i="5"/>
  <c r="J1671" i="5"/>
  <c r="J1670" i="5"/>
  <c r="J1669" i="5"/>
  <c r="J1668" i="5"/>
  <c r="J1667" i="5"/>
  <c r="J1666" i="5"/>
  <c r="J1665" i="5"/>
  <c r="J1664" i="5"/>
  <c r="J1663" i="5"/>
  <c r="J1662" i="5"/>
  <c r="J1661" i="5"/>
  <c r="J1660" i="5"/>
  <c r="J1659" i="5"/>
  <c r="J1658" i="5"/>
  <c r="J1657" i="5"/>
  <c r="J1656" i="5"/>
  <c r="J1655" i="5"/>
  <c r="J1654" i="5"/>
  <c r="J1653" i="5"/>
  <c r="J1652" i="5"/>
  <c r="J1651" i="5"/>
  <c r="J1650" i="5"/>
  <c r="J1649" i="5"/>
  <c r="J1648" i="5"/>
  <c r="J1647" i="5"/>
  <c r="J1646" i="5"/>
  <c r="J1645" i="5"/>
  <c r="J1644" i="5"/>
  <c r="J1643" i="5"/>
  <c r="J1642" i="5"/>
  <c r="J1641" i="5"/>
  <c r="J1640" i="5"/>
  <c r="J1639" i="5"/>
  <c r="J1638" i="5"/>
  <c r="J1637" i="5"/>
  <c r="J1636" i="5"/>
  <c r="J1635" i="5"/>
  <c r="J1634" i="5"/>
  <c r="J1633" i="5"/>
  <c r="J1632" i="5"/>
  <c r="J1631" i="5"/>
  <c r="J1630" i="5"/>
  <c r="J1629" i="5"/>
  <c r="J1628" i="5"/>
  <c r="J1627" i="5"/>
  <c r="J1626" i="5"/>
  <c r="J1625" i="5"/>
  <c r="J1624" i="5"/>
  <c r="J1623" i="5"/>
  <c r="J1622" i="5"/>
  <c r="J1621" i="5"/>
  <c r="J1620" i="5"/>
  <c r="J1619" i="5"/>
  <c r="J1618" i="5"/>
  <c r="J1617" i="5"/>
  <c r="J1616" i="5"/>
  <c r="J1615" i="5"/>
  <c r="J1614" i="5"/>
  <c r="J1613" i="5"/>
  <c r="J1612" i="5"/>
  <c r="J1611" i="5"/>
  <c r="J1610" i="5"/>
  <c r="J1609" i="5"/>
  <c r="J1608" i="5"/>
  <c r="J1607" i="5"/>
  <c r="J1606" i="5"/>
  <c r="J1605" i="5"/>
  <c r="J1604" i="5"/>
  <c r="J1603" i="5"/>
  <c r="J1602" i="5"/>
  <c r="J1601" i="5"/>
  <c r="J1600" i="5"/>
  <c r="J1599" i="5"/>
  <c r="J1598" i="5"/>
  <c r="J1597" i="5"/>
  <c r="J1596" i="5"/>
  <c r="J1595" i="5"/>
  <c r="J1594" i="5"/>
  <c r="J1593" i="5"/>
  <c r="J1592" i="5"/>
  <c r="J1591" i="5"/>
  <c r="J1590" i="5"/>
  <c r="J1589" i="5"/>
  <c r="J1588" i="5"/>
  <c r="J1587" i="5"/>
  <c r="J1586" i="5"/>
  <c r="J1585" i="5"/>
  <c r="J1584" i="5"/>
  <c r="J1583" i="5"/>
  <c r="J1582" i="5"/>
  <c r="J1581" i="5"/>
  <c r="J1580" i="5"/>
  <c r="J1579" i="5"/>
  <c r="J1578" i="5"/>
  <c r="J1577" i="5"/>
  <c r="J1576" i="5"/>
  <c r="J1575" i="5"/>
  <c r="J1574" i="5"/>
  <c r="J1573" i="5"/>
  <c r="J1572" i="5"/>
  <c r="J1571" i="5"/>
  <c r="J1570" i="5"/>
  <c r="J1569" i="5"/>
  <c r="J1568" i="5"/>
  <c r="J1567" i="5"/>
  <c r="J1566" i="5"/>
  <c r="J1565" i="5"/>
  <c r="J1564" i="5"/>
  <c r="J1563" i="5"/>
  <c r="J1562" i="5"/>
  <c r="J1561" i="5"/>
  <c r="J1560" i="5"/>
  <c r="J1559" i="5"/>
  <c r="J1558" i="5"/>
  <c r="J1557" i="5"/>
  <c r="J1556" i="5"/>
  <c r="J1555" i="5"/>
  <c r="J1554" i="5"/>
  <c r="J1553" i="5"/>
  <c r="J1552" i="5"/>
  <c r="J1551" i="5"/>
  <c r="J1550" i="5"/>
  <c r="J1549" i="5"/>
  <c r="J1548" i="5"/>
  <c r="J1547" i="5"/>
  <c r="J1546" i="5"/>
  <c r="J1545" i="5"/>
  <c r="J1544" i="5"/>
  <c r="J1543" i="5"/>
  <c r="J1542" i="5"/>
  <c r="J1541" i="5"/>
  <c r="J1540" i="5"/>
  <c r="J1539" i="5"/>
  <c r="J1538" i="5"/>
  <c r="J1537" i="5"/>
  <c r="J1536" i="5"/>
  <c r="J1535" i="5"/>
  <c r="J1534" i="5"/>
  <c r="J1533" i="5"/>
  <c r="J1532" i="5"/>
  <c r="J1531" i="5"/>
  <c r="J1530" i="5"/>
  <c r="J1529" i="5"/>
  <c r="J1528" i="5"/>
  <c r="J1527" i="5"/>
  <c r="J1526" i="5"/>
  <c r="J1525" i="5"/>
  <c r="J1524" i="5"/>
  <c r="J1523" i="5"/>
  <c r="J1522" i="5"/>
  <c r="J1521" i="5"/>
  <c r="J1520" i="5"/>
  <c r="J1519" i="5"/>
  <c r="J1518" i="5"/>
  <c r="J1517" i="5"/>
  <c r="J1516" i="5"/>
  <c r="J1515" i="5"/>
  <c r="J1514" i="5"/>
  <c r="J1513" i="5"/>
  <c r="J1512" i="5"/>
  <c r="J1511" i="5"/>
  <c r="J1510" i="5"/>
  <c r="J1509" i="5"/>
  <c r="J1508" i="5"/>
  <c r="J1507" i="5"/>
  <c r="J1506" i="5"/>
  <c r="J1505" i="5"/>
  <c r="J1504" i="5"/>
  <c r="J1503" i="5"/>
  <c r="J1502" i="5"/>
  <c r="J1501" i="5"/>
  <c r="J1500" i="5"/>
  <c r="J1499" i="5"/>
  <c r="J1498" i="5"/>
  <c r="J1497" i="5"/>
  <c r="J1496" i="5"/>
  <c r="J1495" i="5"/>
  <c r="J1494" i="5"/>
  <c r="J1493" i="5"/>
  <c r="J1492" i="5"/>
  <c r="J1491" i="5"/>
  <c r="J1490" i="5"/>
  <c r="J1489" i="5"/>
  <c r="J1488" i="5"/>
  <c r="J1487" i="5"/>
  <c r="J1486" i="5"/>
  <c r="J1485" i="5"/>
  <c r="J1484" i="5"/>
  <c r="J1483" i="5"/>
  <c r="J1482" i="5"/>
  <c r="J1481" i="5"/>
  <c r="J1480" i="5"/>
  <c r="J1479" i="5"/>
  <c r="J1478" i="5"/>
  <c r="J1477" i="5"/>
  <c r="J1476" i="5"/>
  <c r="J1475" i="5"/>
  <c r="J1474" i="5"/>
  <c r="J1473" i="5"/>
  <c r="J1472" i="5"/>
  <c r="J1471" i="5"/>
  <c r="J1470" i="5"/>
  <c r="J1469" i="5"/>
  <c r="J1468" i="5"/>
  <c r="J1467" i="5"/>
  <c r="J1466" i="5"/>
  <c r="J1465" i="5"/>
  <c r="J1464" i="5"/>
  <c r="J1463" i="5"/>
  <c r="J1462" i="5"/>
  <c r="J1461" i="5"/>
  <c r="J1460" i="5"/>
  <c r="J1459" i="5"/>
  <c r="J1458" i="5"/>
  <c r="J1457" i="5"/>
  <c r="J1456" i="5"/>
  <c r="J1455" i="5"/>
  <c r="J1454" i="5"/>
  <c r="J1453" i="5"/>
  <c r="J1452" i="5"/>
  <c r="J1451" i="5"/>
  <c r="J1450" i="5"/>
  <c r="J1449" i="5"/>
  <c r="J1448" i="5"/>
  <c r="J1447" i="5"/>
  <c r="J1446" i="5"/>
  <c r="J1445" i="5"/>
  <c r="J1444" i="5"/>
  <c r="J1443" i="5"/>
  <c r="J1442" i="5"/>
  <c r="J1441" i="5"/>
  <c r="J1440" i="5"/>
  <c r="J1439" i="5"/>
  <c r="J1438" i="5"/>
  <c r="J1437" i="5"/>
  <c r="J1436" i="5"/>
  <c r="J1435" i="5"/>
  <c r="J1434" i="5"/>
  <c r="J1433" i="5"/>
  <c r="J1432" i="5"/>
  <c r="J1431" i="5"/>
  <c r="J1430" i="5"/>
  <c r="J1429" i="5"/>
  <c r="J1428" i="5"/>
  <c r="J1427" i="5"/>
  <c r="J1426" i="5"/>
  <c r="J1425" i="5"/>
  <c r="J1424" i="5"/>
  <c r="J1423" i="5"/>
  <c r="J1422" i="5"/>
  <c r="J1421" i="5"/>
  <c r="J1420" i="5"/>
  <c r="J1419" i="5"/>
  <c r="J1418" i="5"/>
  <c r="J1417" i="5"/>
  <c r="J1416" i="5"/>
  <c r="J1415" i="5"/>
  <c r="J1414" i="5"/>
  <c r="J1413" i="5"/>
  <c r="J1412" i="5"/>
  <c r="J1411" i="5"/>
  <c r="J1410" i="5"/>
  <c r="J1409" i="5"/>
  <c r="J1408" i="5"/>
  <c r="J1407" i="5"/>
  <c r="J1406" i="5"/>
  <c r="J1405" i="5"/>
  <c r="J1404" i="5"/>
  <c r="J1403" i="5"/>
  <c r="J1402" i="5"/>
  <c r="J1401" i="5"/>
  <c r="J1400" i="5"/>
  <c r="J1399" i="5"/>
  <c r="J1398" i="5"/>
  <c r="J1397" i="5"/>
  <c r="J1396" i="5"/>
  <c r="J1395" i="5"/>
  <c r="J1394" i="5"/>
  <c r="J1393" i="5"/>
  <c r="J1392" i="5"/>
  <c r="J1391" i="5"/>
  <c r="J1390" i="5"/>
  <c r="J1389" i="5"/>
  <c r="J1388" i="5"/>
  <c r="J1387" i="5"/>
  <c r="J1386" i="5"/>
  <c r="J1385" i="5"/>
  <c r="J1384" i="5"/>
  <c r="J1383" i="5"/>
  <c r="J1382" i="5"/>
  <c r="J1381" i="5"/>
  <c r="J1380" i="5"/>
  <c r="J1379" i="5"/>
  <c r="J1378" i="5"/>
  <c r="J1377" i="5"/>
  <c r="J1376" i="5"/>
  <c r="J1375" i="5"/>
  <c r="J1374" i="5"/>
  <c r="J1373" i="5"/>
  <c r="J1372" i="5"/>
  <c r="J1371" i="5"/>
  <c r="J1370" i="5"/>
  <c r="J1369" i="5"/>
  <c r="J1368" i="5"/>
  <c r="J1367" i="5"/>
  <c r="J1366" i="5"/>
  <c r="J1365" i="5"/>
  <c r="J1364" i="5"/>
  <c r="J1363" i="5"/>
  <c r="J1362" i="5"/>
  <c r="J1361" i="5"/>
  <c r="J1360" i="5"/>
  <c r="J1359" i="5"/>
  <c r="J1358" i="5"/>
  <c r="J1357" i="5"/>
  <c r="J1356" i="5"/>
  <c r="J1355" i="5"/>
  <c r="J1354" i="5"/>
  <c r="J1353" i="5"/>
  <c r="J1352" i="5"/>
  <c r="J1351" i="5"/>
  <c r="J1350" i="5"/>
  <c r="J1349" i="5"/>
  <c r="J1348" i="5"/>
  <c r="J1347" i="5"/>
  <c r="J1346" i="5"/>
  <c r="J1345" i="5"/>
  <c r="J1344" i="5"/>
  <c r="J1343" i="5"/>
  <c r="J1342" i="5"/>
  <c r="J1341" i="5"/>
  <c r="J1340" i="5"/>
  <c r="J1339" i="5"/>
  <c r="J1338" i="5"/>
  <c r="J1337" i="5"/>
  <c r="J1336" i="5"/>
  <c r="J1335" i="5"/>
  <c r="J1334" i="5"/>
  <c r="J1333" i="5"/>
  <c r="J1332" i="5"/>
  <c r="J1331" i="5"/>
  <c r="J1330" i="5"/>
  <c r="J1329" i="5"/>
  <c r="J1328" i="5"/>
  <c r="J1327" i="5"/>
  <c r="J1326" i="5"/>
  <c r="J1325" i="5"/>
  <c r="J1324" i="5"/>
  <c r="J1323" i="5"/>
  <c r="J1322" i="5"/>
  <c r="J1321" i="5"/>
  <c r="J1320" i="5"/>
  <c r="J1319" i="5"/>
  <c r="J1318" i="5"/>
  <c r="J1317" i="5"/>
  <c r="J1316" i="5"/>
  <c r="J1315" i="5"/>
  <c r="J1314" i="5"/>
  <c r="J1313" i="5"/>
  <c r="J1312" i="5"/>
  <c r="J1311" i="5"/>
  <c r="J1310" i="5"/>
  <c r="J1309" i="5"/>
  <c r="J1308" i="5"/>
  <c r="J1307" i="5"/>
  <c r="J1306" i="5"/>
  <c r="J1305" i="5"/>
  <c r="J1304" i="5"/>
  <c r="J1303" i="5"/>
  <c r="J1302" i="5"/>
  <c r="J1301" i="5"/>
  <c r="J1300" i="5"/>
  <c r="J1299" i="5"/>
  <c r="J1298" i="5"/>
  <c r="J1297" i="5"/>
  <c r="J1296" i="5"/>
  <c r="J1295" i="5"/>
  <c r="J1294" i="5"/>
  <c r="J1293" i="5"/>
  <c r="J1292" i="5"/>
  <c r="J1291" i="5"/>
  <c r="J1290" i="5"/>
  <c r="J1289" i="5"/>
  <c r="J1288" i="5"/>
  <c r="J1287" i="5"/>
  <c r="J1286" i="5"/>
  <c r="J1285" i="5"/>
  <c r="J1284" i="5"/>
  <c r="J1283" i="5"/>
  <c r="J1282" i="5"/>
  <c r="J1281" i="5"/>
  <c r="J1280" i="5"/>
  <c r="J1279" i="5"/>
  <c r="J1278" i="5"/>
  <c r="J1277" i="5"/>
  <c r="J1276" i="5"/>
  <c r="J1275" i="5"/>
  <c r="J1274" i="5"/>
  <c r="J1273" i="5"/>
  <c r="J1272" i="5"/>
  <c r="J1271" i="5"/>
  <c r="J1270" i="5"/>
  <c r="J1269" i="5"/>
  <c r="J1268" i="5"/>
  <c r="J1267" i="5"/>
  <c r="J1266" i="5"/>
  <c r="J1265" i="5"/>
  <c r="J1264" i="5"/>
  <c r="J1263" i="5"/>
  <c r="J1262" i="5"/>
  <c r="J1261" i="5"/>
  <c r="J1260" i="5"/>
  <c r="J1259" i="5"/>
  <c r="J1258" i="5"/>
  <c r="J1257" i="5"/>
  <c r="J1256" i="5"/>
  <c r="J1255" i="5"/>
  <c r="J1254" i="5"/>
  <c r="J1253" i="5"/>
  <c r="J1252" i="5"/>
  <c r="J1251" i="5"/>
  <c r="J1250" i="5"/>
  <c r="J1249" i="5"/>
  <c r="J1248" i="5"/>
  <c r="J1247" i="5"/>
  <c r="J1246" i="5"/>
  <c r="J1245" i="5"/>
  <c r="J1244" i="5"/>
  <c r="J1243" i="5"/>
  <c r="J1242" i="5"/>
  <c r="J1241" i="5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22" i="5"/>
  <c r="J1221" i="5"/>
  <c r="J1220" i="5"/>
  <c r="J1219" i="5"/>
  <c r="J1218" i="5"/>
  <c r="J1217" i="5"/>
  <c r="J1216" i="5"/>
  <c r="J1215" i="5"/>
  <c r="J1214" i="5"/>
  <c r="J1213" i="5"/>
  <c r="J1212" i="5"/>
  <c r="J1211" i="5"/>
  <c r="J1210" i="5"/>
  <c r="J1209" i="5"/>
  <c r="J1208" i="5"/>
  <c r="J1207" i="5"/>
  <c r="J1206" i="5"/>
  <c r="J1205" i="5"/>
  <c r="J1204" i="5"/>
  <c r="J1203" i="5"/>
  <c r="J1202" i="5"/>
  <c r="J1201" i="5"/>
  <c r="J1200" i="5"/>
  <c r="J1199" i="5"/>
  <c r="J1198" i="5"/>
  <c r="J1197" i="5"/>
  <c r="J1196" i="5"/>
  <c r="J1195" i="5"/>
  <c r="J1194" i="5"/>
  <c r="J1193" i="5"/>
  <c r="J1192" i="5"/>
  <c r="J1191" i="5"/>
  <c r="J1190" i="5"/>
  <c r="J1189" i="5"/>
  <c r="J1188" i="5"/>
  <c r="J1187" i="5"/>
  <c r="J1186" i="5"/>
  <c r="J1185" i="5"/>
  <c r="J1184" i="5"/>
  <c r="J1183" i="5"/>
  <c r="J1182" i="5"/>
  <c r="J1181" i="5"/>
  <c r="J1180" i="5"/>
  <c r="J1179" i="5"/>
  <c r="J1178" i="5"/>
  <c r="J1177" i="5"/>
  <c r="J1176" i="5"/>
  <c r="J1175" i="5"/>
  <c r="J1174" i="5"/>
  <c r="J1173" i="5"/>
  <c r="J1172" i="5"/>
  <c r="J1171" i="5"/>
  <c r="J1170" i="5"/>
  <c r="J1169" i="5"/>
  <c r="J1168" i="5"/>
  <c r="J1167" i="5"/>
  <c r="J1166" i="5"/>
  <c r="J1165" i="5"/>
  <c r="J1164" i="5"/>
  <c r="J1163" i="5"/>
  <c r="J1162" i="5"/>
  <c r="J1161" i="5"/>
  <c r="J1160" i="5"/>
  <c r="J1159" i="5"/>
  <c r="J1158" i="5"/>
  <c r="J1157" i="5"/>
  <c r="J1156" i="5"/>
  <c r="J1155" i="5"/>
  <c r="J1154" i="5"/>
  <c r="J1153" i="5"/>
  <c r="J1152" i="5"/>
  <c r="J1151" i="5"/>
  <c r="J1150" i="5"/>
  <c r="J1149" i="5"/>
  <c r="J1148" i="5"/>
  <c r="J1147" i="5"/>
  <c r="J1146" i="5"/>
  <c r="J1145" i="5"/>
  <c r="J1144" i="5"/>
  <c r="J1143" i="5"/>
  <c r="J1142" i="5"/>
  <c r="J1141" i="5"/>
  <c r="J1140" i="5"/>
  <c r="J1139" i="5"/>
  <c r="J1138" i="5"/>
  <c r="J1137" i="5"/>
  <c r="J1136" i="5"/>
  <c r="J1135" i="5"/>
  <c r="J1134" i="5"/>
  <c r="J1133" i="5"/>
  <c r="J1132" i="5"/>
  <c r="J1131" i="5"/>
  <c r="J1130" i="5"/>
  <c r="J1129" i="5"/>
  <c r="J1128" i="5"/>
  <c r="J1127" i="5"/>
  <c r="J1126" i="5"/>
  <c r="J1125" i="5"/>
  <c r="J1124" i="5"/>
  <c r="J1123" i="5"/>
  <c r="J1122" i="5"/>
  <c r="J1121" i="5"/>
  <c r="J1120" i="5"/>
  <c r="J1119" i="5"/>
  <c r="J1118" i="5"/>
  <c r="J1117" i="5"/>
  <c r="J1116" i="5"/>
  <c r="J1115" i="5"/>
  <c r="J1114" i="5"/>
  <c r="J1113" i="5"/>
  <c r="J1112" i="5"/>
  <c r="J1111" i="5"/>
  <c r="J1110" i="5"/>
  <c r="J1109" i="5"/>
  <c r="J1108" i="5"/>
  <c r="J1107" i="5"/>
  <c r="J1106" i="5"/>
  <c r="J1105" i="5"/>
  <c r="J1104" i="5"/>
  <c r="J1103" i="5"/>
  <c r="J1102" i="5"/>
  <c r="J1101" i="5"/>
  <c r="J1100" i="5"/>
  <c r="J1099" i="5"/>
  <c r="J1098" i="5"/>
  <c r="J1097" i="5"/>
  <c r="J1096" i="5"/>
  <c r="J1095" i="5"/>
  <c r="J1094" i="5"/>
  <c r="J1093" i="5"/>
  <c r="J1092" i="5"/>
  <c r="J1091" i="5"/>
  <c r="J1090" i="5"/>
  <c r="J1089" i="5"/>
  <c r="J1088" i="5"/>
  <c r="J1087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60" i="5"/>
  <c r="J1059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4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F528" i="9"/>
  <c r="F525" i="9"/>
  <c r="F517" i="9"/>
  <c r="F510" i="9"/>
  <c r="F502" i="9"/>
  <c r="F498" i="9"/>
  <c r="F494" i="9"/>
  <c r="F479" i="9"/>
  <c r="F474" i="9"/>
  <c r="F469" i="9"/>
  <c r="F461" i="9"/>
  <c r="F457" i="9"/>
  <c r="F452" i="9"/>
  <c r="F450" i="9"/>
  <c r="F448" i="9"/>
  <c r="F444" i="9"/>
  <c r="F442" i="9"/>
  <c r="F438" i="9"/>
  <c r="F435" i="9"/>
  <c r="F433" i="9"/>
  <c r="F431" i="9"/>
  <c r="F429" i="9"/>
  <c r="F427" i="9"/>
  <c r="F424" i="9"/>
  <c r="F421" i="9"/>
  <c r="F419" i="9"/>
  <c r="F416" i="9"/>
  <c r="F412" i="9"/>
  <c r="F410" i="9"/>
  <c r="F406" i="9"/>
  <c r="F404" i="9"/>
  <c r="F399" i="9"/>
  <c r="F397" i="9"/>
  <c r="F394" i="9"/>
  <c r="F391" i="9"/>
  <c r="F388" i="9"/>
  <c r="F386" i="9"/>
  <c r="F383" i="9"/>
  <c r="F380" i="9"/>
  <c r="F378" i="9"/>
  <c r="F376" i="9"/>
  <c r="F373" i="9"/>
  <c r="F370" i="9"/>
  <c r="F368" i="9"/>
  <c r="F363" i="9"/>
  <c r="F361" i="9"/>
  <c r="F359" i="9"/>
  <c r="F355" i="9"/>
  <c r="F350" i="9"/>
  <c r="F348" i="9"/>
  <c r="F345" i="9"/>
  <c r="F343" i="9"/>
  <c r="F341" i="9"/>
  <c r="F337" i="9"/>
  <c r="F334" i="9"/>
  <c r="F331" i="9"/>
  <c r="F329" i="9"/>
  <c r="F324" i="9"/>
  <c r="F321" i="9"/>
  <c r="F317" i="9"/>
  <c r="F313" i="9"/>
  <c r="F311" i="9"/>
  <c r="F308" i="9"/>
  <c r="F306" i="9"/>
  <c r="F302" i="9"/>
  <c r="F299" i="9"/>
  <c r="F295" i="9"/>
  <c r="F293" i="9"/>
  <c r="F291" i="9"/>
  <c r="F289" i="9"/>
  <c r="F286" i="9"/>
  <c r="F283" i="9"/>
  <c r="F279" i="9"/>
  <c r="F276" i="9"/>
  <c r="F274" i="9"/>
  <c r="F269" i="9"/>
  <c r="F267" i="9"/>
  <c r="F264" i="9"/>
  <c r="F262" i="9"/>
  <c r="F260" i="9"/>
  <c r="F256" i="9"/>
  <c r="F253" i="9"/>
  <c r="F251" i="9"/>
  <c r="F249" i="9"/>
  <c r="F247" i="9"/>
  <c r="F244" i="9"/>
  <c r="F241" i="9"/>
  <c r="F239" i="9"/>
  <c r="F236" i="9"/>
  <c r="F234" i="9"/>
  <c r="F232" i="9"/>
  <c r="F228" i="9"/>
  <c r="F224" i="9"/>
  <c r="F221" i="9"/>
  <c r="F219" i="9"/>
  <c r="F217" i="9"/>
  <c r="F213" i="9"/>
  <c r="F211" i="9"/>
  <c r="F201" i="9"/>
  <c r="F199" i="9"/>
  <c r="F192" i="9"/>
  <c r="F190" i="9"/>
  <c r="F187" i="9"/>
  <c r="F185" i="9"/>
  <c r="F182" i="9"/>
  <c r="F178" i="9"/>
  <c r="F175" i="9"/>
  <c r="F172" i="9"/>
  <c r="F170" i="9"/>
  <c r="F168" i="9"/>
  <c r="F164" i="9"/>
  <c r="F161" i="9"/>
  <c r="F158" i="9"/>
  <c r="F154" i="9"/>
  <c r="F152" i="9"/>
  <c r="F149" i="9"/>
  <c r="F143" i="9"/>
  <c r="F140" i="9"/>
  <c r="F138" i="9"/>
  <c r="F135" i="9"/>
  <c r="F133" i="9"/>
  <c r="F130" i="9"/>
  <c r="F128" i="9"/>
  <c r="F126" i="9"/>
  <c r="F124" i="9"/>
  <c r="F120" i="9"/>
  <c r="F117" i="9"/>
  <c r="F114" i="9"/>
  <c r="F111" i="9"/>
  <c r="F109" i="9"/>
  <c r="F105" i="9"/>
  <c r="F102" i="9"/>
  <c r="F98" i="9"/>
  <c r="F95" i="9"/>
  <c r="F92" i="9"/>
  <c r="F88" i="9"/>
  <c r="F84" i="9"/>
  <c r="F79" i="9"/>
  <c r="F76" i="9"/>
  <c r="F71" i="9"/>
  <c r="F65" i="9"/>
  <c r="F60" i="9"/>
  <c r="F56" i="9"/>
  <c r="F53" i="9"/>
  <c r="F50" i="9"/>
  <c r="F47" i="9"/>
  <c r="F41" i="9"/>
  <c r="F36" i="9"/>
  <c r="F32" i="9"/>
  <c r="F29" i="9"/>
  <c r="F24" i="9"/>
  <c r="F20" i="9"/>
  <c r="F17" i="9"/>
  <c r="F14" i="9"/>
  <c r="F11" i="9"/>
  <c r="F7" i="9"/>
  <c r="L14" i="4"/>
  <c r="L13" i="4"/>
  <c r="L12" i="4"/>
  <c r="L11" i="4"/>
  <c r="L10" i="4"/>
  <c r="L9" i="4"/>
  <c r="L8" i="4"/>
  <c r="L7" i="4"/>
  <c r="L6" i="4"/>
  <c r="L5" i="4"/>
  <c r="L4" i="4"/>
  <c r="L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HJYoo</author>
  </authors>
  <commentList>
    <comment ref="B7" authorId="0" shapeId="0" xr:uid="{010F0783-C2C9-48B1-91E8-D45762007F47}">
      <text>
        <r>
          <rPr>
            <b/>
            <sz val="10"/>
            <color indexed="81"/>
            <rFont val="돋움"/>
            <family val="3"/>
            <charset val="129"/>
          </rPr>
          <t>참고</t>
        </r>
        <r>
          <rPr>
            <b/>
            <sz val="10"/>
            <color indexed="81"/>
            <rFont val="Tahoma"/>
            <family val="2"/>
          </rPr>
          <t xml:space="preserve">: </t>
        </r>
        <r>
          <rPr>
            <b/>
            <sz val="10"/>
            <color indexed="81"/>
            <rFont val="돋움"/>
            <family val="3"/>
            <charset val="129"/>
          </rPr>
          <t>재무함수</t>
        </r>
        <r>
          <rPr>
            <b/>
            <sz val="10"/>
            <color indexed="10"/>
            <rFont val="맑은 고딕"/>
            <family val="3"/>
            <charset val="129"/>
          </rPr>
          <t xml:space="preserve"> PMT() 함수</t>
        </r>
        <r>
          <rPr>
            <b/>
            <sz val="10"/>
            <color indexed="81"/>
            <rFont val="돋움"/>
            <family val="3"/>
            <charset val="129"/>
          </rPr>
          <t xml:space="preserve">
대출금을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매월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일정한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금리로</t>
        </r>
        <r>
          <rPr>
            <b/>
            <sz val="10"/>
            <color indexed="81"/>
            <rFont val="Tahoma"/>
            <family val="2"/>
          </rPr>
          <t xml:space="preserve"> n</t>
        </r>
        <r>
          <rPr>
            <b/>
            <sz val="10"/>
            <color indexed="81"/>
            <rFont val="돋움"/>
            <family val="3"/>
            <charset val="129"/>
          </rPr>
          <t>개월간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상환해야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, 
</t>
        </r>
        <r>
          <rPr>
            <b/>
            <sz val="10"/>
            <color indexed="81"/>
            <rFont val="돋움"/>
            <family val="3"/>
            <charset val="129"/>
          </rPr>
          <t>매월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상환해야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원리금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원금</t>
        </r>
        <r>
          <rPr>
            <b/>
            <sz val="10"/>
            <color indexed="81"/>
            <rFont val="Tahoma"/>
            <family val="2"/>
          </rPr>
          <t>+</t>
        </r>
        <r>
          <rPr>
            <b/>
            <sz val="10"/>
            <color indexed="81"/>
            <rFont val="돋움"/>
            <family val="3"/>
            <charset val="129"/>
          </rPr>
          <t>이자</t>
        </r>
        <r>
          <rPr>
            <b/>
            <sz val="10"/>
            <color indexed="81"/>
            <rFont val="Tahoma"/>
            <family val="2"/>
          </rPr>
          <t>)</t>
        </r>
        <r>
          <rPr>
            <b/>
            <sz val="10"/>
            <color indexed="81"/>
            <rFont val="돋움"/>
            <family val="3"/>
            <charset val="129"/>
          </rPr>
          <t>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계산하는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함수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<sst xmlns="http://schemas.openxmlformats.org/spreadsheetml/2006/main" count="17002" uniqueCount="2463">
  <si>
    <t>No</t>
  </si>
  <si>
    <t>식품명/상세식품명</t>
    <phoneticPr fontId="3" type="noConversion"/>
  </si>
  <si>
    <t>상세식품명</t>
    <phoneticPr fontId="3" type="noConversion"/>
  </si>
  <si>
    <t>업체명</t>
    <phoneticPr fontId="5" type="noConversion"/>
  </si>
  <si>
    <t>주문날짜</t>
  </si>
  <si>
    <t>식품설명</t>
  </si>
  <si>
    <t>단위</t>
  </si>
  <si>
    <t>차조/차조</t>
    <phoneticPr fontId="3" type="noConversion"/>
  </si>
  <si>
    <t>우리살림</t>
  </si>
  <si>
    <t>haccp인증업체 국산콩100%  -생생식품</t>
  </si>
  <si>
    <t>kg</t>
  </si>
  <si>
    <t>주스/제주감귤주스</t>
    <phoneticPr fontId="5" type="noConversion"/>
  </si>
  <si>
    <t>0.00kg</t>
  </si>
  <si>
    <t>개</t>
  </si>
  <si>
    <t>들기름/국산</t>
    <phoneticPr fontId="3" type="noConversion"/>
  </si>
  <si>
    <t>맛나라</t>
  </si>
  <si>
    <t>0.04kg짜먹는요구르트 짜요짜요 포도맛/담백식품</t>
  </si>
  <si>
    <t>얼음/식용얼음</t>
    <phoneticPr fontId="3" type="noConversion"/>
  </si>
  <si>
    <t>홍도특판</t>
  </si>
  <si>
    <t>0.06kg천년가득,청파래 오징어까스</t>
  </si>
  <si>
    <t>만두,냉동품/물만두</t>
    <phoneticPr fontId="3" type="noConversion"/>
  </si>
  <si>
    <t>대한맛자락</t>
  </si>
  <si>
    <t>0.07kg서진,초록이요술감자</t>
  </si>
  <si>
    <t>명태/말린것,성어(북어)</t>
    <phoneticPr fontId="3" type="noConversion"/>
  </si>
  <si>
    <t>0.07kg요술감자(치즈맛)</t>
  </si>
  <si>
    <t>파/대파</t>
    <phoneticPr fontId="3" type="noConversion"/>
  </si>
  <si>
    <t>신영홈푸드</t>
  </si>
  <si>
    <t>0.07kg참조은-왕도그</t>
  </si>
  <si>
    <t>들깨가루/들깨가루</t>
  </si>
  <si>
    <t>0.07l 65ml</t>
  </si>
  <si>
    <t>병</t>
  </si>
  <si>
    <t>마요네즈/난황</t>
  </si>
  <si>
    <t>0.08kg생생푸드(칼슘in등심돈까스, 60g)</t>
  </si>
  <si>
    <t>마요네즈/전란</t>
  </si>
  <si>
    <t>0.08kg티엘에프- 순살치킨까스골드(80g)</t>
  </si>
  <si>
    <t>떡볶이/양념떡뽁이</t>
  </si>
  <si>
    <t>0.08l 담백식품유업 이오 개당 80ML</t>
  </si>
  <si>
    <t>핫도그,냉동품/흑임자핫도그</t>
  </si>
  <si>
    <t>KM식품</t>
  </si>
  <si>
    <t>0.10kg국내산 상품(무농약학교로간감귤)</t>
  </si>
  <si>
    <t>봉</t>
  </si>
  <si>
    <t>감자/친환경</t>
  </si>
  <si>
    <t>금강푸드</t>
  </si>
  <si>
    <t>0.10kg설백</t>
  </si>
  <si>
    <t>혼합과일음료/쥬시쿨</t>
  </si>
  <si>
    <t>0.10l 친환경농산물국내산 상품(맛있는유기농딸기쥬스)</t>
    <phoneticPr fontId="5" type="noConversion"/>
  </si>
  <si>
    <t>새우/생새우살</t>
  </si>
  <si>
    <t>0.11kg라면벌크,2.3kg</t>
  </si>
  <si>
    <t>보리/찰보리</t>
  </si>
  <si>
    <t>0.15kg150g/병 타바스코</t>
  </si>
  <si>
    <t>토마토케찹/토마토케찹</t>
  </si>
  <si>
    <t>0.20kg한려앤쵸비-맛다랑가쓰오부시</t>
    <phoneticPr fontId="3" type="noConversion"/>
  </si>
  <si>
    <t>당면/마른것</t>
  </si>
  <si>
    <t>생생식품</t>
  </si>
  <si>
    <t>0.20kg황태채</t>
  </si>
  <si>
    <t>딸기슈크림/슈크림붕어빵</t>
  </si>
  <si>
    <t>0.20l 매일우유 200ml</t>
  </si>
  <si>
    <t>토마토케첩/토마토케첩</t>
  </si>
  <si>
    <t>0.23kg행복식품(정통사누끼우동면)</t>
  </si>
  <si>
    <t>고사리/삶은것</t>
  </si>
  <si>
    <t>0.25kg국내산,상등급/새우젓</t>
  </si>
  <si>
    <t>통</t>
  </si>
  <si>
    <t>크림스프/분말</t>
  </si>
  <si>
    <t>0.25kg국내산100%, 거피, 250g, 함양농협</t>
  </si>
  <si>
    <t>감자/생것</t>
  </si>
  <si>
    <t>0.30kg 진미 춘장</t>
    <phoneticPr fontId="5" type="noConversion"/>
  </si>
  <si>
    <t>상자</t>
  </si>
  <si>
    <t>라면/라면사리</t>
  </si>
  <si>
    <t>0.30kg천연치즈90%이상,슈레드피자치즈/서울우유</t>
  </si>
  <si>
    <t>가다랭이/반건품</t>
  </si>
  <si>
    <t>0.32kg원양+수입,국내제조,청실홍실어묵/으뜸제당</t>
  </si>
  <si>
    <t>고등어/냉동품</t>
  </si>
  <si>
    <t>0.33kg국내산 상품(남면)</t>
  </si>
  <si>
    <t>가래떡(흰떡)/떡볶이용</t>
  </si>
  <si>
    <t>0.33kg국산,남면</t>
  </si>
  <si>
    <t>고기소스/레토르트</t>
  </si>
  <si>
    <t>0.33l 태안산(들깨 100% 국산), 330ml, 남면농협</t>
  </si>
  <si>
    <t>빵가루/빵가루</t>
  </si>
  <si>
    <t>0.37kg368g</t>
  </si>
  <si>
    <t>뱅어/포</t>
  </si>
  <si>
    <t>0.42kg</t>
  </si>
  <si>
    <t>요구르트(호상)/바이오거트</t>
  </si>
  <si>
    <t>0.42kg국내제조/또바기</t>
  </si>
  <si>
    <t>들기름/들기름</t>
  </si>
  <si>
    <t>0.45kg서울우유 450g</t>
  </si>
  <si>
    <t>마늘/생것,(국내산)</t>
  </si>
  <si>
    <t>0.50kg밀-이탈리아</t>
  </si>
  <si>
    <t>소금/허브맛솔트</t>
  </si>
  <si>
    <t>0.50kg일반농산물국내산(상품)</t>
  </si>
  <si>
    <t>율무/율무쌀</t>
  </si>
  <si>
    <t>0.51kg국내산 상품</t>
  </si>
  <si>
    <t>식빵/샌드위치식빵</t>
    <phoneticPr fontId="5" type="noConversion"/>
  </si>
  <si>
    <t>또바기</t>
  </si>
  <si>
    <t>0.51kg정통프리미엄굴소스/맛나라</t>
  </si>
  <si>
    <t>치즈/가공치즈</t>
  </si>
  <si>
    <t>0.60kg국산돈육68.89%,양파,파인애플등, 60g10개 파인애플함박/지엔티</t>
  </si>
  <si>
    <t>명태/북어채</t>
  </si>
  <si>
    <t>0.60kg상품(무농약우리밀 하드롤-빠네파스타용)초록푸드시스템</t>
    <phoneticPr fontId="5" type="noConversion"/>
  </si>
  <si>
    <t>보리/찰보리쌀,친환경</t>
  </si>
  <si>
    <t>0.69kg 스파게티소스/토마토</t>
    <phoneticPr fontId="5" type="noConversion"/>
  </si>
  <si>
    <t>두부/칼슘두부</t>
  </si>
  <si>
    <t>0.75kg 샌드위치용식빵</t>
    <phoneticPr fontId="5" type="noConversion"/>
  </si>
  <si>
    <t>두부/튀긴두부(유부)</t>
  </si>
  <si>
    <t>유채씨기름(채종유)/유채씨기름(채종유)</t>
  </si>
  <si>
    <t>남면식품</t>
  </si>
  <si>
    <t>0.90kg맛나라카놀라유 호주산</t>
  </si>
  <si>
    <t>육수본/조개육수본</t>
  </si>
  <si>
    <t>1.00kg</t>
  </si>
  <si>
    <t>청국장/청국장</t>
  </si>
  <si>
    <t>1.00kg국내돈육(86%)국산(슬라이스/42쪽)구이용/의성마늘햄</t>
  </si>
  <si>
    <t>새우튀김,냉동품/새우튀김,냉동품</t>
  </si>
  <si>
    <t>1.00kg국내산, 상등급, 혼합15곡/풍양농협(친환경농산물)</t>
  </si>
  <si>
    <t>취나물(산채)/말린것</t>
  </si>
  <si>
    <t>1.00kg국내산,무항생제깐메추리알 100알/대한푸드</t>
  </si>
  <si>
    <t>치킨까스/치킨까스</t>
  </si>
  <si>
    <t>1.00kg국내산,무항생제팩전란/대한푸드</t>
  </si>
  <si>
    <t>바로면/숙면,냉동면,우동용</t>
  </si>
  <si>
    <t>1.00kg국내제조,수입원재료, 필름포장지/또바기</t>
  </si>
  <si>
    <t>쥐치/포,말린것</t>
  </si>
  <si>
    <t>1.00kg행복식품(삼색수제비)</t>
  </si>
  <si>
    <t>자장소스/자장소스</t>
  </si>
  <si>
    <t>1.00kg미소장국우리쌀된장쌀26.58%+된장90% 3kg단위로 2개 주셔도 됩니다. 맛나라</t>
  </si>
  <si>
    <t>청경채/청경채</t>
  </si>
  <si>
    <t>1.00kg밀76%울금분말2%,클로렐라,백련초,정백당7%, 삼색꽃빵 34g*30개/참조은</t>
  </si>
  <si>
    <t>가쓰오부시/가쓰오우동소스</t>
  </si>
  <si>
    <t>1.00kg설백</t>
  </si>
  <si>
    <t>오징어/냉동몸통채</t>
  </si>
  <si>
    <t>1.00kg볶은소금 1kg</t>
  </si>
  <si>
    <t>명태/명엽채</t>
  </si>
  <si>
    <t>1.00kg상품 생쫄면</t>
  </si>
  <si>
    <t>혼합잡곡/영양잡곡</t>
  </si>
  <si>
    <t>1.00kg상품(에그타르트-대한푸드)</t>
  </si>
  <si>
    <t>쫄면/생면</t>
    <phoneticPr fontId="5" type="noConversion"/>
  </si>
  <si>
    <t>1.00kg종합유통-미트볼</t>
    <phoneticPr fontId="3" type="noConversion"/>
  </si>
  <si>
    <t>갈치/생것</t>
  </si>
  <si>
    <t>1.00kg수입산소맥분</t>
  </si>
  <si>
    <t>베이컨/구운것</t>
  </si>
  <si>
    <t>1.00kg또바기</t>
  </si>
  <si>
    <t>간장/양조간장</t>
  </si>
  <si>
    <t>1.00kg또바기-중간맛</t>
  </si>
  <si>
    <t>직원 정보</t>
    <phoneticPr fontId="5" type="noConversion"/>
  </si>
  <si>
    <t>생산 내역(단위 : mm)</t>
    <phoneticPr fontId="5" type="noConversion"/>
  </si>
  <si>
    <t>총계</t>
    <phoneticPr fontId="5" type="noConversion"/>
  </si>
  <si>
    <t>부서</t>
    <phoneticPr fontId="5" type="noConversion"/>
  </si>
  <si>
    <t>사번</t>
    <phoneticPr fontId="5" type="noConversion"/>
  </si>
  <si>
    <t>성명</t>
    <phoneticPr fontId="5" type="noConversion"/>
  </si>
  <si>
    <t>250</t>
  </si>
  <si>
    <t>255</t>
  </si>
  <si>
    <t>260</t>
  </si>
  <si>
    <t>265</t>
  </si>
  <si>
    <t>270</t>
  </si>
  <si>
    <t>275</t>
  </si>
  <si>
    <t>280</t>
  </si>
  <si>
    <t>285</t>
  </si>
  <si>
    <t>생산1팀</t>
    <phoneticPr fontId="5" type="noConversion"/>
  </si>
  <si>
    <t>S-0328</t>
  </si>
  <si>
    <t>강영광</t>
  </si>
  <si>
    <t>S-0324</t>
  </si>
  <si>
    <t>문분홍</t>
  </si>
  <si>
    <t>S-0341</t>
  </si>
  <si>
    <t>박영재</t>
  </si>
  <si>
    <t>S-0331</t>
  </si>
  <si>
    <t>강다래</t>
  </si>
  <si>
    <t>S-0384</t>
  </si>
  <si>
    <t>안민주</t>
  </si>
  <si>
    <t>S-0361</t>
  </si>
  <si>
    <t>박단비</t>
  </si>
  <si>
    <t>생산2팀</t>
  </si>
  <si>
    <t>S-0390</t>
  </si>
  <si>
    <t>이보석</t>
  </si>
  <si>
    <t>S-0376</t>
  </si>
  <si>
    <t>전솔</t>
  </si>
  <si>
    <t>S-0323</t>
  </si>
  <si>
    <t>김민지</t>
  </si>
  <si>
    <t>S-0322</t>
  </si>
  <si>
    <t>성보람</t>
  </si>
  <si>
    <t>S-0317</t>
  </si>
  <si>
    <t>장소리</t>
  </si>
  <si>
    <t>S-0325</t>
  </si>
  <si>
    <t>정공주</t>
  </si>
  <si>
    <t>담당부서</t>
    <phoneticPr fontId="11" type="noConversion"/>
  </si>
  <si>
    <t>직원정보</t>
    <phoneticPr fontId="11" type="noConversion"/>
  </si>
  <si>
    <t>목표</t>
    <phoneticPr fontId="11" type="noConversion"/>
  </si>
  <si>
    <t>실적</t>
    <phoneticPr fontId="11" type="noConversion"/>
  </si>
  <si>
    <t>매출이익</t>
    <phoneticPr fontId="11" type="noConversion"/>
  </si>
  <si>
    <t>영업1팀</t>
    <phoneticPr fontId="11" type="noConversion"/>
  </si>
  <si>
    <t>정희엘(강남)</t>
    <phoneticPr fontId="11" type="noConversion"/>
  </si>
  <si>
    <t>박단비(영등포)</t>
    <phoneticPr fontId="11" type="noConversion"/>
  </si>
  <si>
    <t>정진하(구로)</t>
    <phoneticPr fontId="11" type="noConversion"/>
  </si>
  <si>
    <t>김병민(용산)</t>
    <phoneticPr fontId="11" type="noConversion"/>
  </si>
  <si>
    <t>이제우(종로)</t>
    <phoneticPr fontId="11" type="noConversion"/>
  </si>
  <si>
    <t>김준용(압구정)</t>
    <phoneticPr fontId="11" type="noConversion"/>
  </si>
  <si>
    <t>영업2팀</t>
    <phoneticPr fontId="11" type="noConversion"/>
  </si>
  <si>
    <t>박정화(을지로)</t>
    <phoneticPr fontId="11" type="noConversion"/>
  </si>
  <si>
    <t>이서우(서초)</t>
    <phoneticPr fontId="11" type="noConversion"/>
  </si>
  <si>
    <t>최리(잠실)</t>
    <phoneticPr fontId="11" type="noConversion"/>
  </si>
  <si>
    <t>김교은(뚝섬)</t>
    <phoneticPr fontId="11" type="noConversion"/>
  </si>
  <si>
    <t>최효윤(신촌)</t>
    <phoneticPr fontId="11" type="noConversion"/>
  </si>
  <si>
    <t>이유림(홍대)</t>
    <phoneticPr fontId="11" type="noConversion"/>
  </si>
  <si>
    <t>매출1</t>
    <phoneticPr fontId="11" type="noConversion"/>
  </si>
  <si>
    <t>매출2</t>
    <phoneticPr fontId="11" type="noConversion"/>
  </si>
  <si>
    <t>품번</t>
    <phoneticPr fontId="5" type="noConversion"/>
  </si>
  <si>
    <t>제품</t>
    <phoneticPr fontId="3" type="noConversion"/>
  </si>
  <si>
    <t>이월</t>
    <phoneticPr fontId="3" type="noConversion"/>
  </si>
  <si>
    <t>입고</t>
    <phoneticPr fontId="3" type="noConversion"/>
  </si>
  <si>
    <t>P00151</t>
  </si>
  <si>
    <t>컬러레이저복사기 XI-4400</t>
  </si>
  <si>
    <t>P00879</t>
  </si>
  <si>
    <t>레이저복합기 L200</t>
  </si>
  <si>
    <t>P00944</t>
  </si>
  <si>
    <t>도트 TIC-7A</t>
  </si>
  <si>
    <t>P01553</t>
  </si>
  <si>
    <t>잉크젯복합기 AP-5500</t>
  </si>
  <si>
    <t>P02063</t>
  </si>
  <si>
    <t>링제본기 ST-200X</t>
  </si>
  <si>
    <t>P02126</t>
  </si>
  <si>
    <t>와이어제본기 WC-5100</t>
  </si>
  <si>
    <t>P02378</t>
  </si>
  <si>
    <t>도트 TIC-1A</t>
  </si>
  <si>
    <t>P02466</t>
  </si>
  <si>
    <t>오피스 Z-03</t>
  </si>
  <si>
    <t>P02615</t>
  </si>
  <si>
    <t>고급복사지A4 1000매</t>
  </si>
  <si>
    <t>P03280</t>
  </si>
  <si>
    <t>무한레이저복합기 L800C</t>
  </si>
  <si>
    <t>P03412</t>
  </si>
  <si>
    <t>RF OA-300</t>
  </si>
  <si>
    <t>P03418</t>
  </si>
  <si>
    <t>문서세단기 SCUT-1000</t>
  </si>
  <si>
    <t>P03440</t>
  </si>
  <si>
    <t>와이어제본기 WC-5500</t>
  </si>
  <si>
    <t>P03984</t>
  </si>
  <si>
    <t>레이저복합기 L500</t>
  </si>
  <si>
    <t>P04174</t>
  </si>
  <si>
    <t>잉크젯복합기 AP-4900</t>
  </si>
  <si>
    <t>P04459</t>
  </si>
  <si>
    <t>프리미엄복사지A4 2500매</t>
  </si>
  <si>
    <t>P04785</t>
  </si>
  <si>
    <t>열제본기 TB-8200</t>
  </si>
  <si>
    <t>P05049</t>
  </si>
  <si>
    <t>바코드 Z-750</t>
  </si>
  <si>
    <t>P05057</t>
  </si>
  <si>
    <t>잉크젯팩시밀리 FX-1000</t>
  </si>
  <si>
    <t>P05409</t>
  </si>
  <si>
    <t>바코드 BCD-200 Plus</t>
  </si>
  <si>
    <t>P05424</t>
  </si>
  <si>
    <t>잉크젯팩시밀리 FX-2000</t>
  </si>
  <si>
    <t>P05488</t>
  </si>
  <si>
    <t>흑백레이저복사기 TLE-5000</t>
  </si>
  <si>
    <t>P06000</t>
  </si>
  <si>
    <t>레이저복합기 L800</t>
  </si>
  <si>
    <t>P07093</t>
  </si>
  <si>
    <t>지문인식 FPIN-1000+</t>
  </si>
  <si>
    <t>P07468</t>
  </si>
  <si>
    <t>무한잉크젯복합기 AP-5500W</t>
  </si>
  <si>
    <t>P07535</t>
  </si>
  <si>
    <t>링제본기 ST-100</t>
  </si>
  <si>
    <t>P07777</t>
  </si>
  <si>
    <t>잉크젯복합기 AP-3300</t>
  </si>
  <si>
    <t>P07875</t>
  </si>
  <si>
    <t>복사지A4 5000매</t>
  </si>
  <si>
    <t>P07923</t>
  </si>
  <si>
    <t>문서세단기 SCUT-1500B</t>
  </si>
  <si>
    <t>P07941</t>
  </si>
  <si>
    <t>RF OA-400</t>
  </si>
  <si>
    <t>P08111</t>
  </si>
  <si>
    <t>레이저복합기 L950</t>
  </si>
  <si>
    <t>P08292</t>
  </si>
  <si>
    <t>무한레이저복합기 L500C</t>
  </si>
  <si>
    <t>P08393</t>
  </si>
  <si>
    <t>복사지A4 500매</t>
  </si>
  <si>
    <t>P08493</t>
  </si>
  <si>
    <t>지문인식 FPIN-2000F</t>
  </si>
  <si>
    <t>P08555</t>
  </si>
  <si>
    <t>잉크젯팩시밀리 FX-1050</t>
  </si>
  <si>
    <t>P08686</t>
  </si>
  <si>
    <t>잉크젯복합기 AP-3200</t>
  </si>
  <si>
    <t>P08928</t>
  </si>
  <si>
    <t>레이저복합기 L650</t>
  </si>
  <si>
    <t>P09078</t>
  </si>
  <si>
    <t>흑백레이저복사기 TLE-8100C</t>
  </si>
  <si>
    <t>P09121</t>
  </si>
  <si>
    <t>고급복사지A4 2500매</t>
  </si>
  <si>
    <t>P09159</t>
  </si>
  <si>
    <t>컬러레이저복사기 XI-3200</t>
  </si>
  <si>
    <t>P09586</t>
  </si>
  <si>
    <t>RF OA-200</t>
  </si>
  <si>
    <t>P09685</t>
  </si>
  <si>
    <t>컬러레이저복사기 XI-2000</t>
  </si>
  <si>
    <t>P09742</t>
  </si>
  <si>
    <t>바코드 BCD-100 Plus</t>
  </si>
  <si>
    <t>P09763</t>
  </si>
  <si>
    <t>프리미엄복사지A4 5000매</t>
  </si>
  <si>
    <t>품번</t>
    <phoneticPr fontId="3" type="noConversion"/>
  </si>
  <si>
    <t>출고</t>
    <phoneticPr fontId="5" type="noConversion"/>
  </si>
  <si>
    <t>거래처별 매출채권 관리대장</t>
  </si>
  <si>
    <t>고유번호</t>
    <phoneticPr fontId="5" type="noConversion"/>
  </si>
  <si>
    <t>협상일</t>
    <phoneticPr fontId="5" type="noConversion"/>
  </si>
  <si>
    <t>만기일</t>
    <phoneticPr fontId="5" type="noConversion"/>
  </si>
  <si>
    <t>송장번호</t>
    <phoneticPr fontId="5" type="noConversion"/>
  </si>
  <si>
    <t>통화</t>
    <phoneticPr fontId="5" type="noConversion"/>
  </si>
  <si>
    <t>금액</t>
    <phoneticPr fontId="5" type="noConversion"/>
  </si>
  <si>
    <t>결재일</t>
    <phoneticPr fontId="5" type="noConversion"/>
  </si>
  <si>
    <t>820-028152778</t>
    <phoneticPr fontId="5" type="noConversion"/>
  </si>
  <si>
    <t>2021.04.23</t>
  </si>
  <si>
    <t>2021.10.20</t>
  </si>
  <si>
    <t>202102K007</t>
  </si>
  <si>
    <t>2021.02.25</t>
  </si>
  <si>
    <t>USD</t>
  </si>
  <si>
    <t>202103K007</t>
  </si>
  <si>
    <t>2021.03.21</t>
  </si>
  <si>
    <t>202104K001</t>
  </si>
  <si>
    <t>820-028467749</t>
    <phoneticPr fontId="5" type="noConversion"/>
  </si>
  <si>
    <t>2021.07.09</t>
  </si>
  <si>
    <t>2020.01.05</t>
  </si>
  <si>
    <t>202105K006</t>
  </si>
  <si>
    <t>202107K001</t>
  </si>
  <si>
    <t>202107K013</t>
  </si>
  <si>
    <t>2021.07.21</t>
  </si>
  <si>
    <t>820-028793887</t>
    <phoneticPr fontId="5" type="noConversion"/>
  </si>
  <si>
    <t>2021.09.19</t>
  </si>
  <si>
    <t>2020.03.18</t>
  </si>
  <si>
    <t>202108K021</t>
  </si>
  <si>
    <t>2021.08.31</t>
  </si>
  <si>
    <t>820-028816970</t>
    <phoneticPr fontId="5" type="noConversion"/>
  </si>
  <si>
    <t>2021.09.25</t>
  </si>
  <si>
    <t>2020.03.24</t>
  </si>
  <si>
    <t>202108K002</t>
  </si>
  <si>
    <t>276-71-107565</t>
    <phoneticPr fontId="5" type="noConversion"/>
  </si>
  <si>
    <t>2021.01.07</t>
  </si>
  <si>
    <t>2021.07.05</t>
  </si>
  <si>
    <t>202112Q012</t>
  </si>
  <si>
    <t>EUR</t>
  </si>
  <si>
    <t>202112Q011</t>
  </si>
  <si>
    <t>2021.12.27</t>
  </si>
  <si>
    <t>FET1-475-000083</t>
    <phoneticPr fontId="5" type="noConversion"/>
  </si>
  <si>
    <t>2021.01.25</t>
  </si>
  <si>
    <t>2021.07.23</t>
  </si>
  <si>
    <t>202112Q013</t>
  </si>
  <si>
    <t>202101Q011</t>
  </si>
  <si>
    <t>2021.01.31</t>
  </si>
  <si>
    <t>202102Q012</t>
  </si>
  <si>
    <t>276-71-110840</t>
    <phoneticPr fontId="5" type="noConversion"/>
  </si>
  <si>
    <t>2021.03.08</t>
  </si>
  <si>
    <t>2021.09.04</t>
  </si>
  <si>
    <t>202102Q013</t>
  </si>
  <si>
    <t>2021.02.16</t>
  </si>
  <si>
    <t>202102Q014</t>
  </si>
  <si>
    <t>202102Q011</t>
  </si>
  <si>
    <t>2021.02.28</t>
  </si>
  <si>
    <t>202102Q015</t>
  </si>
  <si>
    <t>FET1-475-000332</t>
    <phoneticPr fontId="5" type="noConversion"/>
  </si>
  <si>
    <t>2021.03.31</t>
  </si>
  <si>
    <t>2021.09.27</t>
  </si>
  <si>
    <t>202103Q012</t>
  </si>
  <si>
    <t>2021.03.12</t>
  </si>
  <si>
    <t>202103Q011</t>
  </si>
  <si>
    <t>FET1-475-000373</t>
    <phoneticPr fontId="5" type="noConversion"/>
  </si>
  <si>
    <t>2021.04.14</t>
  </si>
  <si>
    <t>2021.10.11</t>
  </si>
  <si>
    <t>202104Q011</t>
  </si>
  <si>
    <t>202104Q012</t>
  </si>
  <si>
    <t>202104Q013</t>
  </si>
  <si>
    <t>FET1-475-000605</t>
    <phoneticPr fontId="5" type="noConversion"/>
  </si>
  <si>
    <t>2021.06.09</t>
  </si>
  <si>
    <t>2021.12.06</t>
  </si>
  <si>
    <t>202105Q011</t>
  </si>
  <si>
    <t>EUR</t>
    <phoneticPr fontId="5" type="noConversion"/>
  </si>
  <si>
    <t>202104Q115</t>
  </si>
  <si>
    <t>202104Q116</t>
  </si>
  <si>
    <t>202105Q012</t>
  </si>
  <si>
    <t>276-71-115710</t>
    <phoneticPr fontId="5" type="noConversion"/>
  </si>
  <si>
    <t>2021.06.24</t>
  </si>
  <si>
    <t>2021.12.21</t>
  </si>
  <si>
    <t>202104Q114</t>
  </si>
  <si>
    <t>202106Q011</t>
  </si>
  <si>
    <t>2021.06.08</t>
  </si>
  <si>
    <t>202106Q114</t>
  </si>
  <si>
    <t>202106Q014</t>
  </si>
  <si>
    <t>202106Q013</t>
  </si>
  <si>
    <t>276-71-116947</t>
    <phoneticPr fontId="5" type="noConversion"/>
  </si>
  <si>
    <t>2021.07.22</t>
  </si>
  <si>
    <t>2020.01.18</t>
  </si>
  <si>
    <t>202106Q012</t>
  </si>
  <si>
    <t>202107Q011</t>
  </si>
  <si>
    <t>FET1-475-000870</t>
    <phoneticPr fontId="5" type="noConversion"/>
  </si>
  <si>
    <t>2021.08.12</t>
  </si>
  <si>
    <t>2020.02.08</t>
  </si>
  <si>
    <t>202107Q013</t>
  </si>
  <si>
    <t>2021.07.28</t>
  </si>
  <si>
    <t>202107Q012</t>
  </si>
  <si>
    <t>2021.07.31</t>
  </si>
  <si>
    <t>276-71-118109</t>
    <phoneticPr fontId="5" type="noConversion"/>
  </si>
  <si>
    <t>2021.08.25</t>
  </si>
  <si>
    <t>2020.02.21</t>
  </si>
  <si>
    <t>202108Q011</t>
  </si>
  <si>
    <t>202108Q012</t>
  </si>
  <si>
    <t>FET1-475-000956</t>
    <phoneticPr fontId="5" type="noConversion"/>
  </si>
  <si>
    <t>2021.09.06</t>
  </si>
  <si>
    <t>2020.03.05</t>
  </si>
  <si>
    <t>202108Q013</t>
  </si>
  <si>
    <t>202108Q014</t>
  </si>
  <si>
    <t>2021.08.29</t>
  </si>
  <si>
    <t>202109Q011</t>
  </si>
  <si>
    <t>2021.09.26</t>
  </si>
  <si>
    <t>276-71-121576</t>
    <phoneticPr fontId="5" type="noConversion"/>
  </si>
  <si>
    <t>2021.11.30</t>
  </si>
  <si>
    <t>2020.05.29</t>
  </si>
  <si>
    <t>202110Q013</t>
  </si>
  <si>
    <t>2021.10.12</t>
  </si>
  <si>
    <t>202110Q014</t>
  </si>
  <si>
    <t>2021.10.26</t>
  </si>
  <si>
    <t>202110Q017</t>
  </si>
  <si>
    <t>2021.10.31</t>
  </si>
  <si>
    <t>202110Q015</t>
  </si>
  <si>
    <t>276-71-121568</t>
    <phoneticPr fontId="5" type="noConversion"/>
  </si>
  <si>
    <t>202110Q011</t>
  </si>
  <si>
    <t>202110Q012</t>
  </si>
  <si>
    <t>2021.10.10</t>
  </si>
  <si>
    <t>202110Q016</t>
  </si>
  <si>
    <t>202111Q011</t>
  </si>
  <si>
    <t>202111Q012</t>
  </si>
  <si>
    <t>2021.11.21</t>
  </si>
  <si>
    <t>276-71-121680</t>
    <phoneticPr fontId="5" type="noConversion"/>
  </si>
  <si>
    <t>2021.12.05</t>
  </si>
  <si>
    <t>2020.06.03</t>
  </si>
  <si>
    <t>202111Q013</t>
  </si>
  <si>
    <t>2021.11.20</t>
  </si>
  <si>
    <t>202111Q015</t>
  </si>
  <si>
    <t>202111Q016</t>
  </si>
  <si>
    <t>2021.11.28</t>
  </si>
  <si>
    <t>FET1-475-001253</t>
    <phoneticPr fontId="5" type="noConversion"/>
  </si>
  <si>
    <t>2021.12.14</t>
  </si>
  <si>
    <t>2020.06.12</t>
  </si>
  <si>
    <t>FET1-475-001274</t>
    <phoneticPr fontId="5" type="noConversion"/>
  </si>
  <si>
    <t>2021.12.23</t>
  </si>
  <si>
    <t>2020.06.21</t>
  </si>
  <si>
    <t>202112Q032</t>
  </si>
  <si>
    <t>202111Q014</t>
  </si>
  <si>
    <t>202112Q031</t>
  </si>
  <si>
    <t>276-71-123218</t>
    <phoneticPr fontId="5" type="noConversion"/>
  </si>
  <si>
    <t>2021.01.16</t>
  </si>
  <si>
    <t>2021.07.14</t>
  </si>
  <si>
    <t>202112Q034</t>
  </si>
  <si>
    <t>2021.12.24</t>
  </si>
  <si>
    <t>202101Q131</t>
  </si>
  <si>
    <t>202101Q031</t>
  </si>
  <si>
    <t>FET1-476-000147</t>
    <phoneticPr fontId="5" type="noConversion"/>
  </si>
  <si>
    <t>2021.02.24</t>
  </si>
  <si>
    <t>2021.08.22</t>
  </si>
  <si>
    <t>202101Q132</t>
  </si>
  <si>
    <t>202101Q133</t>
  </si>
  <si>
    <t>202101Q032</t>
  </si>
  <si>
    <t>2021.01.29</t>
  </si>
  <si>
    <t>FET1-476-000182</t>
    <phoneticPr fontId="5" type="noConversion"/>
  </si>
  <si>
    <t>2021.03.02</t>
  </si>
  <si>
    <t>202102Q131</t>
  </si>
  <si>
    <t>202102Q031</t>
  </si>
  <si>
    <t>2021.02.22</t>
  </si>
  <si>
    <t>FET1-476-000203</t>
    <phoneticPr fontId="5" type="noConversion"/>
  </si>
  <si>
    <t>2021.03.09</t>
  </si>
  <si>
    <t>2021.09.05</t>
  </si>
  <si>
    <t>202101Q134</t>
  </si>
  <si>
    <t>202102Q132</t>
  </si>
  <si>
    <t>276-71-125415</t>
    <phoneticPr fontId="5" type="noConversion"/>
  </si>
  <si>
    <t>2021.03.23</t>
  </si>
  <si>
    <t>202112Q033</t>
  </si>
  <si>
    <t>2021.12.26</t>
  </si>
  <si>
    <t>202112Q035</t>
  </si>
  <si>
    <t>2021.12.28</t>
  </si>
  <si>
    <t>202102Q032</t>
  </si>
  <si>
    <t>276-71-126853</t>
    <phoneticPr fontId="5" type="noConversion"/>
  </si>
  <si>
    <t>2021.04.26</t>
  </si>
  <si>
    <t>2021.10.23</t>
  </si>
  <si>
    <t>202103Q032</t>
  </si>
  <si>
    <t>202103Q031</t>
  </si>
  <si>
    <t>2021.04.03</t>
  </si>
  <si>
    <t>FET1-476-000456</t>
    <phoneticPr fontId="5" type="noConversion"/>
  </si>
  <si>
    <t>2021.06.23</t>
  </si>
  <si>
    <t>2021.12.20</t>
  </si>
  <si>
    <t>202104Q032</t>
  </si>
  <si>
    <t>202104Q033</t>
  </si>
  <si>
    <t>202105Q031</t>
  </si>
  <si>
    <t>FET1-476-000476</t>
    <phoneticPr fontId="5" type="noConversion"/>
  </si>
  <si>
    <t>2021.06.29</t>
  </si>
  <si>
    <t>202105Q032</t>
  </si>
  <si>
    <t>2021.05.31</t>
  </si>
  <si>
    <t>276-71-131164</t>
    <phoneticPr fontId="5" type="noConversion"/>
  </si>
  <si>
    <t>202107Q001J</t>
  </si>
  <si>
    <t>202107Q031</t>
  </si>
  <si>
    <t>820-018907048</t>
    <phoneticPr fontId="5" type="noConversion"/>
  </si>
  <si>
    <t>2020.06.25</t>
  </si>
  <si>
    <t>202110Q001J</t>
  </si>
  <si>
    <t>202111N010</t>
  </si>
  <si>
    <t>FET1-477-000159</t>
    <phoneticPr fontId="5" type="noConversion"/>
  </si>
  <si>
    <t>2021.09.08</t>
  </si>
  <si>
    <t>202101N016</t>
  </si>
  <si>
    <t>2021.01.27</t>
  </si>
  <si>
    <t>202101N017</t>
  </si>
  <si>
    <t>FET1-477-000172</t>
    <phoneticPr fontId="5" type="noConversion"/>
  </si>
  <si>
    <t>2021.03.22</t>
  </si>
  <si>
    <t>2021.09.18</t>
  </si>
  <si>
    <t>202101Q001J</t>
  </si>
  <si>
    <t>202102N006</t>
  </si>
  <si>
    <t>820-019426943</t>
    <phoneticPr fontId="5" type="noConversion"/>
  </si>
  <si>
    <t>2021.09.30</t>
  </si>
  <si>
    <t>202103N009</t>
  </si>
  <si>
    <t>820-019480058</t>
    <phoneticPr fontId="5" type="noConversion"/>
  </si>
  <si>
    <t>2021.04.13</t>
  </si>
  <si>
    <t>820-019682654</t>
    <phoneticPr fontId="5" type="noConversion"/>
  </si>
  <si>
    <t>2021.05.18</t>
  </si>
  <si>
    <t>2021.11.14</t>
  </si>
  <si>
    <t>202103Q001J</t>
  </si>
  <si>
    <t>820-020229315</t>
    <phoneticPr fontId="5" type="noConversion"/>
  </si>
  <si>
    <t>2021.08.23</t>
  </si>
  <si>
    <t>2020.02.19</t>
  </si>
  <si>
    <t>202106Q001J</t>
  </si>
  <si>
    <t>2021.06.30</t>
  </si>
  <si>
    <t>202106N013</t>
  </si>
  <si>
    <t>820-020355036</t>
    <phoneticPr fontId="5" type="noConversion"/>
  </si>
  <si>
    <t>2021.09.12</t>
  </si>
  <si>
    <t>2020.03.11</t>
  </si>
  <si>
    <t>202107Q002J</t>
  </si>
  <si>
    <t>820-021541264</t>
    <phoneticPr fontId="5" type="noConversion"/>
  </si>
  <si>
    <t>2021.04.10</t>
  </si>
  <si>
    <t>2021.10.07</t>
  </si>
  <si>
    <t>202102Q002N</t>
  </si>
  <si>
    <t>2021.02.29</t>
  </si>
  <si>
    <t>202103Q005N</t>
  </si>
  <si>
    <t>820-022060305</t>
    <phoneticPr fontId="5" type="noConversion"/>
  </si>
  <si>
    <t>2020.01.10</t>
  </si>
  <si>
    <t>202105N009</t>
  </si>
  <si>
    <t>820-022449915</t>
    <phoneticPr fontId="5" type="noConversion"/>
  </si>
  <si>
    <t>202105N012</t>
  </si>
  <si>
    <t>202107N001</t>
  </si>
  <si>
    <t>820-022847090</t>
    <phoneticPr fontId="5" type="noConversion"/>
  </si>
  <si>
    <t>2020.06.22</t>
  </si>
  <si>
    <t>202110N010</t>
  </si>
  <si>
    <t>202110N017</t>
  </si>
  <si>
    <t>202111N007</t>
  </si>
  <si>
    <t>202111N013</t>
  </si>
  <si>
    <t>202111N021</t>
  </si>
  <si>
    <t>820-024462338</t>
    <phoneticPr fontId="5" type="noConversion"/>
  </si>
  <si>
    <t>202101N010</t>
  </si>
  <si>
    <t>202101N011</t>
  </si>
  <si>
    <t>820-024715364</t>
    <phoneticPr fontId="5" type="noConversion"/>
  </si>
  <si>
    <t>202102C001</t>
  </si>
  <si>
    <t>820-025997169</t>
    <phoneticPr fontId="5" type="noConversion"/>
  </si>
  <si>
    <t>2021.12.31</t>
  </si>
  <si>
    <t>2020.06.29</t>
  </si>
  <si>
    <t>202110K017</t>
  </si>
  <si>
    <t>202110K019</t>
  </si>
  <si>
    <t>202111K024</t>
  </si>
  <si>
    <t>820-026273674</t>
    <phoneticPr fontId="5" type="noConversion"/>
  </si>
  <si>
    <t>2021.08.26</t>
  </si>
  <si>
    <t>202101K002</t>
  </si>
  <si>
    <t>2021.01.08</t>
  </si>
  <si>
    <t>202101K003</t>
  </si>
  <si>
    <t>FET1-475-000292</t>
    <phoneticPr fontId="5" type="noConversion"/>
  </si>
  <si>
    <t>2021.03.24</t>
  </si>
  <si>
    <t>2021.09.20</t>
  </si>
  <si>
    <t>202102Q004</t>
  </si>
  <si>
    <t>202102Q001</t>
  </si>
  <si>
    <t>FET1-475-000340</t>
    <phoneticPr fontId="5" type="noConversion"/>
  </si>
  <si>
    <t>2021.04.07</t>
  </si>
  <si>
    <t>2021.10.04</t>
  </si>
  <si>
    <t>202103Q002</t>
  </si>
  <si>
    <t>202103Q003</t>
  </si>
  <si>
    <t>202103Q004</t>
  </si>
  <si>
    <t>FET1-475-000404</t>
    <phoneticPr fontId="5" type="noConversion"/>
  </si>
  <si>
    <t>2021.04.21</t>
  </si>
  <si>
    <t>2021.10.18</t>
  </si>
  <si>
    <t>202104Q001</t>
  </si>
  <si>
    <t>FET1-475-000604</t>
    <phoneticPr fontId="5" type="noConversion"/>
  </si>
  <si>
    <t>202105Q001</t>
  </si>
  <si>
    <t>FET1-475-000651</t>
    <phoneticPr fontId="5" type="noConversion"/>
  </si>
  <si>
    <t>202106Q001</t>
  </si>
  <si>
    <t>202105Q004</t>
  </si>
  <si>
    <t>FET1-475-000788</t>
    <phoneticPr fontId="5" type="noConversion"/>
  </si>
  <si>
    <t>2021.07.27</t>
  </si>
  <si>
    <t>2020.01.23</t>
  </si>
  <si>
    <t>202106Q003</t>
  </si>
  <si>
    <t>202106Q004</t>
  </si>
  <si>
    <t>FET1-475-000803</t>
    <phoneticPr fontId="5" type="noConversion"/>
  </si>
  <si>
    <t>2020.01.24</t>
  </si>
  <si>
    <t>202107Q001</t>
  </si>
  <si>
    <t>2021.07.16</t>
  </si>
  <si>
    <t>202107Q002</t>
  </si>
  <si>
    <t>FET1-475-000868</t>
    <phoneticPr fontId="5" type="noConversion"/>
  </si>
  <si>
    <t>202107Q003</t>
  </si>
  <si>
    <t>202107Q004</t>
  </si>
  <si>
    <t>276-71-117935</t>
    <phoneticPr fontId="5" type="noConversion"/>
  </si>
  <si>
    <t>2021.08.19</t>
  </si>
  <si>
    <t>2020.02.15</t>
  </si>
  <si>
    <t>202107Q005</t>
  </si>
  <si>
    <t>FET1-475-000957</t>
    <phoneticPr fontId="5" type="noConversion"/>
  </si>
  <si>
    <t>202108Q001</t>
  </si>
  <si>
    <t>2021.08.21</t>
  </si>
  <si>
    <t>202108Q002</t>
  </si>
  <si>
    <t>FET1-475-000974</t>
    <phoneticPr fontId="5" type="noConversion"/>
  </si>
  <si>
    <t>2021.09.09</t>
  </si>
  <si>
    <t>2020.03.08</t>
  </si>
  <si>
    <t>202108Q003</t>
  </si>
  <si>
    <t>276-71-119962</t>
    <phoneticPr fontId="5" type="noConversion"/>
  </si>
  <si>
    <t>2020.04.08</t>
  </si>
  <si>
    <t>202109Q001-1</t>
  </si>
  <si>
    <t>202109Q131</t>
  </si>
  <si>
    <t>2021.09.14</t>
  </si>
  <si>
    <t>202109Q003</t>
  </si>
  <si>
    <t>202109Q002</t>
  </si>
  <si>
    <t>2021.09.22</t>
  </si>
  <si>
    <t>202109Q132</t>
  </si>
  <si>
    <t>202109Q004</t>
  </si>
  <si>
    <t>FET1-475-001195</t>
    <phoneticPr fontId="5" type="noConversion"/>
  </si>
  <si>
    <t>2020.05.27</t>
  </si>
  <si>
    <t>202111Q001</t>
  </si>
  <si>
    <t>FET1-475-001202</t>
    <phoneticPr fontId="5" type="noConversion"/>
  </si>
  <si>
    <t>202110Q001</t>
  </si>
  <si>
    <t>202110Q131</t>
  </si>
  <si>
    <t>202110Q003</t>
  </si>
  <si>
    <t>202110Q002</t>
  </si>
  <si>
    <t>202110Q103</t>
  </si>
  <si>
    <t>202111Q002</t>
  </si>
  <si>
    <t>202111Q101</t>
  </si>
  <si>
    <t>202111Q003</t>
  </si>
  <si>
    <t>202111Q004</t>
  </si>
  <si>
    <t>276-71-121860</t>
    <phoneticPr fontId="5" type="noConversion"/>
  </si>
  <si>
    <t>2021.12.09</t>
  </si>
  <si>
    <t>2020.06.07</t>
  </si>
  <si>
    <t>202111Q005</t>
  </si>
  <si>
    <t>FET1-475-001295</t>
    <phoneticPr fontId="5" type="noConversion"/>
  </si>
  <si>
    <t>2020.06.26</t>
  </si>
  <si>
    <t>202111Q300</t>
  </si>
  <si>
    <t>202112Q200</t>
  </si>
  <si>
    <t>202112Q001</t>
  </si>
  <si>
    <t>FET1-476-000078</t>
    <phoneticPr fontId="5" type="noConversion"/>
  </si>
  <si>
    <t>2021.02.03</t>
  </si>
  <si>
    <t>2021.08.01</t>
  </si>
  <si>
    <t>202101Q100-1</t>
  </si>
  <si>
    <t>276-71-124214</t>
    <phoneticPr fontId="5" type="noConversion"/>
  </si>
  <si>
    <t>2021.02.10</t>
  </si>
  <si>
    <t>2021.08.08</t>
  </si>
  <si>
    <t>202112Q002</t>
  </si>
  <si>
    <t>FET1-476-000146</t>
    <phoneticPr fontId="5" type="noConversion"/>
  </si>
  <si>
    <t>202101Q100</t>
  </si>
  <si>
    <t>202101Q001</t>
  </si>
  <si>
    <t>FET1-476-000243</t>
    <phoneticPr fontId="5" type="noConversion"/>
  </si>
  <si>
    <t>2021.09.17</t>
  </si>
  <si>
    <t>202102Q102</t>
  </si>
  <si>
    <t>202102Q101</t>
  </si>
  <si>
    <t>202102Q104</t>
  </si>
  <si>
    <t>276-71-126845</t>
    <phoneticPr fontId="5" type="noConversion"/>
  </si>
  <si>
    <t>202103Q001</t>
  </si>
  <si>
    <t>FET1-476-000477</t>
    <phoneticPr fontId="5" type="noConversion"/>
  </si>
  <si>
    <t>276-71-129879</t>
    <phoneticPr fontId="5" type="noConversion"/>
  </si>
  <si>
    <t>2020.01.17</t>
  </si>
  <si>
    <t>276-71-131148</t>
    <phoneticPr fontId="5" type="noConversion"/>
  </si>
  <si>
    <t>202106Q010N</t>
  </si>
  <si>
    <t>FET1-476-000746</t>
    <phoneticPr fontId="5" type="noConversion"/>
  </si>
  <si>
    <t>2020.04.16</t>
  </si>
  <si>
    <t>820-018586254</t>
    <phoneticPr fontId="5" type="noConversion"/>
  </si>
  <si>
    <t>2020.04.29</t>
  </si>
  <si>
    <t>202109Q001</t>
  </si>
  <si>
    <t>820-019265971</t>
    <phoneticPr fontId="5" type="noConversion"/>
  </si>
  <si>
    <t>202101N008</t>
  </si>
  <si>
    <t>FET1-477-000160</t>
    <phoneticPr fontId="5" type="noConversion"/>
  </si>
  <si>
    <t>820-019427059</t>
    <phoneticPr fontId="5" type="noConversion"/>
  </si>
  <si>
    <t>202102N013</t>
  </si>
  <si>
    <t>820-019480122</t>
    <phoneticPr fontId="5" type="noConversion"/>
  </si>
  <si>
    <t>202103N015</t>
  </si>
  <si>
    <t>820-019947870</t>
    <phoneticPr fontId="5" type="noConversion"/>
  </si>
  <si>
    <t>2021.07.02</t>
  </si>
  <si>
    <t>2021.12.29</t>
  </si>
  <si>
    <t>202105N007</t>
  </si>
  <si>
    <t>820-020216175</t>
    <phoneticPr fontId="5" type="noConversion"/>
  </si>
  <si>
    <t>2020.02.17</t>
  </si>
  <si>
    <t>202106Q003J</t>
  </si>
  <si>
    <t>202107N008</t>
  </si>
  <si>
    <t>820-020216143</t>
    <phoneticPr fontId="5" type="noConversion"/>
  </si>
  <si>
    <t>820-021027340</t>
    <phoneticPr fontId="5" type="noConversion"/>
  </si>
  <si>
    <t>2021.07.06</t>
  </si>
  <si>
    <t>202110N009</t>
  </si>
  <si>
    <t>820-021151264</t>
    <phoneticPr fontId="5" type="noConversion"/>
  </si>
  <si>
    <t>2021.01.30</t>
  </si>
  <si>
    <t>202112N009</t>
  </si>
  <si>
    <t>820-021153176</t>
    <phoneticPr fontId="5" type="noConversion"/>
  </si>
  <si>
    <t>2021.07.29</t>
  </si>
  <si>
    <t>820-021454981</t>
    <phoneticPr fontId="5" type="noConversion"/>
  </si>
  <si>
    <t>2021.03.27</t>
  </si>
  <si>
    <t>2021.09.23</t>
  </si>
  <si>
    <t>202102Q001N</t>
  </si>
  <si>
    <t>202102N007</t>
  </si>
  <si>
    <t>820-021532297</t>
    <phoneticPr fontId="5" type="noConversion"/>
  </si>
  <si>
    <t>2021.04.08</t>
  </si>
  <si>
    <t>2021.10.05</t>
  </si>
  <si>
    <t>820-022514080</t>
    <phoneticPr fontId="5" type="noConversion"/>
  </si>
  <si>
    <t>2020.03.29</t>
  </si>
  <si>
    <t>202108N005</t>
  </si>
  <si>
    <t>2021.08.20</t>
  </si>
  <si>
    <t>202108N008</t>
  </si>
  <si>
    <t>820-022748814</t>
    <phoneticPr fontId="5" type="noConversion"/>
  </si>
  <si>
    <t>2021.11.25</t>
  </si>
  <si>
    <t>2020.05.24</t>
  </si>
  <si>
    <t>202109N015</t>
  </si>
  <si>
    <t>202109N015-1</t>
  </si>
  <si>
    <t>202110N005</t>
  </si>
  <si>
    <t>820-022939010</t>
    <phoneticPr fontId="5" type="noConversion"/>
  </si>
  <si>
    <t>202111N018</t>
  </si>
  <si>
    <t>202111N018-1</t>
  </si>
  <si>
    <t>820-022969450</t>
    <phoneticPr fontId="5" type="noConversion"/>
  </si>
  <si>
    <t>202101N013</t>
  </si>
  <si>
    <t>820-022982023</t>
    <phoneticPr fontId="5" type="noConversion"/>
  </si>
  <si>
    <t>2021.08.14</t>
  </si>
  <si>
    <t>820-023372368</t>
    <phoneticPr fontId="5" type="noConversion"/>
  </si>
  <si>
    <t>202105N002</t>
  </si>
  <si>
    <t>2021.05.25</t>
  </si>
  <si>
    <t>820-023688067</t>
    <phoneticPr fontId="5" type="noConversion"/>
  </si>
  <si>
    <t>2020.02.10</t>
  </si>
  <si>
    <t>202107N006</t>
  </si>
  <si>
    <t>820-024120473</t>
    <phoneticPr fontId="5" type="noConversion"/>
  </si>
  <si>
    <t>2021.12.03</t>
  </si>
  <si>
    <t>2020.06.01</t>
  </si>
  <si>
    <t>202111N006</t>
  </si>
  <si>
    <t>2021.11.27</t>
  </si>
  <si>
    <t>202111N003</t>
  </si>
  <si>
    <t>820-024462230</t>
    <phoneticPr fontId="5" type="noConversion"/>
  </si>
  <si>
    <t>202112N010</t>
  </si>
  <si>
    <t>202101N009</t>
  </si>
  <si>
    <t>820-024715340</t>
    <phoneticPr fontId="5" type="noConversion"/>
  </si>
  <si>
    <t>202102N008</t>
  </si>
  <si>
    <t>202103N012</t>
  </si>
  <si>
    <t>202103N023</t>
  </si>
  <si>
    <t>820-024915233</t>
    <phoneticPr fontId="5" type="noConversion"/>
  </si>
  <si>
    <t>202104N013</t>
  </si>
  <si>
    <t>820-024964052</t>
    <phoneticPr fontId="5" type="noConversion"/>
  </si>
  <si>
    <t>202105N014</t>
  </si>
  <si>
    <t>820-025072444</t>
    <phoneticPr fontId="5" type="noConversion"/>
  </si>
  <si>
    <t>820-025314627</t>
    <phoneticPr fontId="5" type="noConversion"/>
  </si>
  <si>
    <t>2021.08.18</t>
  </si>
  <si>
    <t>2020.02.14</t>
  </si>
  <si>
    <t>202106N018</t>
  </si>
  <si>
    <t>202107A001J</t>
  </si>
  <si>
    <t>202107N027</t>
  </si>
  <si>
    <t>820-025446917</t>
    <phoneticPr fontId="5" type="noConversion"/>
  </si>
  <si>
    <t>2020.03.13</t>
  </si>
  <si>
    <t>202108A001J</t>
  </si>
  <si>
    <t>202108K023</t>
  </si>
  <si>
    <t>202108K040</t>
  </si>
  <si>
    <t>820-025587469</t>
    <phoneticPr fontId="5" type="noConversion"/>
  </si>
  <si>
    <t>2021.10.15</t>
  </si>
  <si>
    <t>2020.04.13</t>
  </si>
  <si>
    <t>202109K070</t>
  </si>
  <si>
    <t>202109K032</t>
  </si>
  <si>
    <t>820-025627166</t>
    <phoneticPr fontId="5" type="noConversion"/>
  </si>
  <si>
    <t>2021.10.25</t>
  </si>
  <si>
    <t>2020.04.23</t>
  </si>
  <si>
    <t>202109A001J</t>
  </si>
  <si>
    <t>202109K028</t>
  </si>
  <si>
    <t>202109K031</t>
  </si>
  <si>
    <t>202110K002</t>
  </si>
  <si>
    <t>820-025652601</t>
    <phoneticPr fontId="5" type="noConversion"/>
  </si>
  <si>
    <t>2021.10.28</t>
  </si>
  <si>
    <t>2020.04.26</t>
  </si>
  <si>
    <t>202110K005</t>
  </si>
  <si>
    <t>820-025782405</t>
    <phoneticPr fontId="5" type="noConversion"/>
  </si>
  <si>
    <t>2021.11.23</t>
  </si>
  <si>
    <t>2020.05.22</t>
  </si>
  <si>
    <t>202110K023</t>
  </si>
  <si>
    <t>202110K023-1</t>
  </si>
  <si>
    <t>820-025937550</t>
    <phoneticPr fontId="5" type="noConversion"/>
  </si>
  <si>
    <t>2020.06.18</t>
  </si>
  <si>
    <t>202111K022</t>
  </si>
  <si>
    <t>820-025958391</t>
    <phoneticPr fontId="5" type="noConversion"/>
  </si>
  <si>
    <t>202111K022-1</t>
  </si>
  <si>
    <t>202112K009</t>
  </si>
  <si>
    <t>820-025997112</t>
    <phoneticPr fontId="5" type="noConversion"/>
  </si>
  <si>
    <t>202112K007</t>
  </si>
  <si>
    <t>820-026081193</t>
    <phoneticPr fontId="5" type="noConversion"/>
  </si>
  <si>
    <t>2021.01.18</t>
  </si>
  <si>
    <t>202112K018</t>
  </si>
  <si>
    <t>820-026107738</t>
    <phoneticPr fontId="5" type="noConversion"/>
  </si>
  <si>
    <t>2021.01.21</t>
  </si>
  <si>
    <t>2021.07.19</t>
  </si>
  <si>
    <t>202112K023</t>
  </si>
  <si>
    <t>820-026116687</t>
    <phoneticPr fontId="5" type="noConversion"/>
  </si>
  <si>
    <t>820-026248280</t>
    <phoneticPr fontId="5" type="noConversion"/>
  </si>
  <si>
    <t>202112K024</t>
  </si>
  <si>
    <t>202101K017</t>
  </si>
  <si>
    <t>202101K021</t>
  </si>
  <si>
    <t>202101K012</t>
  </si>
  <si>
    <t>820-026346108</t>
    <phoneticPr fontId="5" type="noConversion"/>
  </si>
  <si>
    <t>2021.03.15</t>
  </si>
  <si>
    <t>2021.09.11</t>
  </si>
  <si>
    <t>202102K012</t>
  </si>
  <si>
    <t>202102K015</t>
  </si>
  <si>
    <t>202102K015-1</t>
  </si>
  <si>
    <t>820-026417830</t>
    <phoneticPr fontId="5" type="noConversion"/>
  </si>
  <si>
    <t>2021.03.30</t>
  </si>
  <si>
    <t>202103K010</t>
  </si>
  <si>
    <t>820-026427193</t>
    <phoneticPr fontId="5" type="noConversion"/>
  </si>
  <si>
    <t>202103K011</t>
  </si>
  <si>
    <t>820-026483020</t>
    <phoneticPr fontId="5" type="noConversion"/>
  </si>
  <si>
    <t>2021.04.15</t>
  </si>
  <si>
    <t>202103K014</t>
  </si>
  <si>
    <t>202103K015</t>
  </si>
  <si>
    <t>202103K018</t>
  </si>
  <si>
    <t>202103K018-1</t>
  </si>
  <si>
    <t>820-026554640</t>
    <phoneticPr fontId="5" type="noConversion"/>
  </si>
  <si>
    <t>2021.04.29</t>
  </si>
  <si>
    <t>202104K002</t>
  </si>
  <si>
    <t>820-026658983</t>
    <phoneticPr fontId="5" type="noConversion"/>
  </si>
  <si>
    <t>202104K022</t>
  </si>
  <si>
    <t>202104K015</t>
  </si>
  <si>
    <t>820-026689719</t>
    <phoneticPr fontId="5" type="noConversion"/>
  </si>
  <si>
    <t>202104K023</t>
  </si>
  <si>
    <t>202105K004</t>
  </si>
  <si>
    <t>820-026794766</t>
    <phoneticPr fontId="5" type="noConversion"/>
  </si>
  <si>
    <t>2021.06.22</t>
  </si>
  <si>
    <t>2021.12.19</t>
  </si>
  <si>
    <t>202104K024</t>
  </si>
  <si>
    <t>820-026806721</t>
    <phoneticPr fontId="5" type="noConversion"/>
  </si>
  <si>
    <t>202104K024-1</t>
  </si>
  <si>
    <t>820-026832238</t>
    <phoneticPr fontId="5" type="noConversion"/>
  </si>
  <si>
    <t>2021.06.28</t>
  </si>
  <si>
    <t>2021.12.25</t>
  </si>
  <si>
    <t>202105K013</t>
  </si>
  <si>
    <t>820-026844280</t>
    <phoneticPr fontId="5" type="noConversion"/>
  </si>
  <si>
    <t>202105K009</t>
  </si>
  <si>
    <t>202105K021</t>
  </si>
  <si>
    <t>820-026849725</t>
    <phoneticPr fontId="5" type="noConversion"/>
  </si>
  <si>
    <t>820-026980016</t>
    <phoneticPr fontId="5" type="noConversion"/>
  </si>
  <si>
    <t>202105K024</t>
  </si>
  <si>
    <t>202105K024-1</t>
  </si>
  <si>
    <t>820-026988900</t>
    <phoneticPr fontId="5" type="noConversion"/>
  </si>
  <si>
    <t>2020.01.25</t>
  </si>
  <si>
    <t>202106K004</t>
  </si>
  <si>
    <t>202106K023</t>
  </si>
  <si>
    <t>820-027149067</t>
    <phoneticPr fontId="5" type="noConversion"/>
  </si>
  <si>
    <t>2020.02.27</t>
  </si>
  <si>
    <t>202107K014</t>
  </si>
  <si>
    <t>202107K040</t>
  </si>
  <si>
    <t>820-027413944</t>
    <phoneticPr fontId="5" type="noConversion"/>
  </si>
  <si>
    <t>202109K016</t>
  </si>
  <si>
    <t>820-027688082</t>
    <phoneticPr fontId="5" type="noConversion"/>
  </si>
  <si>
    <t>2021.12.30</t>
  </si>
  <si>
    <t>2020.06.28</t>
  </si>
  <si>
    <t>202110K026</t>
  </si>
  <si>
    <t>202111K007</t>
  </si>
  <si>
    <t>202111K008</t>
  </si>
  <si>
    <t>202112K004</t>
  </si>
  <si>
    <t>820-027775936</t>
    <phoneticPr fontId="5" type="noConversion"/>
  </si>
  <si>
    <t>2021.01.20</t>
  </si>
  <si>
    <t>2021.07.18</t>
  </si>
  <si>
    <t>202112K017</t>
  </si>
  <si>
    <t>820-027935651</t>
    <phoneticPr fontId="5" type="noConversion"/>
  </si>
  <si>
    <t>2021.08.27</t>
  </si>
  <si>
    <t>202101K019</t>
  </si>
  <si>
    <t>202102K011</t>
  </si>
  <si>
    <t>820-028067791</t>
    <phoneticPr fontId="5" type="noConversion"/>
  </si>
  <si>
    <t>820-028174746</t>
    <phoneticPr fontId="5" type="noConversion"/>
  </si>
  <si>
    <t>2021.04.27</t>
  </si>
  <si>
    <t>2021.10.24</t>
  </si>
  <si>
    <t>202102K025</t>
  </si>
  <si>
    <t>202103K016-1</t>
  </si>
  <si>
    <t>202103K016</t>
  </si>
  <si>
    <t>820-028247780</t>
    <phoneticPr fontId="5" type="noConversion"/>
  </si>
  <si>
    <t>2021.05.15</t>
  </si>
  <si>
    <t>2021.11.11</t>
  </si>
  <si>
    <t>202104K019</t>
  </si>
  <si>
    <t>202104K019-1</t>
  </si>
  <si>
    <t>820-028292261</t>
    <phoneticPr fontId="5" type="noConversion"/>
  </si>
  <si>
    <t>2021.05.24</t>
  </si>
  <si>
    <t>202104K018</t>
  </si>
  <si>
    <t>820-028319939</t>
    <phoneticPr fontId="5" type="noConversion"/>
  </si>
  <si>
    <t>202105K008</t>
  </si>
  <si>
    <t>202105K014</t>
  </si>
  <si>
    <t>820-028356439</t>
    <phoneticPr fontId="5" type="noConversion"/>
  </si>
  <si>
    <t>2021.06.11</t>
  </si>
  <si>
    <t>2021.12.08</t>
  </si>
  <si>
    <t>202105K018</t>
  </si>
  <si>
    <t>202105K022</t>
  </si>
  <si>
    <t>820-028408487</t>
    <phoneticPr fontId="5" type="noConversion"/>
  </si>
  <si>
    <t>2021.06.25</t>
  </si>
  <si>
    <t>2021.12.22</t>
  </si>
  <si>
    <t>202106K003</t>
  </si>
  <si>
    <t>820-028456329</t>
    <phoneticPr fontId="5" type="noConversion"/>
  </si>
  <si>
    <t>2021.07.04</t>
  </si>
  <si>
    <t>202106K012</t>
  </si>
  <si>
    <t>820-028478496</t>
    <phoneticPr fontId="5" type="noConversion"/>
  </si>
  <si>
    <t>2021.07.10</t>
  </si>
  <si>
    <t>2020.01.06</t>
  </si>
  <si>
    <t>202105K021-1</t>
  </si>
  <si>
    <t>820-028584108</t>
    <phoneticPr fontId="5" type="noConversion"/>
  </si>
  <si>
    <t>2020.01.27</t>
  </si>
  <si>
    <t>820-028653419</t>
    <phoneticPr fontId="5" type="noConversion"/>
  </si>
  <si>
    <t>2020.02.16</t>
  </si>
  <si>
    <t>202107K026</t>
  </si>
  <si>
    <t>202107K026-1</t>
  </si>
  <si>
    <t>820-028816840</t>
    <phoneticPr fontId="5" type="noConversion"/>
  </si>
  <si>
    <t>202108K029</t>
  </si>
  <si>
    <t>202108K029-1</t>
  </si>
  <si>
    <t>202100K005</t>
  </si>
  <si>
    <t>820-028897520</t>
    <phoneticPr fontId="5" type="noConversion"/>
  </si>
  <si>
    <t>2021.10.19</t>
  </si>
  <si>
    <t>2020.04.17</t>
  </si>
  <si>
    <t>202100K015</t>
  </si>
  <si>
    <t>820-029009531</t>
    <phoneticPr fontId="5" type="noConversion"/>
  </si>
  <si>
    <t>2020.05.19</t>
  </si>
  <si>
    <t>202100K020</t>
  </si>
  <si>
    <t>202110K011</t>
  </si>
  <si>
    <t>202110K014</t>
  </si>
  <si>
    <t>820-029049158</t>
    <phoneticPr fontId="5" type="noConversion"/>
  </si>
  <si>
    <t>202100K020-1</t>
  </si>
  <si>
    <t>820-029168988</t>
    <phoneticPr fontId="5" type="noConversion"/>
  </si>
  <si>
    <t>820-029270982</t>
    <phoneticPr fontId="5" type="noConversion"/>
  </si>
  <si>
    <t>202108K030</t>
  </si>
  <si>
    <t>202112K019</t>
  </si>
  <si>
    <t>202101K006</t>
  </si>
  <si>
    <t>202101K009</t>
  </si>
  <si>
    <t>N07XD1304OA00001</t>
    <phoneticPr fontId="5" type="noConversion"/>
  </si>
  <si>
    <t>2021.04.01</t>
  </si>
  <si>
    <t>2021.09.28</t>
  </si>
  <si>
    <t>202101K010</t>
  </si>
  <si>
    <t>202101K010-1</t>
  </si>
  <si>
    <t>202102K020</t>
  </si>
  <si>
    <t>N07XD1404OA00005</t>
    <phoneticPr fontId="5" type="noConversion"/>
  </si>
  <si>
    <t>202102K026</t>
  </si>
  <si>
    <t>202103K012</t>
  </si>
  <si>
    <t>202103K028</t>
  </si>
  <si>
    <t>202104K004</t>
  </si>
  <si>
    <t>202103K028-1</t>
  </si>
  <si>
    <t>820-031526925</t>
    <phoneticPr fontId="5" type="noConversion"/>
  </si>
  <si>
    <t>202104K031</t>
  </si>
  <si>
    <t>202105K005</t>
  </si>
  <si>
    <t>820-031600336</t>
    <phoneticPr fontId="5" type="noConversion"/>
  </si>
  <si>
    <t>2020.01.14</t>
  </si>
  <si>
    <t>202104K032</t>
  </si>
  <si>
    <t>202106K030</t>
  </si>
  <si>
    <t>202106k030-1</t>
  </si>
  <si>
    <t>820-031900530</t>
    <phoneticPr fontId="5" type="noConversion"/>
  </si>
  <si>
    <t>2020.03.21</t>
  </si>
  <si>
    <t>202111K027</t>
  </si>
  <si>
    <t>202101K020</t>
  </si>
  <si>
    <t>202101K020-1</t>
  </si>
  <si>
    <t>202104K030</t>
  </si>
  <si>
    <t>202108K006</t>
  </si>
  <si>
    <t>202104K033</t>
  </si>
  <si>
    <t>202105K028</t>
  </si>
  <si>
    <t>202106K035</t>
  </si>
  <si>
    <t>202107K012</t>
  </si>
  <si>
    <t>820-031985088</t>
    <phoneticPr fontId="5" type="noConversion"/>
  </si>
  <si>
    <t>202108K018</t>
  </si>
  <si>
    <t>202109K007</t>
  </si>
  <si>
    <t>820-032360812</t>
    <phoneticPr fontId="5" type="noConversion"/>
  </si>
  <si>
    <t>202105K027</t>
  </si>
  <si>
    <t>202110K050</t>
  </si>
  <si>
    <t>820-032463590</t>
    <phoneticPr fontId="5" type="noConversion"/>
  </si>
  <si>
    <t>2021.07.25</t>
  </si>
  <si>
    <t>202112K034</t>
  </si>
  <si>
    <t>202108K019</t>
  </si>
  <si>
    <t>202111K019</t>
  </si>
  <si>
    <t>202112K026</t>
  </si>
  <si>
    <t>820-032618508</t>
    <phoneticPr fontId="5" type="noConversion"/>
  </si>
  <si>
    <t>2021.03.05</t>
  </si>
  <si>
    <t>2021.09.01</t>
  </si>
  <si>
    <t>202101K007</t>
  </si>
  <si>
    <t>202102K002</t>
  </si>
  <si>
    <t>202101K023</t>
  </si>
  <si>
    <t>202102K003</t>
  </si>
  <si>
    <t>820-032732248</t>
    <phoneticPr fontId="5" type="noConversion"/>
  </si>
  <si>
    <t>202102K031</t>
  </si>
  <si>
    <t>202102K030</t>
  </si>
  <si>
    <t>202102K021</t>
  </si>
  <si>
    <t>202103K013</t>
  </si>
  <si>
    <t>202103K026</t>
  </si>
  <si>
    <t>820-032790326</t>
    <phoneticPr fontId="5" type="noConversion"/>
  </si>
  <si>
    <t>202103K040</t>
  </si>
  <si>
    <t>202103K040-1</t>
  </si>
  <si>
    <t>거래번호</t>
    <phoneticPr fontId="3" type="noConversion"/>
  </si>
  <si>
    <t>고객</t>
  </si>
  <si>
    <t>담당</t>
  </si>
  <si>
    <t>주문일</t>
  </si>
  <si>
    <t>분류</t>
  </si>
  <si>
    <t>제품</t>
  </si>
  <si>
    <t>단가</t>
  </si>
  <si>
    <t>수량</t>
  </si>
  <si>
    <t>할인율</t>
  </si>
  <si>
    <t>판매액</t>
    <phoneticPr fontId="3" type="noConversion"/>
  </si>
  <si>
    <t>N-0705</t>
  </si>
  <si>
    <t>S&amp;C무역 ㈜</t>
  </si>
  <si>
    <t>오서윤</t>
  </si>
  <si>
    <t>복사기</t>
  </si>
  <si>
    <t>바코드스캐너</t>
  </si>
  <si>
    <t>바코드 Z-350</t>
  </si>
  <si>
    <t>팩스</t>
  </si>
  <si>
    <t>N-0706</t>
  </si>
  <si>
    <t>드림씨푸드 ㈜</t>
  </si>
  <si>
    <t>박현우</t>
  </si>
  <si>
    <t>복사용지</t>
  </si>
  <si>
    <t>N-0707</t>
  </si>
  <si>
    <t>자이언트무역 ㈜</t>
  </si>
  <si>
    <t>정시우</t>
  </si>
  <si>
    <t>고급복사지A4 500매</t>
  </si>
  <si>
    <t>N-0708</t>
  </si>
  <si>
    <t>진왕통상 ㈜</t>
  </si>
  <si>
    <t>복합기</t>
  </si>
  <si>
    <t>N-0709</t>
  </si>
  <si>
    <t>삼양트레이드 ㈜</t>
  </si>
  <si>
    <t>김민준</t>
  </si>
  <si>
    <t>N-0710</t>
  </si>
  <si>
    <t>제본기</t>
  </si>
  <si>
    <t>출퇴근기록기</t>
  </si>
  <si>
    <t>문서세단기</t>
  </si>
  <si>
    <t>오피스 Z-01</t>
  </si>
  <si>
    <t>N-0711</t>
  </si>
  <si>
    <t>동남무역 ㈜</t>
  </si>
  <si>
    <t>최서현</t>
  </si>
  <si>
    <t>N-0712</t>
  </si>
  <si>
    <t>한남상사 ㈜</t>
  </si>
  <si>
    <t>복사지A4 1000매</t>
  </si>
  <si>
    <t>복사지A4 2500매</t>
  </si>
  <si>
    <t>N-0713</t>
  </si>
  <si>
    <t>금화트레이드 ㈜</t>
  </si>
  <si>
    <t>N-0714</t>
  </si>
  <si>
    <t>칠성무역 ㈜</t>
  </si>
  <si>
    <t>N-0715</t>
  </si>
  <si>
    <t>뉴럴네트워크 ㈜</t>
  </si>
  <si>
    <t>박지훈</t>
  </si>
  <si>
    <t>N-0716</t>
  </si>
  <si>
    <t>신성백화점 ㈜</t>
  </si>
  <si>
    <t>N-0717</t>
  </si>
  <si>
    <t>사선무역 ㈜</t>
  </si>
  <si>
    <t>N-0718</t>
  </si>
  <si>
    <t>네트워크통상 ㈜</t>
  </si>
  <si>
    <t>N-0719</t>
  </si>
  <si>
    <t>동행상사 ㈜</t>
  </si>
  <si>
    <t>이서연</t>
  </si>
  <si>
    <t>N-0720</t>
  </si>
  <si>
    <t>레이저복합기 L350</t>
  </si>
  <si>
    <t>N-0721</t>
  </si>
  <si>
    <t>스마일백화점 ㈜</t>
  </si>
  <si>
    <t>N-0722</t>
  </si>
  <si>
    <t>월드유통 ㈜</t>
  </si>
  <si>
    <t>유준혁</t>
  </si>
  <si>
    <t>N-0723</t>
  </si>
  <si>
    <t>연세무역 ㈜</t>
  </si>
  <si>
    <t>N-0724</t>
  </si>
  <si>
    <t>진주 ㈜</t>
  </si>
  <si>
    <t>고급복사지A4 5000매</t>
  </si>
  <si>
    <t>N-0725</t>
  </si>
  <si>
    <t>다빈무역 ㈜</t>
  </si>
  <si>
    <t>N-0726</t>
  </si>
  <si>
    <t>신흥유통 ㈜</t>
  </si>
  <si>
    <t>N-0727</t>
  </si>
  <si>
    <t>N-0728</t>
  </si>
  <si>
    <t>소일상사 ㈜</t>
  </si>
  <si>
    <t>N-0729</t>
  </si>
  <si>
    <t>N-0730</t>
  </si>
  <si>
    <t>스타백화점 ㈜</t>
  </si>
  <si>
    <t>N-0731</t>
  </si>
  <si>
    <t>N-0732</t>
  </si>
  <si>
    <t>대림인터내셔널 ㈜</t>
  </si>
  <si>
    <t>N-0733</t>
  </si>
  <si>
    <t>한정교역 ㈜</t>
  </si>
  <si>
    <t>N-0734</t>
  </si>
  <si>
    <t>송월통상 ㈜</t>
  </si>
  <si>
    <t>N-0735</t>
  </si>
  <si>
    <t>반디상사 ㈜</t>
  </si>
  <si>
    <t>N-0736</t>
  </si>
  <si>
    <t>동오무역 ㈜</t>
  </si>
  <si>
    <t>N-0737</t>
  </si>
  <si>
    <t>N-0738</t>
  </si>
  <si>
    <t>나래백화점 ㈜</t>
  </si>
  <si>
    <t>N-0739</t>
  </si>
  <si>
    <t>동경무역 ㈜</t>
  </si>
  <si>
    <t>N-0740</t>
  </si>
  <si>
    <t>N-0741</t>
  </si>
  <si>
    <t>N-0742</t>
  </si>
  <si>
    <t>길가온교역 ㈜</t>
  </si>
  <si>
    <t>N-0743</t>
  </si>
  <si>
    <t>가림상사 ㈜</t>
  </si>
  <si>
    <t>N-0744</t>
  </si>
  <si>
    <t>누리 ㈜</t>
  </si>
  <si>
    <t>N-0745</t>
  </si>
  <si>
    <t>대진교역 ㈜</t>
  </si>
  <si>
    <t>N-0746</t>
  </si>
  <si>
    <t>N-0747</t>
  </si>
  <si>
    <t>원미무역 ㈜</t>
  </si>
  <si>
    <t>오서윤</t>
    <phoneticPr fontId="3" type="noConversion"/>
  </si>
  <si>
    <t>N-0748</t>
  </si>
  <si>
    <t>명진실업 ㈜</t>
  </si>
  <si>
    <t>N-0749</t>
  </si>
  <si>
    <t>신명산업 ㈜</t>
  </si>
  <si>
    <t>N-0750</t>
  </si>
  <si>
    <t>N-0751</t>
  </si>
  <si>
    <t>N-0752</t>
  </si>
  <si>
    <t>N-0753</t>
  </si>
  <si>
    <t>N-0754</t>
  </si>
  <si>
    <t>N-0755</t>
  </si>
  <si>
    <t>N-0756</t>
  </si>
  <si>
    <t>N-0757</t>
  </si>
  <si>
    <t>상아통상 ㈜</t>
  </si>
  <si>
    <t>N-0758</t>
  </si>
  <si>
    <t>N-0759</t>
  </si>
  <si>
    <t>N-0760</t>
  </si>
  <si>
    <t>소리상사 ㈜</t>
  </si>
  <si>
    <t>N-0761</t>
  </si>
  <si>
    <t>N-0762</t>
  </si>
  <si>
    <t>유리식품 ㈜</t>
  </si>
  <si>
    <t>N-0763</t>
  </si>
  <si>
    <t>N-0764</t>
  </si>
  <si>
    <t>송화상사 ㈜</t>
  </si>
  <si>
    <t>N-0765</t>
  </si>
  <si>
    <t>N-0766</t>
  </si>
  <si>
    <t>개성교역 ㈜</t>
  </si>
  <si>
    <t>N-0767</t>
  </si>
  <si>
    <t>영원 ㈜</t>
  </si>
  <si>
    <t>N-0768</t>
  </si>
  <si>
    <t>N-0769</t>
  </si>
  <si>
    <t>신화식품 ㈜</t>
  </si>
  <si>
    <t>N-0770</t>
  </si>
  <si>
    <t>기원물산 ㈜</t>
  </si>
  <si>
    <t>N-0771</t>
  </si>
  <si>
    <t>N-0772</t>
  </si>
  <si>
    <t>N-0773</t>
  </si>
  <si>
    <t>N-0774</t>
  </si>
  <si>
    <t>노을백화점 ㈜</t>
  </si>
  <si>
    <t>N-0775</t>
  </si>
  <si>
    <t>N-0776</t>
  </si>
  <si>
    <t>N-0777</t>
  </si>
  <si>
    <t>N-0778</t>
  </si>
  <si>
    <t>N-0779</t>
  </si>
  <si>
    <t>N-0780</t>
  </si>
  <si>
    <t>N-0781</t>
  </si>
  <si>
    <t>용도교역 ㈜</t>
  </si>
  <si>
    <t>N-0782</t>
  </si>
  <si>
    <t>의리상사 ㈜</t>
  </si>
  <si>
    <t>N-0783</t>
  </si>
  <si>
    <t>신화백화점 ㈜</t>
  </si>
  <si>
    <t>N-0784</t>
  </si>
  <si>
    <t>N-0785</t>
  </si>
  <si>
    <t>바다상사 ㈜</t>
  </si>
  <si>
    <t>N-0786</t>
  </si>
  <si>
    <t>N-0787</t>
  </si>
  <si>
    <t>삼성통상 ㈜</t>
  </si>
  <si>
    <t>N-0788</t>
  </si>
  <si>
    <t>N-0789</t>
  </si>
  <si>
    <t>N-0790</t>
  </si>
  <si>
    <t>보람무역 ㈜</t>
  </si>
  <si>
    <t>N-0791</t>
  </si>
  <si>
    <t>미래백화점 ㈜</t>
  </si>
  <si>
    <t>N-0792</t>
  </si>
  <si>
    <t>N-0793</t>
  </si>
  <si>
    <t>N-0794</t>
  </si>
  <si>
    <t>N-0795</t>
  </si>
  <si>
    <t>늘봄상사 ㈜</t>
  </si>
  <si>
    <t>N-0796</t>
  </si>
  <si>
    <t>N-0797</t>
  </si>
  <si>
    <t>N-0798</t>
  </si>
  <si>
    <t>N-0799</t>
  </si>
  <si>
    <t>N-0800</t>
  </si>
  <si>
    <t>성은상사 ㈜</t>
  </si>
  <si>
    <t>N-0801</t>
  </si>
  <si>
    <t>N-0802</t>
  </si>
  <si>
    <t>N-0803</t>
  </si>
  <si>
    <t>N-0804</t>
  </si>
  <si>
    <t>N-0805</t>
  </si>
  <si>
    <t>N-0806</t>
  </si>
  <si>
    <t>일성 ㈜</t>
  </si>
  <si>
    <t>N-0807</t>
  </si>
  <si>
    <t>N-0808</t>
  </si>
  <si>
    <t>N-0809</t>
  </si>
  <si>
    <t>고려무역 ㈜</t>
  </si>
  <si>
    <t>N-0810</t>
  </si>
  <si>
    <t>N-0811</t>
  </si>
  <si>
    <t>N-0812</t>
  </si>
  <si>
    <t>오늘무역 ㈜</t>
  </si>
  <si>
    <t>이은서</t>
  </si>
  <si>
    <t>N-0813</t>
  </si>
  <si>
    <t>N-0814</t>
  </si>
  <si>
    <t>한성트레이딩 ㈜</t>
  </si>
  <si>
    <t>N-0815</t>
  </si>
  <si>
    <t>N-0816</t>
  </si>
  <si>
    <t>N-0817</t>
  </si>
  <si>
    <t>N-0818</t>
  </si>
  <si>
    <t>S&amp;C무역 ㈜</t>
    <phoneticPr fontId="3" type="noConversion"/>
  </si>
  <si>
    <t>바코드스캐너</t>
    <phoneticPr fontId="3" type="noConversion"/>
  </si>
  <si>
    <t>바코드 BCD-100 Plus</t>
    <phoneticPr fontId="3" type="noConversion"/>
  </si>
  <si>
    <t>문서세단기</t>
    <phoneticPr fontId="3" type="noConversion"/>
  </si>
  <si>
    <t>문서세단기 SCUT-1000</t>
    <phoneticPr fontId="3" type="noConversion"/>
  </si>
  <si>
    <t>N-0819</t>
  </si>
  <si>
    <t>새별 ㈜</t>
  </si>
  <si>
    <t>N-0820</t>
  </si>
  <si>
    <t>N-0821</t>
  </si>
  <si>
    <t>N-0822</t>
  </si>
  <si>
    <t>N-0823</t>
  </si>
  <si>
    <t>극동상사 ㈜</t>
  </si>
  <si>
    <t>N-0824</t>
  </si>
  <si>
    <t>신성교역 ㈜</t>
  </si>
  <si>
    <t>N-0825</t>
  </si>
  <si>
    <t>동광 ㈜</t>
  </si>
  <si>
    <t>N-0826</t>
  </si>
  <si>
    <t>한남상사 ㈜</t>
    <phoneticPr fontId="3" type="noConversion"/>
  </si>
  <si>
    <t>복사기</t>
    <phoneticPr fontId="3" type="noConversion"/>
  </si>
  <si>
    <t>컬러레이저복사기 XI-2000</t>
    <phoneticPr fontId="3" type="noConversion"/>
  </si>
  <si>
    <t>복사용지</t>
    <phoneticPr fontId="3" type="noConversion"/>
  </si>
  <si>
    <t>고급복사지A4 2500매</t>
    <phoneticPr fontId="3" type="noConversion"/>
  </si>
  <si>
    <t>출퇴근기록기</t>
    <phoneticPr fontId="3" type="noConversion"/>
  </si>
  <si>
    <t>RF OA-300</t>
    <phoneticPr fontId="3" type="noConversion"/>
  </si>
  <si>
    <t>N-0827</t>
  </si>
  <si>
    <t>미성교역 ㈜</t>
  </si>
  <si>
    <t>N-0828</t>
  </si>
  <si>
    <t>교도무역 ㈜</t>
  </si>
  <si>
    <t>N-0829</t>
  </si>
  <si>
    <t>N-0830</t>
  </si>
  <si>
    <t>N-0831</t>
  </si>
  <si>
    <t>N-0832</t>
  </si>
  <si>
    <t>N-0833</t>
  </si>
  <si>
    <t>갤럭시통상 ㈜</t>
  </si>
  <si>
    <t>N-0834</t>
  </si>
  <si>
    <t>N-0835</t>
  </si>
  <si>
    <t>우주백화점 ㈜</t>
  </si>
  <si>
    <t>N-0836</t>
  </si>
  <si>
    <t>힐조교역 ㈜</t>
  </si>
  <si>
    <t>N-0837</t>
  </si>
  <si>
    <t>N-0838</t>
  </si>
  <si>
    <t>N-0839</t>
  </si>
  <si>
    <t>N-0840</t>
  </si>
  <si>
    <t>N-0841</t>
  </si>
  <si>
    <t>N-0842</t>
  </si>
  <si>
    <t>N-0843</t>
  </si>
  <si>
    <t>N-0844</t>
  </si>
  <si>
    <t>N-0845</t>
  </si>
  <si>
    <t>N-0846</t>
  </si>
  <si>
    <t>N-0847</t>
  </si>
  <si>
    <t>N-0848</t>
  </si>
  <si>
    <t>태신상사 ㈜</t>
  </si>
  <si>
    <t>N-0849</t>
  </si>
  <si>
    <t>N-0850</t>
  </si>
  <si>
    <t>영재교역 ㈜</t>
  </si>
  <si>
    <t>N-0851</t>
  </si>
  <si>
    <t>N-0852</t>
  </si>
  <si>
    <t>N-0853</t>
  </si>
  <si>
    <t>N-0854</t>
  </si>
  <si>
    <t>N-0855</t>
  </si>
  <si>
    <t>N-0856</t>
  </si>
  <si>
    <t>N-0857</t>
  </si>
  <si>
    <t>N-0858</t>
  </si>
  <si>
    <t>N-0859</t>
  </si>
  <si>
    <t>N-0860</t>
  </si>
  <si>
    <t>N-0861</t>
  </si>
  <si>
    <t>N-0862</t>
  </si>
  <si>
    <t>N-0863</t>
  </si>
  <si>
    <t>N-0864</t>
  </si>
  <si>
    <t>N-0865</t>
  </si>
  <si>
    <t>진주백화점 ㈜</t>
  </si>
  <si>
    <t>N-0866</t>
  </si>
  <si>
    <t>N-0867</t>
  </si>
  <si>
    <t>N-0868</t>
  </si>
  <si>
    <t>한영상사 ㈜</t>
  </si>
  <si>
    <t>N-0869</t>
  </si>
  <si>
    <t>보배교역 ㈜</t>
  </si>
  <si>
    <t>N-0870</t>
  </si>
  <si>
    <t>N-0871</t>
  </si>
  <si>
    <t>N-0872</t>
  </si>
  <si>
    <t>N-0873</t>
  </si>
  <si>
    <t>N-0874</t>
  </si>
  <si>
    <t>N-0875</t>
  </si>
  <si>
    <t>N-0876</t>
  </si>
  <si>
    <t>N-0877</t>
  </si>
  <si>
    <t>N-0878</t>
  </si>
  <si>
    <t>N-0879</t>
  </si>
  <si>
    <t>N-0880</t>
  </si>
  <si>
    <t>N-0881</t>
  </si>
  <si>
    <t>한중교역 ㈜</t>
  </si>
  <si>
    <t>N-0882</t>
  </si>
  <si>
    <t>미르무역 ㈜</t>
  </si>
  <si>
    <t>N-0883</t>
  </si>
  <si>
    <t>N-0884</t>
  </si>
  <si>
    <t>N-0885</t>
  </si>
  <si>
    <t>N-0886</t>
  </si>
  <si>
    <t>N-0887</t>
  </si>
  <si>
    <t>N-0888</t>
  </si>
  <si>
    <t>N-0889</t>
  </si>
  <si>
    <t>N-0890</t>
  </si>
  <si>
    <t>N-0891</t>
  </si>
  <si>
    <t>N-0892</t>
  </si>
  <si>
    <t>N-0893</t>
  </si>
  <si>
    <t>N-0894</t>
  </si>
  <si>
    <t>한별 ㈜</t>
  </si>
  <si>
    <t>N-0895</t>
  </si>
  <si>
    <t>N-0896</t>
  </si>
  <si>
    <t>N-0897</t>
  </si>
  <si>
    <t>N-0898</t>
  </si>
  <si>
    <t>N-0899</t>
  </si>
  <si>
    <t>N-0900</t>
  </si>
  <si>
    <t>N-0901</t>
  </si>
  <si>
    <t>송화상사 ㈜</t>
    <phoneticPr fontId="3" type="noConversion"/>
  </si>
  <si>
    <t>정시우</t>
    <phoneticPr fontId="3" type="noConversion"/>
  </si>
  <si>
    <t>복합기</t>
    <phoneticPr fontId="3" type="noConversion"/>
  </si>
  <si>
    <t>잉크젯복합기 AP-3300</t>
    <phoneticPr fontId="3" type="noConversion"/>
  </si>
  <si>
    <t>복사지A4 1000매</t>
    <phoneticPr fontId="3" type="noConversion"/>
  </si>
  <si>
    <t>N-0902</t>
  </si>
  <si>
    <t>N-0903</t>
  </si>
  <si>
    <t>N-0904</t>
  </si>
  <si>
    <t>N-0905</t>
  </si>
  <si>
    <t>N-0906</t>
  </si>
  <si>
    <t>N-0907</t>
  </si>
  <si>
    <t>미성상사 ㈜</t>
  </si>
  <si>
    <t>N-0908</t>
  </si>
  <si>
    <t>N-0909</t>
  </si>
  <si>
    <t>N-0910</t>
  </si>
  <si>
    <t>N-0911</t>
  </si>
  <si>
    <t>N-0912</t>
  </si>
  <si>
    <t>N-0913</t>
  </si>
  <si>
    <t>N-0914</t>
  </si>
  <si>
    <t>N-0915</t>
  </si>
  <si>
    <t>N-0916</t>
  </si>
  <si>
    <t>N-0917</t>
  </si>
  <si>
    <t>N-0918</t>
  </si>
  <si>
    <t>N-0919</t>
  </si>
  <si>
    <t>N-0920</t>
  </si>
  <si>
    <t>N-0921</t>
  </si>
  <si>
    <t>N-0922</t>
  </si>
  <si>
    <t>N-0923</t>
  </si>
  <si>
    <t>N-0924</t>
  </si>
  <si>
    <t>N-0925</t>
  </si>
  <si>
    <t>N-0926</t>
  </si>
  <si>
    <t>N-0927</t>
  </si>
  <si>
    <t>N-0928</t>
  </si>
  <si>
    <t>N-0929</t>
  </si>
  <si>
    <t>N-0930</t>
  </si>
  <si>
    <t>N-0931</t>
  </si>
  <si>
    <t>N-0932</t>
  </si>
  <si>
    <t>N-0933</t>
  </si>
  <si>
    <t>N-0934</t>
  </si>
  <si>
    <t>N-0935</t>
  </si>
  <si>
    <t>N-0936</t>
  </si>
  <si>
    <t>N-0937</t>
  </si>
  <si>
    <t>N-0938</t>
  </si>
  <si>
    <t>N-0939</t>
  </si>
  <si>
    <t>N-0940</t>
  </si>
  <si>
    <t>소망백화점 ㈜</t>
  </si>
  <si>
    <t>N-0941</t>
  </si>
  <si>
    <t>N-0942</t>
  </si>
  <si>
    <t>N-0943</t>
  </si>
  <si>
    <t>N-0944</t>
  </si>
  <si>
    <t>N-0945</t>
  </si>
  <si>
    <t>N-0946</t>
  </si>
  <si>
    <t>N-0947</t>
  </si>
  <si>
    <t>N-0948</t>
  </si>
  <si>
    <t>N-0949</t>
  </si>
  <si>
    <t>N-0950</t>
  </si>
  <si>
    <t>N-0951</t>
  </si>
  <si>
    <t>N-0952</t>
  </si>
  <si>
    <t>N-0953</t>
  </si>
  <si>
    <t>화성식품 ㈜</t>
  </si>
  <si>
    <t>N-0954</t>
  </si>
  <si>
    <t>N-0955</t>
  </si>
  <si>
    <t>N-0956</t>
  </si>
  <si>
    <t>N-0957</t>
  </si>
  <si>
    <t>한중교역 ㈜</t>
    <phoneticPr fontId="3" type="noConversion"/>
  </si>
  <si>
    <t>레이저복합기 L200</t>
    <phoneticPr fontId="3" type="noConversion"/>
  </si>
  <si>
    <t>제본기</t>
    <phoneticPr fontId="3" type="noConversion"/>
  </si>
  <si>
    <t>와이어제본기 WC-5100</t>
    <phoneticPr fontId="3" type="noConversion"/>
  </si>
  <si>
    <t>N-0958</t>
  </si>
  <si>
    <t>N-0959</t>
  </si>
  <si>
    <t>미르무역 ㈜</t>
    <phoneticPr fontId="3" type="noConversion"/>
  </si>
  <si>
    <t>오피스 Z-01</t>
    <phoneticPr fontId="3" type="noConversion"/>
  </si>
  <si>
    <t>복사지A4 5000매</t>
    <phoneticPr fontId="3" type="noConversion"/>
  </si>
  <si>
    <t>N-0960</t>
  </si>
  <si>
    <t>N-0961</t>
  </si>
  <si>
    <t>다림상사 ㈜</t>
  </si>
  <si>
    <t>N-0962</t>
  </si>
  <si>
    <t>N-0963</t>
  </si>
  <si>
    <t>N-0964</t>
  </si>
  <si>
    <t>프리미엄복사지A4 5000매</t>
    <phoneticPr fontId="3" type="noConversion"/>
  </si>
  <si>
    <t>N-0965</t>
  </si>
  <si>
    <t>N-0966</t>
  </si>
  <si>
    <t>N-0967</t>
  </si>
  <si>
    <t>N-0968</t>
  </si>
  <si>
    <t>N-0969</t>
  </si>
  <si>
    <t>N-0970</t>
  </si>
  <si>
    <t>노을백화점 ㈜</t>
    <phoneticPr fontId="3" type="noConversion"/>
  </si>
  <si>
    <t>오피스 Z-03</t>
    <phoneticPr fontId="3" type="noConversion"/>
  </si>
  <si>
    <t>프리미엄복사지A4 2500매</t>
    <phoneticPr fontId="3" type="noConversion"/>
  </si>
  <si>
    <t>레이저복합기 L350</t>
    <phoneticPr fontId="3" type="noConversion"/>
  </si>
  <si>
    <t>N-0971</t>
  </si>
  <si>
    <t>N-0972</t>
  </si>
  <si>
    <t>N-0973</t>
  </si>
  <si>
    <t>N-0974</t>
  </si>
  <si>
    <t>N-0975</t>
  </si>
  <si>
    <t>N-0976</t>
  </si>
  <si>
    <t>N-0977</t>
  </si>
  <si>
    <t>N-0978</t>
  </si>
  <si>
    <t>신정통상 ㈜</t>
  </si>
  <si>
    <t>N-0979</t>
  </si>
  <si>
    <t>N-0980</t>
  </si>
  <si>
    <t>N-0981</t>
  </si>
  <si>
    <t>N-0982</t>
  </si>
  <si>
    <t>우리백화점 ㈜</t>
  </si>
  <si>
    <t>N-0983</t>
  </si>
  <si>
    <t>N-0984</t>
  </si>
  <si>
    <t>N-0985</t>
  </si>
  <si>
    <t>N-0986</t>
  </si>
  <si>
    <t>N-0987</t>
  </si>
  <si>
    <t>N-0988</t>
  </si>
  <si>
    <t>N-0989</t>
  </si>
  <si>
    <t>송현식품 ㈜</t>
  </si>
  <si>
    <t>N-0990</t>
  </si>
  <si>
    <t>ST무역 ㈜</t>
  </si>
  <si>
    <t>N-0991</t>
  </si>
  <si>
    <t>N-0992</t>
  </si>
  <si>
    <t>N-0993</t>
  </si>
  <si>
    <t>N-0994</t>
  </si>
  <si>
    <t>N-0995</t>
  </si>
  <si>
    <t>N-0996</t>
  </si>
  <si>
    <t>N-0997</t>
  </si>
  <si>
    <t>N-0998</t>
  </si>
  <si>
    <t>N-0999</t>
  </si>
  <si>
    <t>N-1000</t>
  </si>
  <si>
    <t>N-1001</t>
  </si>
  <si>
    <t>N-1002</t>
  </si>
  <si>
    <t>N-1003</t>
  </si>
  <si>
    <t>N-1004</t>
  </si>
  <si>
    <t>N-1005</t>
  </si>
  <si>
    <t>N-1006</t>
  </si>
  <si>
    <t>N-1007</t>
  </si>
  <si>
    <t>N-1008</t>
  </si>
  <si>
    <t>N-1009</t>
  </si>
  <si>
    <t>N-1010</t>
  </si>
  <si>
    <t>N-1011</t>
  </si>
  <si>
    <t>N-1012</t>
  </si>
  <si>
    <t>N-1013</t>
  </si>
  <si>
    <t>N-1014</t>
  </si>
  <si>
    <t>N-1015</t>
  </si>
  <si>
    <t>N-1016</t>
  </si>
  <si>
    <t>N-1017</t>
  </si>
  <si>
    <t>N-1018</t>
  </si>
  <si>
    <t>N-1019</t>
  </si>
  <si>
    <t>N-1020</t>
  </si>
  <si>
    <t>N-1021</t>
  </si>
  <si>
    <t>N-1022</t>
  </si>
  <si>
    <t>N-1023</t>
  </si>
  <si>
    <t>N-1024</t>
  </si>
  <si>
    <t>N-1025</t>
  </si>
  <si>
    <t>N-1026</t>
  </si>
  <si>
    <t>N-1027</t>
  </si>
  <si>
    <t>N-1028</t>
  </si>
  <si>
    <t>N-1029</t>
  </si>
  <si>
    <t>N-1030</t>
  </si>
  <si>
    <t>잉크젯복합기 AP-3200</t>
    <phoneticPr fontId="3" type="noConversion"/>
  </si>
  <si>
    <t>고급복사지A4 5000매</t>
    <phoneticPr fontId="3" type="noConversion"/>
  </si>
  <si>
    <t>N-1031</t>
  </si>
  <si>
    <t>N-1032</t>
  </si>
  <si>
    <t>N-1033</t>
  </si>
  <si>
    <t>N-1034</t>
  </si>
  <si>
    <t>N-1035</t>
  </si>
  <si>
    <t>N-1036</t>
  </si>
  <si>
    <t>학영식품 ㈜</t>
  </si>
  <si>
    <t>N-1037</t>
  </si>
  <si>
    <t>N-1038</t>
  </si>
  <si>
    <t>N-1039</t>
  </si>
  <si>
    <t>N-1040</t>
  </si>
  <si>
    <t>N-1041</t>
  </si>
  <si>
    <t>상아통상 ㈜</t>
    <phoneticPr fontId="3" type="noConversion"/>
  </si>
  <si>
    <t>박지훈</t>
    <phoneticPr fontId="3" type="noConversion"/>
  </si>
  <si>
    <t>보람무역 ㈜</t>
    <phoneticPr fontId="3" type="noConversion"/>
  </si>
  <si>
    <t>최서현</t>
    <phoneticPr fontId="3" type="noConversion"/>
  </si>
  <si>
    <t>N-1042</t>
  </si>
  <si>
    <t>광성상사 ㈜</t>
  </si>
  <si>
    <t>N-1043</t>
  </si>
  <si>
    <t>N-1044</t>
  </si>
  <si>
    <t>N-1045</t>
  </si>
  <si>
    <t>N-1046</t>
  </si>
  <si>
    <t>N-1047</t>
  </si>
  <si>
    <t>N-1048</t>
  </si>
  <si>
    <t>N-1049</t>
  </si>
  <si>
    <t>N-1050</t>
  </si>
  <si>
    <t>N-1051</t>
  </si>
  <si>
    <t>N-1052</t>
  </si>
  <si>
    <t>N-1053</t>
  </si>
  <si>
    <t>바코드 BCD-300 Plus</t>
  </si>
  <si>
    <t>N-1054</t>
  </si>
  <si>
    <t>세호상사 ㈜</t>
  </si>
  <si>
    <t>무한잉크젯복합기 AP-3300W</t>
  </si>
  <si>
    <t>N-1055</t>
  </si>
  <si>
    <t>흑백레이저복사기 TLE-9000</t>
  </si>
  <si>
    <t>N-1056</t>
  </si>
  <si>
    <t>N-1057</t>
  </si>
  <si>
    <t>N-1058</t>
  </si>
  <si>
    <t>오피스 Z-05C</t>
  </si>
  <si>
    <t>N-1059</t>
  </si>
  <si>
    <t>N-1060</t>
  </si>
  <si>
    <t>N-1061</t>
  </si>
  <si>
    <t>N-1062</t>
  </si>
  <si>
    <t>N-1063</t>
  </si>
  <si>
    <t>도트 TIC-10A</t>
  </si>
  <si>
    <t>N-1064</t>
  </si>
  <si>
    <t>N-1065</t>
  </si>
  <si>
    <t>N-1066</t>
  </si>
  <si>
    <t>N-1067</t>
  </si>
  <si>
    <t>N-1068</t>
  </si>
  <si>
    <t>잉크젯팩시밀리 FX-2000+</t>
  </si>
  <si>
    <t>N-1069</t>
  </si>
  <si>
    <t>N-1070</t>
  </si>
  <si>
    <t>N-1071</t>
  </si>
  <si>
    <t>N-1072</t>
  </si>
  <si>
    <t>N-1073</t>
  </si>
  <si>
    <t>N-1074</t>
  </si>
  <si>
    <t>N-1075</t>
  </si>
  <si>
    <t>N-1076</t>
  </si>
  <si>
    <t>N-1077</t>
  </si>
  <si>
    <t>다정상사 ㈜</t>
  </si>
  <si>
    <t>N-1078</t>
  </si>
  <si>
    <t>N-1079</t>
  </si>
  <si>
    <t>N-1080</t>
  </si>
  <si>
    <t>N-1081</t>
  </si>
  <si>
    <t>N-1082</t>
  </si>
  <si>
    <t>N-1083</t>
  </si>
  <si>
    <t>N-1084</t>
  </si>
  <si>
    <t>샛별백화점 ㈜</t>
  </si>
  <si>
    <t>N-1085</t>
  </si>
  <si>
    <t>N-1086</t>
  </si>
  <si>
    <t>N-1087</t>
  </si>
  <si>
    <t>N-1088</t>
  </si>
  <si>
    <t>N-1089</t>
  </si>
  <si>
    <t>N-1090</t>
  </si>
  <si>
    <t>N-1091</t>
  </si>
  <si>
    <t>N-1092</t>
  </si>
  <si>
    <t>N-1093</t>
  </si>
  <si>
    <t>N-1094</t>
  </si>
  <si>
    <t>N-1095</t>
  </si>
  <si>
    <t>N-1096</t>
  </si>
  <si>
    <t>N-1097</t>
  </si>
  <si>
    <t>N-1098</t>
  </si>
  <si>
    <t>N-1099</t>
  </si>
  <si>
    <t>N-1100</t>
  </si>
  <si>
    <t>N-1101</t>
  </si>
  <si>
    <t>N-1102</t>
  </si>
  <si>
    <t>N-1103</t>
  </si>
  <si>
    <t>N-1104</t>
  </si>
  <si>
    <t>N-1105</t>
  </si>
  <si>
    <t>화양상사 ㈜</t>
  </si>
  <si>
    <t>N-1106</t>
  </si>
  <si>
    <t>N-1107</t>
  </si>
  <si>
    <t>N-1108</t>
  </si>
  <si>
    <t>N-1109</t>
  </si>
  <si>
    <t>N-1110</t>
  </si>
  <si>
    <t>N-1111</t>
  </si>
  <si>
    <t>N-1112</t>
  </si>
  <si>
    <t>N-1113</t>
  </si>
  <si>
    <t>N-1114</t>
  </si>
  <si>
    <t>N-1115</t>
  </si>
  <si>
    <t>N-1116</t>
  </si>
  <si>
    <t>N-1117</t>
  </si>
  <si>
    <t>N-1118</t>
  </si>
  <si>
    <t>N-1119</t>
  </si>
  <si>
    <t>N-1120</t>
  </si>
  <si>
    <t>N-1121</t>
  </si>
  <si>
    <t>N-1122</t>
  </si>
  <si>
    <t>기린무역 ㈜</t>
  </si>
  <si>
    <t>N-1123</t>
  </si>
  <si>
    <t>N-1124</t>
  </si>
  <si>
    <t>N-1125</t>
  </si>
  <si>
    <t>N-1126</t>
  </si>
  <si>
    <t>N-1127</t>
  </si>
  <si>
    <t>N-1128</t>
  </si>
  <si>
    <t>N-1129</t>
  </si>
  <si>
    <t>N-1130</t>
  </si>
  <si>
    <t>N-1131</t>
  </si>
  <si>
    <t>한겨례백화점 ㈜</t>
  </si>
  <si>
    <t>N-1132</t>
  </si>
  <si>
    <t>N-1133</t>
  </si>
  <si>
    <t>N-1134</t>
  </si>
  <si>
    <t>N-1135</t>
  </si>
  <si>
    <t>N-1136</t>
  </si>
  <si>
    <t>N-1137</t>
  </si>
  <si>
    <t>N-1138</t>
  </si>
  <si>
    <t>N-1139</t>
  </si>
  <si>
    <t>N-1140</t>
  </si>
  <si>
    <t>N-1141</t>
  </si>
  <si>
    <t>N-1142</t>
  </si>
  <si>
    <t>N-1143</t>
  </si>
  <si>
    <t>N-1144</t>
  </si>
  <si>
    <t>N-1145</t>
  </si>
  <si>
    <t>N-1146</t>
  </si>
  <si>
    <t>N-1147</t>
  </si>
  <si>
    <t>N-1148</t>
  </si>
  <si>
    <t>N-1149</t>
  </si>
  <si>
    <t>N-1150</t>
  </si>
  <si>
    <t>N-1151</t>
  </si>
  <si>
    <t>N-1152</t>
  </si>
  <si>
    <t>N-1153</t>
  </si>
  <si>
    <t>N-1154</t>
  </si>
  <si>
    <t>N-1155</t>
  </si>
  <si>
    <t>N-1156</t>
  </si>
  <si>
    <t>연세무역 ㈜</t>
    <phoneticPr fontId="3" type="noConversion"/>
  </si>
  <si>
    <t>유준혁</t>
    <phoneticPr fontId="3" type="noConversion"/>
  </si>
  <si>
    <t>N-1157</t>
  </si>
  <si>
    <t>N-1158</t>
  </si>
  <si>
    <t>N-1159</t>
  </si>
  <si>
    <t>N-1160</t>
  </si>
  <si>
    <t>N-1161</t>
  </si>
  <si>
    <t>N-1162</t>
  </si>
  <si>
    <t>N-1163</t>
  </si>
  <si>
    <t>N-1164</t>
  </si>
  <si>
    <t>N-1165</t>
  </si>
  <si>
    <t>N-1166</t>
  </si>
  <si>
    <t>N-1167</t>
  </si>
  <si>
    <t>N-1168</t>
  </si>
  <si>
    <t>N-1169</t>
  </si>
  <si>
    <t>N-1170</t>
  </si>
  <si>
    <t>N-1171</t>
  </si>
  <si>
    <t>N-1172</t>
  </si>
  <si>
    <t>N-1173</t>
  </si>
  <si>
    <t>N-1174</t>
  </si>
  <si>
    <t>N-1175</t>
  </si>
  <si>
    <t>N-1176</t>
  </si>
  <si>
    <t>N-1177</t>
  </si>
  <si>
    <t>N-1178</t>
  </si>
  <si>
    <t>N-1179</t>
  </si>
  <si>
    <t>N-1180</t>
  </si>
  <si>
    <t>N-1181</t>
  </si>
  <si>
    <t>N-1182</t>
  </si>
  <si>
    <t>N-1183</t>
  </si>
  <si>
    <t>N-1184</t>
  </si>
  <si>
    <t>N-1185</t>
  </si>
  <si>
    <t>N-1186</t>
  </si>
  <si>
    <t>N-1187</t>
  </si>
  <si>
    <t>N-1188</t>
  </si>
  <si>
    <t>N-1189</t>
  </si>
  <si>
    <t>N-1190</t>
  </si>
  <si>
    <t>N-1191</t>
  </si>
  <si>
    <t>N-1192</t>
  </si>
  <si>
    <t>N-1193</t>
  </si>
  <si>
    <t>N-1194</t>
  </si>
  <si>
    <t>N-1195</t>
  </si>
  <si>
    <t>N-1196</t>
  </si>
  <si>
    <t>N-1197</t>
  </si>
  <si>
    <t>N-1198</t>
  </si>
  <si>
    <t>N-1199</t>
  </si>
  <si>
    <t>대성무역 ㈜</t>
  </si>
  <si>
    <t>N-1200</t>
  </si>
  <si>
    <t>N-1201</t>
  </si>
  <si>
    <t>N-1202</t>
  </si>
  <si>
    <t>N-1203</t>
  </si>
  <si>
    <t>N-1204</t>
  </si>
  <si>
    <t>N-1205</t>
  </si>
  <si>
    <t>N-1206</t>
  </si>
  <si>
    <t>N-1207</t>
  </si>
  <si>
    <t>N-1208</t>
  </si>
  <si>
    <t>N-1209</t>
  </si>
  <si>
    <t>N-1210</t>
  </si>
  <si>
    <t>N-1211</t>
  </si>
  <si>
    <t>N-1212</t>
  </si>
  <si>
    <t>N-1213</t>
  </si>
  <si>
    <t>N-1214</t>
  </si>
  <si>
    <t>N-1215</t>
  </si>
  <si>
    <t>N-1216</t>
  </si>
  <si>
    <t>N-1217</t>
  </si>
  <si>
    <t>N-1218</t>
  </si>
  <si>
    <t>N-1219</t>
  </si>
  <si>
    <t>N-1220</t>
  </si>
  <si>
    <t>N-1221</t>
  </si>
  <si>
    <t>N-1222</t>
  </si>
  <si>
    <t>N-1223</t>
  </si>
  <si>
    <t>N-1224</t>
  </si>
  <si>
    <t>N-1225</t>
  </si>
  <si>
    <t>N-1226</t>
  </si>
  <si>
    <t>N-1227</t>
  </si>
  <si>
    <t>N-1228</t>
  </si>
  <si>
    <t>N-1229</t>
  </si>
  <si>
    <t>N-1230</t>
  </si>
  <si>
    <t>N-1231</t>
  </si>
  <si>
    <t>N-1232</t>
  </si>
  <si>
    <t>N-1233</t>
  </si>
  <si>
    <t>N-1234</t>
  </si>
  <si>
    <t>N-1235</t>
  </si>
  <si>
    <t>N-1236</t>
  </si>
  <si>
    <t>N-1237</t>
  </si>
  <si>
    <t>N-1238</t>
  </si>
  <si>
    <t>N-1239</t>
  </si>
  <si>
    <t>N-1240</t>
  </si>
  <si>
    <t>N-1241</t>
  </si>
  <si>
    <t>N-1242</t>
  </si>
  <si>
    <t>N-1243</t>
  </si>
  <si>
    <t>N-1244</t>
  </si>
  <si>
    <t>N-1245</t>
  </si>
  <si>
    <t>N-1246</t>
  </si>
  <si>
    <t>N-1247</t>
  </si>
  <si>
    <t>N-1248</t>
  </si>
  <si>
    <t>N-1249</t>
  </si>
  <si>
    <t>N-1250</t>
  </si>
  <si>
    <t>N-1251</t>
  </si>
  <si>
    <t>N-1252</t>
  </si>
  <si>
    <t>N-1253</t>
  </si>
  <si>
    <t>N-1254</t>
  </si>
  <si>
    <t>N-1255</t>
  </si>
  <si>
    <t>N-1256</t>
  </si>
  <si>
    <t>N-1257</t>
  </si>
  <si>
    <t>N-1258</t>
  </si>
  <si>
    <t>N-1259</t>
  </si>
  <si>
    <t>N-1260</t>
  </si>
  <si>
    <t>N-1261</t>
  </si>
  <si>
    <t>N-1262</t>
  </si>
  <si>
    <t>N-1263</t>
  </si>
  <si>
    <t>N-1264</t>
  </si>
  <si>
    <t>N-1265</t>
  </si>
  <si>
    <t>N-1266</t>
  </si>
  <si>
    <t>N-1267</t>
  </si>
  <si>
    <t>N-1268</t>
  </si>
  <si>
    <t>N-1269</t>
  </si>
  <si>
    <t>N-1270</t>
  </si>
  <si>
    <t>N-1271</t>
  </si>
  <si>
    <t>N-1272</t>
  </si>
  <si>
    <t>N-1273</t>
  </si>
  <si>
    <t>N-1274</t>
  </si>
  <si>
    <t>영재교역 ㈜</t>
    <phoneticPr fontId="3" type="noConversion"/>
  </si>
  <si>
    <t>N-1275</t>
  </si>
  <si>
    <t>N-1276</t>
  </si>
  <si>
    <t>N-1277</t>
  </si>
  <si>
    <t>N-1278</t>
  </si>
  <si>
    <t>N-1279</t>
  </si>
  <si>
    <t>N-1280</t>
  </si>
  <si>
    <t>N-1281</t>
  </si>
  <si>
    <t>N-1282</t>
  </si>
  <si>
    <t>N-1283</t>
  </si>
  <si>
    <t>N-1284</t>
  </si>
  <si>
    <t>N-1285</t>
  </si>
  <si>
    <t>N-1286</t>
  </si>
  <si>
    <t>N-1287</t>
  </si>
  <si>
    <t>N-1288</t>
  </si>
  <si>
    <t>N-1289</t>
  </si>
  <si>
    <t>N-1290</t>
  </si>
  <si>
    <t>N-1291</t>
  </si>
  <si>
    <t>N-1292</t>
  </si>
  <si>
    <t>N-1293</t>
  </si>
  <si>
    <t>N-1294</t>
  </si>
  <si>
    <t>N-1295</t>
  </si>
  <si>
    <t>N-1296</t>
  </si>
  <si>
    <t>N-1297</t>
  </si>
  <si>
    <t>N-1298</t>
  </si>
  <si>
    <t>N-1299</t>
  </si>
  <si>
    <t>N-1300</t>
  </si>
  <si>
    <t>N-1301</t>
  </si>
  <si>
    <t>N-1302</t>
  </si>
  <si>
    <t>N-1303</t>
  </si>
  <si>
    <t>N-1304</t>
  </si>
  <si>
    <t>N-1305</t>
  </si>
  <si>
    <t>N-1306</t>
  </si>
  <si>
    <t>N-1307</t>
  </si>
  <si>
    <t>N-1308</t>
  </si>
  <si>
    <t>N-1309</t>
  </si>
  <si>
    <t>N-1310</t>
  </si>
  <si>
    <t>N-1311</t>
  </si>
  <si>
    <t>N-1312</t>
  </si>
  <si>
    <t>N-1313</t>
  </si>
  <si>
    <t>N-1314</t>
  </si>
  <si>
    <t>N-1315</t>
  </si>
  <si>
    <t>N-1316</t>
  </si>
  <si>
    <t>N-1317</t>
  </si>
  <si>
    <t>N-1318</t>
  </si>
  <si>
    <t>N-1319</t>
  </si>
  <si>
    <t>N-1320</t>
  </si>
  <si>
    <t>내세통상 ㈜</t>
  </si>
  <si>
    <t>N-1321</t>
  </si>
  <si>
    <t>N-1322</t>
  </si>
  <si>
    <t>N-1323</t>
  </si>
  <si>
    <t>N-1324</t>
  </si>
  <si>
    <t>N-1325</t>
  </si>
  <si>
    <t>N-1326</t>
  </si>
  <si>
    <t>N-1327</t>
  </si>
  <si>
    <t>N-1328</t>
  </si>
  <si>
    <t>N-1329</t>
  </si>
  <si>
    <t>N-1330</t>
  </si>
  <si>
    <t>N-1331</t>
  </si>
  <si>
    <t>N-1332</t>
  </si>
  <si>
    <t>N-1333</t>
  </si>
  <si>
    <t>N-1334</t>
  </si>
  <si>
    <t>N-1335</t>
  </si>
  <si>
    <t>N-1336</t>
  </si>
  <si>
    <t>N-1337</t>
  </si>
  <si>
    <t>N-1338</t>
  </si>
  <si>
    <t>N-1339</t>
  </si>
  <si>
    <t>N-1340</t>
  </si>
  <si>
    <t>N-1341</t>
  </si>
  <si>
    <t>N-1342</t>
  </si>
  <si>
    <t>N-1343</t>
  </si>
  <si>
    <t>N-1344</t>
  </si>
  <si>
    <t>N-1345</t>
  </si>
  <si>
    <t>N-1346</t>
  </si>
  <si>
    <t>N-1347</t>
  </si>
  <si>
    <t>N-1348</t>
  </si>
  <si>
    <t>N-1349</t>
  </si>
  <si>
    <t>N-1350</t>
  </si>
  <si>
    <t>N-1351</t>
  </si>
  <si>
    <t>N-1352</t>
  </si>
  <si>
    <t>N-1353</t>
  </si>
  <si>
    <t>N-1354</t>
  </si>
  <si>
    <t>N-1355</t>
  </si>
  <si>
    <t>N-1356</t>
  </si>
  <si>
    <t>N-1357</t>
  </si>
  <si>
    <t>N-1358</t>
  </si>
  <si>
    <t>N-1359</t>
  </si>
  <si>
    <t>N-1360</t>
  </si>
  <si>
    <t>N-1361</t>
  </si>
  <si>
    <t>N-1362</t>
  </si>
  <si>
    <t>N-1363</t>
  </si>
  <si>
    <t>N-1364</t>
  </si>
  <si>
    <t>N-1365</t>
  </si>
  <si>
    <t>N-1366</t>
  </si>
  <si>
    <t>N-1367</t>
  </si>
  <si>
    <t>N-1368</t>
  </si>
  <si>
    <t>N-1369</t>
  </si>
  <si>
    <t>N-1370</t>
  </si>
  <si>
    <t>N-1371</t>
  </si>
  <si>
    <t>N-1372</t>
  </si>
  <si>
    <t>N-1373</t>
  </si>
  <si>
    <t>N-1374</t>
  </si>
  <si>
    <t>N-1375</t>
  </si>
  <si>
    <t>N-1376</t>
  </si>
  <si>
    <t>N-1377</t>
  </si>
  <si>
    <t>N-1378</t>
  </si>
  <si>
    <t>N-1379</t>
  </si>
  <si>
    <t>N-1380</t>
  </si>
  <si>
    <t>N-1381</t>
  </si>
  <si>
    <t>N-1382</t>
  </si>
  <si>
    <t>N-1383</t>
  </si>
  <si>
    <t>N-1384</t>
  </si>
  <si>
    <t>N-1385</t>
  </si>
  <si>
    <t>N-1386</t>
  </si>
  <si>
    <t>N-1387</t>
  </si>
  <si>
    <t>N-1388</t>
  </si>
  <si>
    <t>N-1389</t>
  </si>
  <si>
    <t>N-1390</t>
  </si>
  <si>
    <t>N-1391</t>
  </si>
  <si>
    <t>N-1392</t>
  </si>
  <si>
    <t>N-1393</t>
  </si>
  <si>
    <t>N-1394</t>
  </si>
  <si>
    <t>N-1395</t>
  </si>
  <si>
    <t>N-1396</t>
  </si>
  <si>
    <t>N-1397</t>
  </si>
  <si>
    <t>N-1398</t>
  </si>
  <si>
    <t>N-1399</t>
  </si>
  <si>
    <t>N-1400</t>
  </si>
  <si>
    <t>N-1401</t>
  </si>
  <si>
    <t>N-1402</t>
  </si>
  <si>
    <t>N-1403</t>
  </si>
  <si>
    <t>N-1404</t>
  </si>
  <si>
    <t>N-1405</t>
  </si>
  <si>
    <t>N-1406</t>
  </si>
  <si>
    <t>N-1407</t>
  </si>
  <si>
    <t>N-1408</t>
  </si>
  <si>
    <t>N-1409</t>
  </si>
  <si>
    <t>N-1410</t>
  </si>
  <si>
    <t>N-1411</t>
  </si>
  <si>
    <t>N-1412</t>
  </si>
  <si>
    <t>N-1413</t>
  </si>
  <si>
    <t>화연상사 ㈜</t>
  </si>
  <si>
    <t>N-1414</t>
  </si>
  <si>
    <t>N-1415</t>
  </si>
  <si>
    <t>N-1416</t>
  </si>
  <si>
    <t>N-1417</t>
  </si>
  <si>
    <t>N-1418</t>
  </si>
  <si>
    <t>N-1419</t>
  </si>
  <si>
    <t>N-1420</t>
  </si>
  <si>
    <t>N-1421</t>
  </si>
  <si>
    <t>N-1422</t>
  </si>
  <si>
    <t>N-1423</t>
  </si>
  <si>
    <t>N-1424</t>
  </si>
  <si>
    <t>N-1425</t>
  </si>
  <si>
    <t>N-1426</t>
  </si>
  <si>
    <t>N-1427</t>
  </si>
  <si>
    <t>N-1428</t>
  </si>
  <si>
    <t>N-1429</t>
  </si>
  <si>
    <t>N-1430</t>
  </si>
  <si>
    <t>N-1431</t>
  </si>
  <si>
    <t>N-1432</t>
  </si>
  <si>
    <t>N-1433</t>
  </si>
  <si>
    <t>N-1434</t>
  </si>
  <si>
    <t>N-1435</t>
  </si>
  <si>
    <t>N-1436</t>
  </si>
  <si>
    <t>N-1437</t>
  </si>
  <si>
    <t>N-1438</t>
  </si>
  <si>
    <t>N-1439</t>
  </si>
  <si>
    <t>N-1440</t>
  </si>
  <si>
    <t>N-1441</t>
  </si>
  <si>
    <t>N-1442</t>
  </si>
  <si>
    <t>N-1443</t>
  </si>
  <si>
    <t>N-1444</t>
  </si>
  <si>
    <t>N-1445</t>
  </si>
  <si>
    <t>N-1446</t>
  </si>
  <si>
    <t>N-1447</t>
  </si>
  <si>
    <t>N-1448</t>
  </si>
  <si>
    <t>N-1449</t>
  </si>
  <si>
    <t>N-1450</t>
  </si>
  <si>
    <t>N-1451</t>
  </si>
  <si>
    <t>N-1452</t>
  </si>
  <si>
    <t>N-1453</t>
  </si>
  <si>
    <t>N-1454</t>
  </si>
  <si>
    <t>N-1455</t>
  </si>
  <si>
    <t>N-1456</t>
  </si>
  <si>
    <t>N-1457</t>
  </si>
  <si>
    <t>N-1458</t>
  </si>
  <si>
    <t>N-1459</t>
  </si>
  <si>
    <t>N-1460</t>
  </si>
  <si>
    <t>N-1461</t>
  </si>
  <si>
    <t>N-1462</t>
  </si>
  <si>
    <t>N-1463</t>
  </si>
  <si>
    <t>N-1464</t>
  </si>
  <si>
    <t>N-1465</t>
  </si>
  <si>
    <t>N-1466</t>
  </si>
  <si>
    <t>N-1467</t>
  </si>
  <si>
    <t>N-1468</t>
  </si>
  <si>
    <t>N-1469</t>
  </si>
  <si>
    <t>N-1470</t>
  </si>
  <si>
    <t>N-1471</t>
  </si>
  <si>
    <t>N-1472</t>
  </si>
  <si>
    <t>N-1473</t>
  </si>
  <si>
    <t>N-1474</t>
  </si>
  <si>
    <t>N-1475</t>
  </si>
  <si>
    <t>N-1476</t>
  </si>
  <si>
    <t>N-1477</t>
  </si>
  <si>
    <t>N-1478</t>
  </si>
  <si>
    <t>N-1479</t>
  </si>
  <si>
    <t>N-1480</t>
  </si>
  <si>
    <t>N-1481</t>
  </si>
  <si>
    <t>N-1482</t>
  </si>
  <si>
    <t>N-1483</t>
  </si>
  <si>
    <t>N-1484</t>
  </si>
  <si>
    <t>N-1485</t>
  </si>
  <si>
    <t>N-1486</t>
  </si>
  <si>
    <t>N-1487</t>
  </si>
  <si>
    <t>N-1488</t>
  </si>
  <si>
    <t>N-1489</t>
  </si>
  <si>
    <t>N-1490</t>
  </si>
  <si>
    <t>N-1491</t>
  </si>
  <si>
    <t>N-1492</t>
  </si>
  <si>
    <t>N-1493</t>
  </si>
  <si>
    <t>N-1494</t>
  </si>
  <si>
    <t>N-1495</t>
  </si>
  <si>
    <t>N-1496</t>
  </si>
  <si>
    <t>N-1497</t>
  </si>
  <si>
    <t>N-1498</t>
  </si>
  <si>
    <t>N-1499</t>
  </si>
  <si>
    <t>N-1500</t>
  </si>
  <si>
    <t>N-1501</t>
  </si>
  <si>
    <t>N-1502</t>
  </si>
  <si>
    <t>N-1503</t>
  </si>
  <si>
    <t>N-1504</t>
  </si>
  <si>
    <t>N-1505</t>
  </si>
  <si>
    <t>N-1506</t>
  </si>
  <si>
    <t>N-1507</t>
  </si>
  <si>
    <t>N-1508</t>
  </si>
  <si>
    <t>N-1509</t>
  </si>
  <si>
    <t>N-1510</t>
  </si>
  <si>
    <t>N-1511</t>
  </si>
  <si>
    <t>N-1512</t>
  </si>
  <si>
    <t>N-1513</t>
  </si>
  <si>
    <t>N-1514</t>
  </si>
  <si>
    <t>N-1515</t>
  </si>
  <si>
    <t>N-1516</t>
  </si>
  <si>
    <t>N-1517</t>
  </si>
  <si>
    <t>N-1518</t>
  </si>
  <si>
    <t>N-1519</t>
  </si>
  <si>
    <t>N-1520</t>
  </si>
  <si>
    <t>N-1521</t>
  </si>
  <si>
    <t>N-1522</t>
  </si>
  <si>
    <t>N-1523</t>
  </si>
  <si>
    <t>N-1524</t>
  </si>
  <si>
    <t>N-1525</t>
  </si>
  <si>
    <t>N-1526</t>
  </si>
  <si>
    <t>N-1527</t>
  </si>
  <si>
    <t>N-1528</t>
  </si>
  <si>
    <t>N-1529</t>
  </si>
  <si>
    <t>N-1530</t>
  </si>
  <si>
    <t>N-1531</t>
  </si>
  <si>
    <t>N-1532</t>
  </si>
  <si>
    <t>N-1533</t>
  </si>
  <si>
    <t>N-1534</t>
  </si>
  <si>
    <t>N-1535</t>
  </si>
  <si>
    <t>N-1536</t>
  </si>
  <si>
    <t>N-1537</t>
  </si>
  <si>
    <t>N-1538</t>
  </si>
  <si>
    <t>N-1539</t>
  </si>
  <si>
    <t>N-1540</t>
  </si>
  <si>
    <t>N-1541</t>
  </si>
  <si>
    <t>N-1542</t>
  </si>
  <si>
    <t>N-1543</t>
  </si>
  <si>
    <t>N-1544</t>
  </si>
  <si>
    <t>N-1545</t>
  </si>
  <si>
    <t>N-1546</t>
  </si>
  <si>
    <t>N-1547</t>
  </si>
  <si>
    <t>N-1548</t>
  </si>
  <si>
    <t>N-1549</t>
  </si>
  <si>
    <t>N-1550</t>
  </si>
  <si>
    <t>N-1551</t>
  </si>
  <si>
    <t>N-1552</t>
  </si>
  <si>
    <t>N-1553</t>
  </si>
  <si>
    <t>N-1554</t>
  </si>
  <si>
    <t>N-1555</t>
  </si>
  <si>
    <t>N-1556</t>
  </si>
  <si>
    <t>N-1557</t>
  </si>
  <si>
    <t>N-1558</t>
  </si>
  <si>
    <t>N-1559</t>
  </si>
  <si>
    <t>N-1560</t>
  </si>
  <si>
    <t>N-1561</t>
  </si>
  <si>
    <t>N-1562</t>
  </si>
  <si>
    <t>N-1563</t>
  </si>
  <si>
    <t>N-1564</t>
  </si>
  <si>
    <t>N-1565</t>
  </si>
  <si>
    <t>N-1566</t>
  </si>
  <si>
    <t>N-1567</t>
  </si>
  <si>
    <t>N-1568</t>
  </si>
  <si>
    <t>N-1569</t>
  </si>
  <si>
    <t>N-1570</t>
  </si>
  <si>
    <t>N-1571</t>
  </si>
  <si>
    <t>N-1572</t>
  </si>
  <si>
    <t>N-1573</t>
  </si>
  <si>
    <t>N-1574</t>
  </si>
  <si>
    <t>N-1575</t>
  </si>
  <si>
    <t>N-1576</t>
  </si>
  <si>
    <t>N-1577</t>
  </si>
  <si>
    <t>N-1578</t>
  </si>
  <si>
    <t>N-1579</t>
  </si>
  <si>
    <t>N-1580</t>
  </si>
  <si>
    <t>N-1581</t>
  </si>
  <si>
    <t>N-1582</t>
  </si>
  <si>
    <t>N-1583</t>
  </si>
  <si>
    <t>N-1584</t>
  </si>
  <si>
    <t>N-1585</t>
  </si>
  <si>
    <t>N-1586</t>
  </si>
  <si>
    <t>N-1587</t>
  </si>
  <si>
    <t>N-1588</t>
  </si>
  <si>
    <t>N-1589</t>
  </si>
  <si>
    <t>N-1590</t>
  </si>
  <si>
    <t>N-1591</t>
  </si>
  <si>
    <t>N-1592</t>
  </si>
  <si>
    <t>N-1593</t>
  </si>
  <si>
    <t>N-1594</t>
  </si>
  <si>
    <t>N-1595</t>
  </si>
  <si>
    <t>N-1596</t>
  </si>
  <si>
    <t>N-1597</t>
  </si>
  <si>
    <t>N-1598</t>
  </si>
  <si>
    <t>N-1599</t>
  </si>
  <si>
    <t>N-1600</t>
  </si>
  <si>
    <t>N-1601</t>
  </si>
  <si>
    <t>N-1602</t>
  </si>
  <si>
    <t>N-1603</t>
  </si>
  <si>
    <t>N-1604</t>
  </si>
  <si>
    <t>N-1605</t>
  </si>
  <si>
    <t>N-1606</t>
  </si>
  <si>
    <t>N-1607</t>
  </si>
  <si>
    <t>N-1608</t>
  </si>
  <si>
    <t>N-1609</t>
  </si>
  <si>
    <t>N-1610</t>
  </si>
  <si>
    <t>N-1611</t>
  </si>
  <si>
    <t>N-1612</t>
  </si>
  <si>
    <t>N-1613</t>
  </si>
  <si>
    <t>N-1614</t>
  </si>
  <si>
    <t>N-1615</t>
  </si>
  <si>
    <t>N-1616</t>
  </si>
  <si>
    <t>N-1617</t>
  </si>
  <si>
    <t>N-1618</t>
  </si>
  <si>
    <t>N-1619</t>
  </si>
  <si>
    <t>N-1620</t>
  </si>
  <si>
    <t>N-1621</t>
  </si>
  <si>
    <t>N-1622</t>
  </si>
  <si>
    <t>N-1623</t>
  </si>
  <si>
    <t>N-1624</t>
  </si>
  <si>
    <t>N-1625</t>
  </si>
  <si>
    <t>N-1626</t>
  </si>
  <si>
    <t>N-1627</t>
  </si>
  <si>
    <t>N-1628</t>
  </si>
  <si>
    <t>N-1629</t>
  </si>
  <si>
    <t>N-1630</t>
  </si>
  <si>
    <t>N-1631</t>
  </si>
  <si>
    <t>N-1632</t>
  </si>
  <si>
    <t>N-1633</t>
  </si>
  <si>
    <t>N-1634</t>
  </si>
  <si>
    <t>N-1635</t>
  </si>
  <si>
    <t>N-1636</t>
  </si>
  <si>
    <t>N-1637</t>
  </si>
  <si>
    <t>N-1638</t>
  </si>
  <si>
    <t>동화상사 ㈜</t>
  </si>
  <si>
    <t>N-1639</t>
  </si>
  <si>
    <t>N-1640</t>
  </si>
  <si>
    <t>N-1641</t>
  </si>
  <si>
    <t>N-1642</t>
  </si>
  <si>
    <t>N-1643</t>
  </si>
  <si>
    <t>N-1644</t>
  </si>
  <si>
    <t>N-1645</t>
  </si>
  <si>
    <t>N-1646</t>
  </si>
  <si>
    <t>N-1647</t>
  </si>
  <si>
    <t>N-1648</t>
  </si>
  <si>
    <t>N-1649</t>
  </si>
  <si>
    <t>N-1650</t>
  </si>
  <si>
    <t>N-1651</t>
  </si>
  <si>
    <t>N-1652</t>
  </si>
  <si>
    <t>N-1653</t>
  </si>
  <si>
    <t>N-1654</t>
  </si>
  <si>
    <t>N-1655</t>
  </si>
  <si>
    <t>N-1656</t>
  </si>
  <si>
    <t>N-1657</t>
  </si>
  <si>
    <t>N-1658</t>
  </si>
  <si>
    <t>N-1659</t>
  </si>
  <si>
    <t>N-1660</t>
  </si>
  <si>
    <t>N-1661</t>
  </si>
  <si>
    <t>N-1662</t>
  </si>
  <si>
    <t>N-1663</t>
  </si>
  <si>
    <t>N-1664</t>
  </si>
  <si>
    <t>N-1665</t>
  </si>
  <si>
    <t>N-1666</t>
  </si>
  <si>
    <t>N-1667</t>
  </si>
  <si>
    <t>N-1668</t>
  </si>
  <si>
    <t>N-1669</t>
  </si>
  <si>
    <t>N-1670</t>
  </si>
  <si>
    <t>N-1671</t>
  </si>
  <si>
    <t>N-1672</t>
  </si>
  <si>
    <t>N-1673</t>
  </si>
  <si>
    <t>N-1674</t>
  </si>
  <si>
    <t>N-1675</t>
  </si>
  <si>
    <t>N-1676</t>
  </si>
  <si>
    <t>N-1677</t>
  </si>
  <si>
    <t>N-1678</t>
  </si>
  <si>
    <t>N-1679</t>
  </si>
  <si>
    <t>N-1680</t>
  </si>
  <si>
    <t>N-1681</t>
  </si>
  <si>
    <t>N-1682</t>
  </si>
  <si>
    <t>N-1683</t>
  </si>
  <si>
    <t>N-1684</t>
  </si>
  <si>
    <t>N-1685</t>
  </si>
  <si>
    <t>N-1686</t>
  </si>
  <si>
    <t>N-1687</t>
  </si>
  <si>
    <t>N-1688</t>
  </si>
  <si>
    <t>N-1689</t>
  </si>
  <si>
    <t>N-1690</t>
  </si>
  <si>
    <t>N-1691</t>
  </si>
  <si>
    <t>N-1692</t>
  </si>
  <si>
    <t>N-1693</t>
  </si>
  <si>
    <t>N-1694</t>
  </si>
  <si>
    <t>N-1695</t>
  </si>
  <si>
    <t>N-1696</t>
  </si>
  <si>
    <t>N-1697</t>
  </si>
  <si>
    <t>N-1698</t>
  </si>
  <si>
    <t>N-1699</t>
  </si>
  <si>
    <t>N-1700</t>
  </si>
  <si>
    <t>N-1701</t>
  </si>
  <si>
    <t>N-1702</t>
  </si>
  <si>
    <t>N-1703</t>
  </si>
  <si>
    <t>N-1704</t>
  </si>
  <si>
    <t>N-1705</t>
  </si>
  <si>
    <t>N-1706</t>
  </si>
  <si>
    <t>N-1707</t>
  </si>
  <si>
    <t>N-1708</t>
  </si>
  <si>
    <t>N-1709</t>
  </si>
  <si>
    <t>N-1710</t>
  </si>
  <si>
    <t>N-1711</t>
  </si>
  <si>
    <t>N-1712</t>
  </si>
  <si>
    <t>N-1713</t>
  </si>
  <si>
    <t>N-1714</t>
  </si>
  <si>
    <t>N-1715</t>
  </si>
  <si>
    <t>N-1716</t>
  </si>
  <si>
    <t>N-1717</t>
  </si>
  <si>
    <t>N-1718</t>
  </si>
  <si>
    <t>N-1719</t>
  </si>
  <si>
    <t>N-1720</t>
  </si>
  <si>
    <t>N-1721</t>
  </si>
  <si>
    <t>N-1722</t>
  </si>
  <si>
    <t>N-1723</t>
  </si>
  <si>
    <t>N-1724</t>
  </si>
  <si>
    <t>N-1725</t>
  </si>
  <si>
    <t>N-1726</t>
  </si>
  <si>
    <t>N-1727</t>
  </si>
  <si>
    <t>N-1728</t>
  </si>
  <si>
    <t>N-1729</t>
  </si>
  <si>
    <t>N-1730</t>
  </si>
  <si>
    <t>N-1731</t>
  </si>
  <si>
    <t>N-1732</t>
  </si>
  <si>
    <t>N-1733</t>
  </si>
  <si>
    <t>N-1734</t>
  </si>
  <si>
    <t>N-1735</t>
  </si>
  <si>
    <t>N-1736</t>
  </si>
  <si>
    <t>N-1737</t>
  </si>
  <si>
    <t>N-1738</t>
  </si>
  <si>
    <t>N-1739</t>
  </si>
  <si>
    <t>N-1740</t>
  </si>
  <si>
    <t>N-1741</t>
  </si>
  <si>
    <t>N-1742</t>
  </si>
  <si>
    <t>N-1743</t>
  </si>
  <si>
    <t>N-1744</t>
  </si>
  <si>
    <t>N-1745</t>
  </si>
  <si>
    <t>N-1746</t>
  </si>
  <si>
    <t>N-1747</t>
  </si>
  <si>
    <t>N-1748</t>
  </si>
  <si>
    <t>N-1749</t>
  </si>
  <si>
    <t>N-1750</t>
  </si>
  <si>
    <t>N-1751</t>
  </si>
  <si>
    <t>N-1752</t>
  </si>
  <si>
    <t>N-1753</t>
  </si>
  <si>
    <t>공급처</t>
    <phoneticPr fontId="11" type="noConversion"/>
  </si>
  <si>
    <t>주소지</t>
    <phoneticPr fontId="11" type="noConversion"/>
  </si>
  <si>
    <t>삼성전자</t>
    <phoneticPr fontId="11" type="noConversion"/>
  </si>
  <si>
    <t>경기도 수원시 영통구 삼성로 129</t>
    <phoneticPr fontId="11" type="noConversion"/>
  </si>
  <si>
    <t>LG전자</t>
    <phoneticPr fontId="11" type="noConversion"/>
  </si>
  <si>
    <t>서울특별시 영등포구 여의대로 128</t>
    <phoneticPr fontId="11" type="noConversion"/>
  </si>
  <si>
    <t>샤오미</t>
    <phoneticPr fontId="11" type="noConversion"/>
  </si>
  <si>
    <t>중국 북경시 해전구 청해중로 68번지</t>
    <phoneticPr fontId="11" type="noConversion"/>
  </si>
  <si>
    <t>제품명</t>
    <phoneticPr fontId="11" type="noConversion"/>
  </si>
  <si>
    <t>55인치 UHD 4K TV</t>
    <phoneticPr fontId="11" type="noConversion"/>
  </si>
  <si>
    <t>50인치 UHD TV HDR</t>
    <phoneticPr fontId="11" type="noConversion"/>
  </si>
  <si>
    <t>75인치 UHD 4K HDR</t>
    <phoneticPr fontId="11" type="noConversion"/>
  </si>
  <si>
    <t>가정용 미니 빔프로젝터</t>
    <phoneticPr fontId="11" type="noConversion"/>
  </si>
  <si>
    <t>비스포크 냉장고</t>
    <phoneticPr fontId="11" type="noConversion"/>
  </si>
  <si>
    <t>대용량 스텐 에어프라이어</t>
    <phoneticPr fontId="11" type="noConversion"/>
  </si>
  <si>
    <t>와플 메이커 3 in 1</t>
    <phoneticPr fontId="11" type="noConversion"/>
  </si>
  <si>
    <t>대용량 식기 세척기</t>
    <phoneticPr fontId="11" type="noConversion"/>
  </si>
  <si>
    <t>에스프레소 머신</t>
    <phoneticPr fontId="11" type="noConversion"/>
  </si>
  <si>
    <t>복합식 가습기</t>
    <phoneticPr fontId="11" type="noConversion"/>
  </si>
  <si>
    <t>샤오미 공기청정기 미에어</t>
    <phoneticPr fontId="11" type="noConversion"/>
  </si>
  <si>
    <t>초음파 분리세척 가습기</t>
    <phoneticPr fontId="11" type="noConversion"/>
  </si>
  <si>
    <t>75인치 UHD 4K HDR</t>
  </si>
  <si>
    <t>55인치 UHD 4K TV</t>
  </si>
  <si>
    <t>에스프레소 머신</t>
  </si>
  <si>
    <t>복합식 가습기</t>
  </si>
  <si>
    <t>와플 메이커 3 in 1</t>
  </si>
  <si>
    <t>초음파 분리세척 가습기</t>
  </si>
  <si>
    <t>50인치 UHD TV HDR</t>
  </si>
  <si>
    <t>대용량 스텐 에어프라이어</t>
  </si>
  <si>
    <t>비스포크 냉장고</t>
  </si>
  <si>
    <t>가정용 미니 빔프로젝터</t>
  </si>
  <si>
    <t>샤오미 공기청정기 미에어</t>
  </si>
  <si>
    <t>대용량 식기 세척기</t>
  </si>
  <si>
    <t>날짜</t>
    <phoneticPr fontId="11" type="noConversion"/>
  </si>
  <si>
    <t>판매가격</t>
    <phoneticPr fontId="11" type="noConversion"/>
  </si>
  <si>
    <t>판매수량</t>
    <phoneticPr fontId="11" type="noConversion"/>
  </si>
  <si>
    <t>금액</t>
    <phoneticPr fontId="11" type="noConversion"/>
  </si>
  <si>
    <t>2021년도 현황</t>
    <phoneticPr fontId="3" type="noConversion"/>
  </si>
  <si>
    <t>서울</t>
  </si>
  <si>
    <t>광역시</t>
  </si>
  <si>
    <t>경기</t>
  </si>
  <si>
    <t>경상</t>
  </si>
  <si>
    <t>전라</t>
  </si>
  <si>
    <t>강원</t>
  </si>
  <si>
    <t>충청</t>
  </si>
  <si>
    <t>지역합계</t>
    <phoneticPr fontId="3" type="noConversion"/>
  </si>
  <si>
    <t>2022년도 현황</t>
    <phoneticPr fontId="3" type="noConversion"/>
  </si>
  <si>
    <t>거래처ID</t>
  </si>
  <si>
    <t>거래처명</t>
  </si>
  <si>
    <t>거래처위치</t>
  </si>
  <si>
    <t>담당자ID</t>
  </si>
  <si>
    <t>담당자명</t>
  </si>
  <si>
    <t>직통번호</t>
  </si>
  <si>
    <t>물품분류</t>
  </si>
  <si>
    <t>물품명ID</t>
  </si>
  <si>
    <t>물품명</t>
  </si>
  <si>
    <t>순번</t>
    <phoneticPr fontId="3" type="noConversion"/>
  </si>
  <si>
    <t>거래처ID</t>
    <phoneticPr fontId="3" type="noConversion"/>
  </si>
  <si>
    <t>공급가</t>
  </si>
  <si>
    <t>남양유업</t>
  </si>
  <si>
    <t>서울 신촌</t>
  </si>
  <si>
    <t>유재석</t>
  </si>
  <si>
    <t>02-123-1234</t>
  </si>
  <si>
    <t>병음료</t>
  </si>
  <si>
    <t>코카콜라</t>
  </si>
  <si>
    <t>동서식품</t>
  </si>
  <si>
    <t>서울 신림</t>
  </si>
  <si>
    <t>노홍철</t>
  </si>
  <si>
    <t>02-123-1235</t>
  </si>
  <si>
    <t>캔음료</t>
  </si>
  <si>
    <t>환타</t>
  </si>
  <si>
    <t>롯데푸드</t>
  </si>
  <si>
    <t>서울 영등포</t>
  </si>
  <si>
    <t>박명수</t>
  </si>
  <si>
    <t>02-123-1236</t>
  </si>
  <si>
    <t>케잌</t>
  </si>
  <si>
    <t>스프라이트</t>
  </si>
  <si>
    <t>빙그레</t>
  </si>
  <si>
    <t>서울 논현</t>
  </si>
  <si>
    <t>이경규</t>
  </si>
  <si>
    <t>02-123-1237</t>
  </si>
  <si>
    <t>타르트</t>
  </si>
  <si>
    <t>에비앙</t>
  </si>
  <si>
    <t>오뚜기</t>
  </si>
  <si>
    <t>서울 용산</t>
  </si>
  <si>
    <t>정준하</t>
  </si>
  <si>
    <t>02-123-1238</t>
  </si>
  <si>
    <t>샌드위치용</t>
  </si>
  <si>
    <t>페리에</t>
  </si>
  <si>
    <t>하동훈</t>
  </si>
  <si>
    <t>02-123-1239</t>
  </si>
  <si>
    <t>샐러드용</t>
  </si>
  <si>
    <t>딸기케잌</t>
  </si>
  <si>
    <t>이광수</t>
  </si>
  <si>
    <t>02-123-1240</t>
  </si>
  <si>
    <t>레몬타르트</t>
  </si>
  <si>
    <t>정형돈</t>
  </si>
  <si>
    <t>02-123-1241</t>
  </si>
  <si>
    <t>상추</t>
  </si>
  <si>
    <t>황광희</t>
  </si>
  <si>
    <t>02-123-1242</t>
  </si>
  <si>
    <t>양파</t>
  </si>
  <si>
    <t>비트</t>
  </si>
  <si>
    <t>피카츄 나라</t>
    <phoneticPr fontId="11" type="noConversion"/>
  </si>
  <si>
    <t>평균값</t>
    <phoneticPr fontId="11" type="noConversion"/>
  </si>
  <si>
    <t>이름</t>
    <phoneticPr fontId="11" type="noConversion"/>
  </si>
  <si>
    <t>키</t>
    <phoneticPr fontId="11" type="noConversion"/>
  </si>
  <si>
    <t>중앙값</t>
    <phoneticPr fontId="11" type="noConversion"/>
  </si>
  <si>
    <t>피카츄</t>
    <phoneticPr fontId="11" type="noConversion"/>
  </si>
  <si>
    <t>라이츄</t>
    <phoneticPr fontId="11" type="noConversion"/>
  </si>
  <si>
    <t>이브이</t>
    <phoneticPr fontId="11" type="noConversion"/>
  </si>
  <si>
    <t>파이리</t>
    <phoneticPr fontId="11" type="noConversion"/>
  </si>
  <si>
    <t>꼬부기</t>
    <phoneticPr fontId="11" type="noConversion"/>
  </si>
  <si>
    <t>버터풀</t>
    <phoneticPr fontId="11" type="noConversion"/>
  </si>
  <si>
    <t>야도란</t>
    <phoneticPr fontId="11" type="noConversion"/>
  </si>
  <si>
    <t>피죤투</t>
    <phoneticPr fontId="11" type="noConversion"/>
  </si>
  <si>
    <t>푸린</t>
    <phoneticPr fontId="3" type="noConversion"/>
  </si>
  <si>
    <t>나시</t>
    <phoneticPr fontId="11" type="noConversion"/>
  </si>
  <si>
    <t>점수</t>
    <phoneticPr fontId="3" type="noConversion"/>
  </si>
  <si>
    <t>포인트</t>
    <phoneticPr fontId="3" type="noConversion"/>
  </si>
  <si>
    <t>사전점수</t>
    <phoneticPr fontId="3" type="noConversion"/>
  </si>
  <si>
    <t>사후점수</t>
    <phoneticPr fontId="3" type="noConversion"/>
  </si>
  <si>
    <t>30대</t>
    <phoneticPr fontId="3" type="noConversion"/>
  </si>
  <si>
    <t>40대</t>
    <phoneticPr fontId="3" type="noConversion"/>
  </si>
  <si>
    <t>50대</t>
    <phoneticPr fontId="3" type="noConversion"/>
  </si>
  <si>
    <t xml:space="preserve">* 기온과 아이스크림 판매량 상관 관계 구하기 </t>
    <phoneticPr fontId="3" type="noConversion"/>
  </si>
  <si>
    <t>기온(℃)</t>
    <phoneticPr fontId="3" type="noConversion"/>
  </si>
  <si>
    <t>판매량(천개)</t>
    <phoneticPr fontId="3" type="noConversion"/>
  </si>
  <si>
    <t>상관 계수</t>
    <phoneticPr fontId="3" type="noConversion"/>
  </si>
  <si>
    <t>상관계수^2</t>
    <phoneticPr fontId="3" type="noConversion"/>
  </si>
  <si>
    <r>
      <t>=R</t>
    </r>
    <r>
      <rPr>
        <vertAlign val="superscript"/>
        <sz val="11"/>
        <color rgb="FF0000FF"/>
        <rFont val="맑은 고딕"/>
        <family val="3"/>
        <charset val="129"/>
        <scheme val="minor"/>
      </rPr>
      <t>2</t>
    </r>
    <r>
      <rPr>
        <sz val="11"/>
        <color rgb="FF0000FF"/>
        <rFont val="맑은 고딕"/>
        <family val="2"/>
        <charset val="129"/>
        <scheme val="minor"/>
      </rPr>
      <t xml:space="preserve"> 값</t>
    </r>
    <phoneticPr fontId="3" type="noConversion"/>
  </si>
  <si>
    <t>* 3개 변수에 대한 상관 관계 구하기 - 데이터 분석</t>
    <phoneticPr fontId="3" type="noConversion"/>
  </si>
  <si>
    <t>습도(%)</t>
    <phoneticPr fontId="3" type="noConversion"/>
  </si>
  <si>
    <t>평균</t>
    <phoneticPr fontId="3" type="noConversion"/>
  </si>
  <si>
    <t>최대값</t>
    <phoneticPr fontId="3" type="noConversion"/>
  </si>
  <si>
    <t>Q3</t>
    <phoneticPr fontId="3" type="noConversion"/>
  </si>
  <si>
    <t>중위값Q2</t>
    <phoneticPr fontId="3" type="noConversion"/>
  </si>
  <si>
    <t>Q1</t>
    <phoneticPr fontId="3" type="noConversion"/>
  </si>
  <si>
    <t>최소값</t>
    <phoneticPr fontId="3" type="noConversion"/>
  </si>
  <si>
    <t>IQR 기준</t>
    <phoneticPr fontId="3" type="noConversion"/>
  </si>
  <si>
    <t>이벤트횟수</t>
    <phoneticPr fontId="3" type="noConversion"/>
  </si>
  <si>
    <t>(단위 : 만원)</t>
    <phoneticPr fontId="3" type="noConversion"/>
  </si>
  <si>
    <t>구분</t>
    <phoneticPr fontId="3" type="noConversion"/>
  </si>
  <si>
    <t>월</t>
    <phoneticPr fontId="3" type="noConversion"/>
  </si>
  <si>
    <t>매출</t>
    <phoneticPr fontId="3" type="noConversion"/>
  </si>
  <si>
    <t>전년</t>
    <phoneticPr fontId="3" type="noConversion"/>
  </si>
  <si>
    <t>1월</t>
    <phoneticPr fontId="3" type="noConversion"/>
  </si>
  <si>
    <t>2월</t>
    <phoneticPr fontId="3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</si>
  <si>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</si>
  <si>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</si>
  <si>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</si>
  <si>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</si>
  <si>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</si>
  <si>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</si>
  <si>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</si>
  <si>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</si>
  <si>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</si>
  <si>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</si>
  <si>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금년</t>
    <phoneticPr fontId="3" type="noConversion"/>
  </si>
  <si>
    <t>커피숍 일일 손익예상</t>
    <phoneticPr fontId="3" type="noConversion"/>
  </si>
  <si>
    <t>항목</t>
    <phoneticPr fontId="3" type="noConversion"/>
  </si>
  <si>
    <t>단위</t>
    <phoneticPr fontId="3" type="noConversion"/>
  </si>
  <si>
    <t>값</t>
    <phoneticPr fontId="3" type="noConversion"/>
  </si>
  <si>
    <t>%</t>
    <phoneticPr fontId="3" type="noConversion"/>
  </si>
  <si>
    <t>지출 상세</t>
    <phoneticPr fontId="3" type="noConversion"/>
  </si>
  <si>
    <t>판매갯수</t>
    <phoneticPr fontId="3" type="noConversion"/>
  </si>
  <si>
    <t>잔</t>
    <phoneticPr fontId="3" type="noConversion"/>
  </si>
  <si>
    <t>평균임금 * 직원수 (100잔/직원)</t>
    <phoneticPr fontId="3" type="noConversion"/>
  </si>
  <si>
    <t>평균단가</t>
    <phoneticPr fontId="3" type="noConversion"/>
  </si>
  <si>
    <t>원</t>
    <phoneticPr fontId="3" type="noConversion"/>
  </si>
  <si>
    <t>월세</t>
    <phoneticPr fontId="3" type="noConversion"/>
  </si>
  <si>
    <t>총 매출액</t>
    <phoneticPr fontId="3" type="noConversion"/>
  </si>
  <si>
    <t>전기세/수도세 포함</t>
    <phoneticPr fontId="3" type="noConversion"/>
  </si>
  <si>
    <t>공사비/기계비 포함 (5년)</t>
    <phoneticPr fontId="3" type="noConversion"/>
  </si>
  <si>
    <t>평균원가</t>
    <phoneticPr fontId="3" type="noConversion"/>
  </si>
  <si>
    <t>매출액의 n%</t>
    <phoneticPr fontId="3" type="noConversion"/>
  </si>
  <si>
    <t>총 매출원가</t>
    <phoneticPr fontId="3" type="noConversion"/>
  </si>
  <si>
    <t>목표값 --&gt;</t>
    <phoneticPr fontId="3" type="noConversion"/>
  </si>
  <si>
    <t>평균원가가 1550원으로 올랐을때 영업이익을 유지하기위한 판매갯수는 얼마인가?</t>
    <phoneticPr fontId="3" type="noConversion"/>
  </si>
  <si>
    <t>인건비</t>
    <phoneticPr fontId="3" type="noConversion"/>
  </si>
  <si>
    <t># 현재 영업이익 138,472 일때 평균원가 1,450</t>
    <phoneticPr fontId="3" type="noConversion"/>
  </si>
  <si>
    <t>임대료</t>
    <phoneticPr fontId="3" type="noConversion"/>
  </si>
  <si>
    <t># 평균원가가 1450 --&gt; 1550로 변경되었을때 영업이익 113,472</t>
    <phoneticPr fontId="3" type="noConversion"/>
  </si>
  <si>
    <t>기타잡비</t>
    <phoneticPr fontId="3" type="noConversion"/>
  </si>
  <si>
    <t># 이전 영업이익 138,472를 유지하려면 판매개수는 ?</t>
    <phoneticPr fontId="3" type="noConversion"/>
  </si>
  <si>
    <t>감가상각비</t>
    <phoneticPr fontId="3" type="noConversion"/>
  </si>
  <si>
    <t>가맹비</t>
    <phoneticPr fontId="3" type="noConversion"/>
  </si>
  <si>
    <t>판매/관리비</t>
    <phoneticPr fontId="3" type="noConversion"/>
  </si>
  <si>
    <t>영업이익</t>
    <phoneticPr fontId="3" type="noConversion"/>
  </si>
  <si>
    <t>▣ 변수가 1개 일때</t>
    <phoneticPr fontId="3" type="noConversion"/>
  </si>
  <si>
    <t>원금</t>
    <phoneticPr fontId="3" type="noConversion"/>
  </si>
  <si>
    <t>개월</t>
    <phoneticPr fontId="3" type="noConversion"/>
  </si>
  <si>
    <t>연이율</t>
    <phoneticPr fontId="3" type="noConversion"/>
  </si>
  <si>
    <t>월납입금→</t>
    <phoneticPr fontId="3" type="noConversion"/>
  </si>
  <si>
    <t>▣ 변수가 2개 일때</t>
    <phoneticPr fontId="3" type="noConversion"/>
  </si>
  <si>
    <t>↓수식입력</t>
    <phoneticPr fontId="3" type="noConversion"/>
  </si>
  <si>
    <t>물품종류ID</t>
    <phoneticPr fontId="3" type="noConversion"/>
  </si>
  <si>
    <t>A팀</t>
    <phoneticPr fontId="3" type="noConversion"/>
  </si>
  <si>
    <t>B팀</t>
    <phoneticPr fontId="3" type="noConversion"/>
  </si>
  <si>
    <t>C팀</t>
    <phoneticPr fontId="3" type="noConversion"/>
  </si>
  <si>
    <t>기타</t>
  </si>
  <si>
    <t>ETC</t>
  </si>
  <si>
    <t>A사</t>
  </si>
  <si>
    <t>업체작업불량</t>
  </si>
  <si>
    <t>찍힘</t>
  </si>
  <si>
    <t>BT1</t>
  </si>
  <si>
    <t>C사</t>
  </si>
  <si>
    <t>Lid 개폐시 Top Plate와 간섭 발생됨</t>
  </si>
  <si>
    <t>Scratch</t>
  </si>
  <si>
    <t>D사</t>
  </si>
  <si>
    <t>Knob 하단부 불빛샘</t>
  </si>
  <si>
    <t>LED 불빛샘</t>
  </si>
  <si>
    <t>BC1</t>
  </si>
  <si>
    <t>Door Front Cover와 Door Deco 상단부 단차</t>
  </si>
  <si>
    <t>단차</t>
  </si>
  <si>
    <t>J사</t>
  </si>
  <si>
    <t>B사</t>
  </si>
  <si>
    <t>Door Deco 도금 불량</t>
  </si>
  <si>
    <t>도금불량</t>
  </si>
  <si>
    <t>H사</t>
  </si>
  <si>
    <t>BC2</t>
  </si>
  <si>
    <t>Main PCB 품절</t>
  </si>
  <si>
    <t>누락</t>
  </si>
  <si>
    <t>BM1</t>
  </si>
  <si>
    <t>동작 Button Scratch</t>
  </si>
  <si>
    <t>Weight Balance Bolt 누락</t>
  </si>
  <si>
    <t>BD1</t>
  </si>
  <si>
    <t>Tub Cover 미성형</t>
  </si>
  <si>
    <t>누수</t>
  </si>
  <si>
    <t>ETC</t>
    <phoneticPr fontId="3" type="noConversion"/>
  </si>
  <si>
    <t>Stator 단선(찍힘)</t>
  </si>
  <si>
    <t>세탁구속</t>
  </si>
  <si>
    <t>K사</t>
  </si>
  <si>
    <t>Top Plate</t>
  </si>
  <si>
    <t>BT1</t>
    <phoneticPr fontId="3" type="noConversion"/>
  </si>
  <si>
    <t>Main PCB 단품 불량</t>
  </si>
  <si>
    <t>G사</t>
  </si>
  <si>
    <t>Main PCB</t>
  </si>
  <si>
    <t>BM1</t>
    <phoneticPr fontId="3" type="noConversion"/>
  </si>
  <si>
    <t>Knob Gudie 교환</t>
  </si>
  <si>
    <t>Drum Tub</t>
  </si>
  <si>
    <t>BD1</t>
    <phoneticPr fontId="3" type="noConversion"/>
  </si>
  <si>
    <t>Drum Tub 샤이폰 호스 조립부 파손</t>
  </si>
  <si>
    <t>파손</t>
  </si>
  <si>
    <t>Control Panel</t>
  </si>
  <si>
    <t>BC2</t>
    <phoneticPr fontId="3" type="noConversion"/>
  </si>
  <si>
    <t>Door Deco 찍힘</t>
  </si>
  <si>
    <t>Cabinet Cover</t>
  </si>
  <si>
    <t>BC1</t>
    <phoneticPr fontId="3" type="noConversion"/>
  </si>
  <si>
    <t>Door Deco 우측 상단부 Scratch</t>
  </si>
  <si>
    <t>부품명</t>
  </si>
  <si>
    <t>부품코드</t>
    <phoneticPr fontId="3" type="noConversion"/>
  </si>
  <si>
    <t>Display부 이물</t>
  </si>
  <si>
    <t>이물</t>
  </si>
  <si>
    <t>&lt;코드별 부품명칭&gt;</t>
    <phoneticPr fontId="3" type="noConversion"/>
  </si>
  <si>
    <t>Display PCB 재조립</t>
  </si>
  <si>
    <t>기존납품단가</t>
    <phoneticPr fontId="3" type="noConversion"/>
  </si>
  <si>
    <t>불량건수</t>
  </si>
  <si>
    <t>불량원인</t>
  </si>
  <si>
    <t>불량현상</t>
  </si>
  <si>
    <t>부품명</t>
    <phoneticPr fontId="3" type="noConversion"/>
  </si>
  <si>
    <t>납품업체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</si>
</sst>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,##0.00_ "/>
    <numFmt numFmtId="177" formatCode="_(* #,##0_);_(* \(#,##0\);_(* &quot;-&quot;_);_(@_)"/>
    <numFmt numFmtId="178" formatCode="&quot;$&quot;#,##0.00_);[Red]\(&quot;$&quot;#,##0.00\)"/>
    <numFmt numFmtId="179" formatCode="_-* #,##0.0000_-;\-* #,##0.0000_-;_-* &quot;-&quot;_-;_-@_-"/>
    <numFmt numFmtId="180" formatCode="\x\ 0"/>
    <numFmt numFmtId="181" formatCode="\(0%\)"/>
    <numFmt numFmtId="182" formatCode="General&quot;개월&quot;"/>
  </numFmts>
  <fonts count="3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b/>
      <sz val="11"/>
      <color theme="0"/>
      <name val="맑은 고딕"/>
      <family val="2"/>
      <charset val="129"/>
    </font>
    <font>
      <sz val="11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2"/>
      <scheme val="minor"/>
    </font>
    <font>
      <b/>
      <sz val="11"/>
      <color rgb="FF0000FF"/>
      <name val="맑은 고딕"/>
      <family val="3"/>
      <charset val="129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vertAlign val="superscript"/>
      <sz val="11"/>
      <color rgb="FF0000FF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color rgb="FF663300"/>
      <name val="맑은 고딕"/>
      <family val="3"/>
      <charset val="129"/>
      <scheme val="minor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b/>
      <sz val="10"/>
      <color indexed="10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4" tint="0.39997558519241921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thin">
        <color indexed="64"/>
      </diagonal>
    </border>
    <border>
      <left/>
      <right/>
      <top style="thin">
        <color theme="7" tint="0.3999755851924192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1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</cellStyleXfs>
  <cellXfs count="176">
    <xf numFmtId="0" fontId="0" fillId="0" borderId="0" xfId="0">
      <alignment vertical="center"/>
    </xf>
    <xf numFmtId="0" fontId="4" fillId="4" borderId="1" xfId="5" applyFont="1" applyFill="1" applyBorder="1" applyAlignment="1" applyProtection="1">
      <alignment horizontal="center" vertical="center"/>
      <protection locked="0"/>
    </xf>
    <xf numFmtId="49" fontId="4" fillId="4" borderId="1" xfId="5" applyNumberFormat="1" applyFont="1" applyFill="1" applyBorder="1" applyAlignment="1" applyProtection="1">
      <alignment horizontal="center" vertical="center"/>
      <protection locked="0"/>
    </xf>
    <xf numFmtId="14" fontId="4" fillId="4" borderId="1" xfId="5" applyNumberFormat="1" applyFont="1" applyFill="1" applyBorder="1" applyAlignment="1" applyProtection="1">
      <alignment horizontal="center" vertical="center"/>
      <protection locked="0"/>
    </xf>
    <xf numFmtId="0" fontId="4" fillId="5" borderId="1" xfId="5" applyFont="1" applyFill="1" applyBorder="1" applyAlignment="1" applyProtection="1">
      <alignment horizontal="center" vertical="center"/>
      <protection locked="0"/>
    </xf>
    <xf numFmtId="0" fontId="4" fillId="5" borderId="1" xfId="5" applyFont="1" applyFill="1" applyBorder="1" applyAlignment="1" applyProtection="1">
      <alignment horizontal="left" vertical="center"/>
      <protection locked="0"/>
    </xf>
    <xf numFmtId="0" fontId="4" fillId="5" borderId="1" xfId="5" applyFont="1" applyFill="1" applyBorder="1" applyAlignment="1" applyProtection="1">
      <alignment horizontal="right" vertical="center"/>
      <protection locked="0"/>
    </xf>
    <xf numFmtId="176" fontId="4" fillId="5" borderId="1" xfId="5" applyNumberFormat="1" applyFont="1" applyFill="1" applyBorder="1" applyAlignment="1" applyProtection="1">
      <alignment horizontal="right" vertical="center"/>
      <protection locked="0"/>
    </xf>
    <xf numFmtId="0" fontId="4" fillId="5" borderId="1" xfId="6" applyFont="1" applyFill="1" applyBorder="1" applyAlignment="1" applyProtection="1">
      <alignment horizontal="left" vertical="center"/>
      <protection locked="0"/>
    </xf>
    <xf numFmtId="0" fontId="4" fillId="5" borderId="1" xfId="6" applyFont="1" applyFill="1" applyBorder="1" applyAlignment="1" applyProtection="1">
      <alignment horizontal="center" vertical="center"/>
      <protection locked="0"/>
    </xf>
    <xf numFmtId="0" fontId="4" fillId="5" borderId="1" xfId="6" applyFont="1" applyFill="1" applyBorder="1" applyAlignment="1" applyProtection="1">
      <alignment horizontal="right" vertical="center"/>
      <protection locked="0"/>
    </xf>
    <xf numFmtId="176" fontId="4" fillId="5" borderId="1" xfId="6" applyNumberFormat="1" applyFont="1" applyFill="1" applyBorder="1" applyAlignment="1" applyProtection="1">
      <alignment horizontal="right" vertical="center"/>
      <protection locked="0"/>
    </xf>
    <xf numFmtId="0" fontId="7" fillId="5" borderId="1" xfId="5" applyFont="1" applyFill="1" applyBorder="1" applyAlignment="1"/>
    <xf numFmtId="22" fontId="4" fillId="5" borderId="1" xfId="5" applyNumberFormat="1" applyFont="1" applyFill="1" applyBorder="1" applyAlignment="1" applyProtection="1">
      <alignment horizontal="left" vertical="center"/>
      <protection locked="0"/>
    </xf>
    <xf numFmtId="22" fontId="4" fillId="5" borderId="1" xfId="6" applyNumberFormat="1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3" fontId="10" fillId="0" borderId="12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3" fontId="0" fillId="0" borderId="14" xfId="0" applyNumberFormat="1" applyBorder="1" applyAlignment="1">
      <alignment horizontal="right" vertical="center"/>
    </xf>
    <xf numFmtId="0" fontId="0" fillId="0" borderId="15" xfId="0" applyBorder="1" applyAlignment="1">
      <alignment horizontal="center" vertical="center"/>
    </xf>
    <xf numFmtId="3" fontId="0" fillId="0" borderId="15" xfId="0" applyNumberForma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177" fontId="0" fillId="0" borderId="11" xfId="7" applyFont="1" applyBorder="1">
      <alignment vertical="center"/>
    </xf>
    <xf numFmtId="0" fontId="0" fillId="0" borderId="1" xfId="0" applyBorder="1" applyAlignment="1">
      <alignment horizontal="left" vertical="center"/>
    </xf>
    <xf numFmtId="177" fontId="0" fillId="0" borderId="1" xfId="0" applyNumberFormat="1" applyBorder="1" applyAlignment="1">
      <alignment horizontal="left" vertical="center"/>
    </xf>
    <xf numFmtId="177" fontId="0" fillId="0" borderId="10" xfId="0" applyNumberFormat="1" applyBorder="1">
      <alignment vertical="center"/>
    </xf>
    <xf numFmtId="177" fontId="0" fillId="0" borderId="21" xfId="7" applyFont="1" applyBorder="1">
      <alignment vertical="center"/>
    </xf>
    <xf numFmtId="0" fontId="0" fillId="0" borderId="22" xfId="0" applyBorder="1" applyAlignment="1">
      <alignment horizontal="left" vertical="center"/>
    </xf>
    <xf numFmtId="177" fontId="0" fillId="0" borderId="22" xfId="0" applyNumberFormat="1" applyBorder="1" applyAlignment="1">
      <alignment horizontal="left" vertical="center"/>
    </xf>
    <xf numFmtId="177" fontId="0" fillId="0" borderId="23" xfId="0" applyNumberFormat="1" applyBorder="1">
      <alignment vertical="center"/>
    </xf>
    <xf numFmtId="0" fontId="13" fillId="6" borderId="19" xfId="0" applyFont="1" applyFill="1" applyBorder="1" applyAlignment="1">
      <alignment horizontal="center" vertical="center"/>
    </xf>
    <xf numFmtId="0" fontId="13" fillId="6" borderId="2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7" fontId="0" fillId="0" borderId="10" xfId="7" applyFont="1" applyBorder="1">
      <alignment vertical="center"/>
    </xf>
    <xf numFmtId="0" fontId="0" fillId="0" borderId="21" xfId="0" applyBorder="1" applyAlignment="1">
      <alignment horizontal="center" vertical="center"/>
    </xf>
    <xf numFmtId="177" fontId="0" fillId="0" borderId="23" xfId="7" applyFont="1" applyBorder="1">
      <alignment vertical="center"/>
    </xf>
    <xf numFmtId="0" fontId="9" fillId="0" borderId="0" xfId="0" applyFont="1">
      <alignment vertical="center"/>
    </xf>
    <xf numFmtId="14" fontId="9" fillId="0" borderId="0" xfId="0" applyNumberFormat="1" applyFont="1">
      <alignment vertical="center"/>
    </xf>
    <xf numFmtId="4" fontId="9" fillId="0" borderId="0" xfId="0" applyNumberFormat="1" applyFont="1">
      <alignment vertical="center"/>
    </xf>
    <xf numFmtId="0" fontId="14" fillId="0" borderId="0" xfId="0" applyFont="1">
      <alignment vertical="center"/>
    </xf>
    <xf numFmtId="4" fontId="14" fillId="0" borderId="0" xfId="0" applyNumberFormat="1" applyFont="1">
      <alignment vertical="center"/>
    </xf>
    <xf numFmtId="0" fontId="9" fillId="0" borderId="0" xfId="0" quotePrefix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quotePrefix="1" applyFont="1">
      <alignment vertical="center"/>
    </xf>
    <xf numFmtId="0" fontId="15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4" fontId="0" fillId="0" borderId="27" xfId="0" applyNumberFormat="1" applyBorder="1">
      <alignment vertical="center"/>
    </xf>
    <xf numFmtId="0" fontId="0" fillId="0" borderId="27" xfId="0" applyBorder="1">
      <alignment vertical="center"/>
    </xf>
    <xf numFmtId="177" fontId="0" fillId="0" borderId="27" xfId="7" applyFont="1" applyFill="1" applyBorder="1">
      <alignment vertical="center"/>
    </xf>
    <xf numFmtId="9" fontId="0" fillId="0" borderId="27" xfId="2" applyFont="1" applyFill="1" applyBorder="1">
      <alignment vertical="center"/>
    </xf>
    <xf numFmtId="177" fontId="0" fillId="0" borderId="28" xfId="7" applyFont="1" applyFill="1" applyBorder="1">
      <alignment vertical="center"/>
    </xf>
    <xf numFmtId="0" fontId="17" fillId="9" borderId="0" xfId="8" applyFont="1" applyFill="1">
      <alignment vertical="center"/>
    </xf>
    <xf numFmtId="0" fontId="16" fillId="0" borderId="0" xfId="8">
      <alignment vertical="center"/>
    </xf>
    <xf numFmtId="0" fontId="16" fillId="8" borderId="29" xfId="8" applyFill="1" applyBorder="1">
      <alignment vertical="center"/>
    </xf>
    <xf numFmtId="0" fontId="16" fillId="0" borderId="29" xfId="8" applyBorder="1">
      <alignment vertical="center"/>
    </xf>
    <xf numFmtId="0" fontId="18" fillId="0" borderId="0" xfId="8" applyFont="1">
      <alignment vertical="center"/>
    </xf>
    <xf numFmtId="14" fontId="18" fillId="0" borderId="0" xfId="8" applyNumberFormat="1" applyFont="1">
      <alignment vertical="center"/>
    </xf>
    <xf numFmtId="0" fontId="20" fillId="0" borderId="0" xfId="0" applyFont="1">
      <alignment vertical="center"/>
    </xf>
    <xf numFmtId="0" fontId="2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7" applyFont="1" applyBorder="1" applyAlignment="1">
      <alignment horizontal="center" vertical="center"/>
    </xf>
    <xf numFmtId="177" fontId="0" fillId="0" borderId="30" xfId="7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7" fontId="0" fillId="10" borderId="1" xfId="7" applyFont="1" applyFill="1" applyBorder="1" applyAlignment="1">
      <alignment horizontal="center" vertical="center"/>
    </xf>
    <xf numFmtId="0" fontId="0" fillId="10" borderId="31" xfId="0" applyFill="1" applyBorder="1" applyAlignment="1">
      <alignment horizontal="center" vertical="center"/>
    </xf>
    <xf numFmtId="177" fontId="0" fillId="10" borderId="31" xfId="7" applyFont="1" applyFill="1" applyBorder="1" applyAlignment="1">
      <alignment horizontal="center" vertical="center"/>
    </xf>
    <xf numFmtId="177" fontId="0" fillId="10" borderId="32" xfId="7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77" fontId="0" fillId="11" borderId="19" xfId="7" applyFont="1" applyFill="1" applyBorder="1" applyAlignment="1">
      <alignment horizontal="center" vertical="center"/>
    </xf>
    <xf numFmtId="177" fontId="0" fillId="10" borderId="30" xfId="7" applyFont="1" applyFill="1" applyBorder="1" applyAlignment="1">
      <alignment horizontal="center" vertical="center"/>
    </xf>
    <xf numFmtId="177" fontId="0" fillId="11" borderId="1" xfId="7" applyFont="1" applyFill="1" applyBorder="1" applyAlignment="1">
      <alignment horizontal="center" vertical="center"/>
    </xf>
    <xf numFmtId="0" fontId="22" fillId="12" borderId="0" xfId="0" applyFont="1" applyFill="1" applyAlignment="1"/>
    <xf numFmtId="0" fontId="0" fillId="13" borderId="33" xfId="0" applyFill="1" applyBorder="1" applyAlignment="1"/>
    <xf numFmtId="178" fontId="0" fillId="13" borderId="33" xfId="0" applyNumberFormat="1" applyFill="1" applyBorder="1" applyAlignment="1"/>
    <xf numFmtId="0" fontId="0" fillId="0" borderId="33" xfId="0" applyBorder="1" applyAlignment="1"/>
    <xf numFmtId="178" fontId="0" fillId="0" borderId="33" xfId="0" applyNumberFormat="1" applyBorder="1" applyAlignment="1"/>
    <xf numFmtId="0" fontId="10" fillId="0" borderId="14" xfId="0" applyFont="1" applyBorder="1">
      <alignment vertical="center"/>
    </xf>
    <xf numFmtId="0" fontId="23" fillId="0" borderId="14" xfId="0" applyFont="1" applyBorder="1">
      <alignment vertical="center"/>
    </xf>
    <xf numFmtId="0" fontId="19" fillId="14" borderId="35" xfId="0" applyFont="1" applyFill="1" applyBorder="1" applyAlignment="1">
      <alignment horizontal="center" vertical="center"/>
    </xf>
    <xf numFmtId="0" fontId="10" fillId="0" borderId="36" xfId="0" applyFont="1" applyBorder="1">
      <alignment vertical="center"/>
    </xf>
    <xf numFmtId="0" fontId="23" fillId="0" borderId="36" xfId="0" applyFont="1" applyBorder="1">
      <alignment vertical="center"/>
    </xf>
    <xf numFmtId="0" fontId="0" fillId="0" borderId="15" xfId="0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37" xfId="0" applyBorder="1">
      <alignment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21" fillId="0" borderId="1" xfId="0" applyFont="1" applyBorder="1" applyAlignment="1">
      <alignment horizontal="center" vertical="center"/>
    </xf>
    <xf numFmtId="0" fontId="25" fillId="0" borderId="1" xfId="9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1" xfId="9" applyFont="1" applyBorder="1" applyAlignment="1">
      <alignment horizontal="center" vertical="center"/>
    </xf>
    <xf numFmtId="0" fontId="26" fillId="0" borderId="0" xfId="0" applyFont="1">
      <alignment vertical="center"/>
    </xf>
    <xf numFmtId="0" fontId="0" fillId="15" borderId="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" fontId="27" fillId="11" borderId="39" xfId="0" applyNumberFormat="1" applyFont="1" applyFill="1" applyBorder="1" applyAlignment="1">
      <alignment horizontal="center" vertical="center"/>
    </xf>
    <xf numFmtId="179" fontId="27" fillId="11" borderId="1" xfId="1" applyNumberFormat="1" applyFont="1" applyFill="1" applyBorder="1" applyAlignment="1">
      <alignment horizontal="center" vertical="center"/>
    </xf>
    <xf numFmtId="0" fontId="26" fillId="0" borderId="0" xfId="0" quotePrefix="1" applyFont="1">
      <alignment vertical="center"/>
    </xf>
    <xf numFmtId="0" fontId="25" fillId="16" borderId="1" xfId="0" applyFont="1" applyFill="1" applyBorder="1" applyAlignment="1">
      <alignment horizontal="center" vertical="center"/>
    </xf>
    <xf numFmtId="0" fontId="25" fillId="16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16" borderId="1" xfId="0" applyFill="1" applyBorder="1">
      <alignment vertical="center"/>
    </xf>
    <xf numFmtId="0" fontId="25" fillId="0" borderId="1" xfId="0" applyFont="1" applyBorder="1">
      <alignment vertical="center"/>
    </xf>
    <xf numFmtId="0" fontId="20" fillId="0" borderId="0" xfId="10" applyFont="1">
      <alignment vertical="center"/>
    </xf>
    <xf numFmtId="0" fontId="1" fillId="0" borderId="0" xfId="10">
      <alignment vertical="center"/>
    </xf>
    <xf numFmtId="0" fontId="29" fillId="0" borderId="0" xfId="10" applyFont="1" applyAlignment="1">
      <alignment horizontal="right"/>
    </xf>
    <xf numFmtId="0" fontId="1" fillId="6" borderId="1" xfId="10" applyFill="1" applyBorder="1" applyAlignment="1">
      <alignment horizontal="center" vertical="center"/>
    </xf>
    <xf numFmtId="0" fontId="0" fillId="6" borderId="1" xfId="10" applyFont="1" applyFill="1" applyBorder="1" applyAlignment="1">
      <alignment horizontal="center" vertical="center"/>
    </xf>
    <xf numFmtId="0" fontId="1" fillId="0" borderId="1" xfId="10" applyBorder="1" applyAlignment="1">
      <alignment horizontal="center" vertical="center"/>
    </xf>
    <xf numFmtId="0" fontId="21" fillId="0" borderId="0" xfId="0" applyFont="1">
      <alignment vertical="center"/>
    </xf>
    <xf numFmtId="0" fontId="25" fillId="0" borderId="0" xfId="0" applyFont="1">
      <alignment vertical="center"/>
    </xf>
    <xf numFmtId="0" fontId="31" fillId="14" borderId="0" xfId="0" applyFont="1" applyFill="1">
      <alignment vertical="center"/>
    </xf>
    <xf numFmtId="0" fontId="31" fillId="14" borderId="0" xfId="0" applyFont="1" applyFill="1" applyAlignment="1">
      <alignment horizontal="right" vertical="center"/>
    </xf>
    <xf numFmtId="0" fontId="31" fillId="14" borderId="0" xfId="0" applyFont="1" applyFill="1" applyAlignment="1">
      <alignment horizontal="center" vertical="center"/>
    </xf>
    <xf numFmtId="3" fontId="32" fillId="0" borderId="0" xfId="0" applyNumberFormat="1" applyFont="1">
      <alignment vertical="center"/>
    </xf>
    <xf numFmtId="3" fontId="32" fillId="0" borderId="0" xfId="0" applyNumberFormat="1" applyFont="1" applyAlignment="1">
      <alignment horizontal="right" vertical="center"/>
    </xf>
    <xf numFmtId="180" fontId="32" fillId="0" borderId="0" xfId="0" applyNumberFormat="1" applyFont="1" applyAlignment="1">
      <alignment horizontal="left" vertical="center"/>
    </xf>
    <xf numFmtId="0" fontId="25" fillId="0" borderId="41" xfId="0" applyFont="1" applyBorder="1">
      <alignment vertical="center"/>
    </xf>
    <xf numFmtId="0" fontId="25" fillId="0" borderId="42" xfId="0" applyFont="1" applyBorder="1">
      <alignment vertical="center"/>
    </xf>
    <xf numFmtId="0" fontId="21" fillId="0" borderId="24" xfId="0" applyFont="1" applyBorder="1">
      <alignment vertical="center"/>
    </xf>
    <xf numFmtId="3" fontId="21" fillId="0" borderId="24" xfId="0" applyNumberFormat="1" applyFont="1" applyBorder="1">
      <alignment vertical="center"/>
    </xf>
    <xf numFmtId="0" fontId="32" fillId="0" borderId="24" xfId="0" applyFont="1" applyBorder="1" applyAlignment="1">
      <alignment horizontal="center" vertical="center"/>
    </xf>
    <xf numFmtId="9" fontId="32" fillId="0" borderId="0" xfId="0" applyNumberFormat="1" applyFont="1">
      <alignment vertical="center"/>
    </xf>
    <xf numFmtId="3" fontId="25" fillId="0" borderId="0" xfId="0" applyNumberFormat="1" applyFont="1">
      <alignment vertical="center"/>
    </xf>
    <xf numFmtId="181" fontId="25" fillId="0" borderId="0" xfId="0" applyNumberFormat="1" applyFont="1" applyAlignment="1">
      <alignment horizontal="center" vertical="center"/>
    </xf>
    <xf numFmtId="181" fontId="21" fillId="0" borderId="24" xfId="0" applyNumberFormat="1" applyFont="1" applyBorder="1" applyAlignment="1">
      <alignment horizontal="center" vertical="center"/>
    </xf>
    <xf numFmtId="3" fontId="21" fillId="0" borderId="0" xfId="0" applyNumberFormat="1" applyFont="1">
      <alignment vertical="center"/>
    </xf>
    <xf numFmtId="181" fontId="21" fillId="0" borderId="0" xfId="0" applyNumberFormat="1" applyFont="1" applyAlignment="1">
      <alignment horizontal="center" vertical="center"/>
    </xf>
    <xf numFmtId="0" fontId="25" fillId="0" borderId="0" xfId="0" quotePrefix="1" applyFont="1">
      <alignment vertical="center"/>
    </xf>
    <xf numFmtId="0" fontId="21" fillId="0" borderId="34" xfId="0" applyFont="1" applyBorder="1">
      <alignment vertical="center"/>
    </xf>
    <xf numFmtId="3" fontId="21" fillId="0" borderId="34" xfId="0" applyNumberFormat="1" applyFont="1" applyBorder="1">
      <alignment vertical="center"/>
    </xf>
    <xf numFmtId="181" fontId="21" fillId="0" borderId="34" xfId="0" applyNumberFormat="1" applyFont="1" applyBorder="1" applyAlignment="1">
      <alignment horizontal="center" vertical="center"/>
    </xf>
    <xf numFmtId="0" fontId="33" fillId="0" borderId="0" xfId="0" applyFont="1">
      <alignment vertical="center"/>
    </xf>
    <xf numFmtId="0" fontId="2" fillId="2" borderId="1" xfId="3" applyBorder="1" applyAlignment="1">
      <alignment horizontal="center" vertical="center"/>
    </xf>
    <xf numFmtId="41" fontId="0" fillId="0" borderId="1" xfId="1" applyFont="1" applyBorder="1">
      <alignment vertical="center"/>
    </xf>
    <xf numFmtId="10" fontId="0" fillId="0" borderId="1" xfId="0" applyNumberFormat="1" applyBorder="1">
      <alignment vertical="center"/>
    </xf>
    <xf numFmtId="41" fontId="0" fillId="0" borderId="1" xfId="1" applyFont="1" applyBorder="1" applyAlignment="1">
      <alignment vertical="center"/>
    </xf>
    <xf numFmtId="182" fontId="34" fillId="3" borderId="1" xfId="4" applyNumberFormat="1" applyFont="1" applyBorder="1" applyAlignment="1">
      <alignment horizontal="center" vertical="center"/>
    </xf>
    <xf numFmtId="41" fontId="0" fillId="0" borderId="1" xfId="1" applyFont="1" applyFill="1" applyBorder="1" applyAlignment="1">
      <alignment horizontal="center" vertical="center"/>
    </xf>
    <xf numFmtId="10" fontId="34" fillId="3" borderId="1" xfId="4" applyNumberFormat="1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" fillId="0" borderId="22" xfId="10" applyBorder="1" applyAlignment="1">
      <alignment horizontal="center" vertical="center"/>
    </xf>
    <xf numFmtId="0" fontId="1" fillId="0" borderId="40" xfId="10" applyBorder="1" applyAlignment="1">
      <alignment horizontal="center" vertical="center"/>
    </xf>
    <xf numFmtId="0" fontId="1" fillId="0" borderId="19" xfId="10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1">
    <cellStyle name="강조색1" xfId="3" builtinId="29"/>
    <cellStyle name="강조색2" xfId="4" builtinId="33"/>
    <cellStyle name="백분율" xfId="2" builtinId="5"/>
    <cellStyle name="쉼표 [0]" xfId="1" builtinId="6"/>
    <cellStyle name="쉼표 [0] 2" xfId="7" xr:uid="{2807FFA9-EFE0-4160-8613-4616D22228DB}"/>
    <cellStyle name="표준" xfId="0" builtinId="0"/>
    <cellStyle name="표준 2" xfId="8" xr:uid="{221E5EB8-31A3-47F8-AB93-5959753FB89B}"/>
    <cellStyle name="표준 2 2" xfId="6" xr:uid="{4B4DCC4D-457B-4868-856A-F028C7838996}"/>
    <cellStyle name="표준 2 2 2" xfId="5" xr:uid="{3BFFF872-6346-4580-8E96-2FDD81A3C1CE}"/>
    <cellStyle name="표준 2 3" xfId="10" xr:uid="{6DD296B5-A214-4B04-B793-F161047C2DAC}"/>
    <cellStyle name="標準 3" xfId="9" xr:uid="{62EA2EEB-C6FB-4A65-8518-F11EA6100418}"/>
  </cellStyles>
  <dxfs count="58"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78" formatCode="&quot;$&quot;#,##0.00_);[Red]\(&quot;$&quot;#,##0.00\)"/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fill>
        <patternFill patternType="solid">
          <fgColor theme="7"/>
          <bgColor theme="7"/>
        </patternFill>
      </fill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fill>
        <patternFill patternType="solid">
          <fgColor theme="7"/>
          <bgColor theme="7"/>
        </patternFill>
      </fill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fill>
        <patternFill patternType="solid">
          <fgColor theme="7"/>
          <bgColor theme="7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fill>
        <patternFill patternType="solid">
          <fgColor theme="7"/>
          <bgColor theme="7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fill>
        <patternFill patternType="solid">
          <fgColor theme="7"/>
          <bgColor theme="7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numFmt numFmtId="177" formatCode="_(* #,##0_);_(* \(#,##0\);_(* &quot;-&quot;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77" formatCode="_(* #,##0_);_(* \(#,##0\);_(* &quot;-&quot;_);_(@_)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10" Type="http://schemas.openxmlformats.org/officeDocument/2006/relationships/image" Target="../media/image21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312420</xdr:colOff>
      <xdr:row>1</xdr:row>
      <xdr:rowOff>55245</xdr:rowOff>
    </xdr:from>
    <xdr:to>
      <xdr:col>20</xdr:col>
      <xdr:colOff>382905</xdr:colOff>
      <xdr:row>17</xdr:row>
      <xdr:rowOff>173355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13F7A671-DE76-4AF1-AF14-08E2791765D4}"/>
            </a:ext>
          </a:extLst>
        </xdr:cNvPr>
        <xdr:cNvSpPr/>
      </xdr:nvSpPr>
      <xdr:spPr>
        <a:xfrm>
          <a:off x="7151370" y="274320"/>
          <a:ext cx="8071485" cy="362331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행 중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결재일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별로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금액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의 소계 계산 행이 존재 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불필요한 소계 행 삭제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결재일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필드 데이터 영역을 선택영역으로 지정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홈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편집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찾기및선택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b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이동옵션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빈 셀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옵션 선택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선택된 빈셀의 행전체 삭제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분석을 위한 표의 구성을 위하여 행의 비워진 셀 처리 작업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비워진 셀은 상위 데이터를 연결하여 입력가능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고유번호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", 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협상일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", 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만기일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 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영역을 선택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--&gt; [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홈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편집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찾기및선택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b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--&gt; [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이동옵션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빈 셀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옵션 선택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빈셀이 선택된 상태에서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"="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등호를 입력하고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바로 위의 셀주소를 클릭하여 연결후</a:t>
          </a:r>
          <a:b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&lt;Ctrl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키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 + &lt;Enter&gt;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키로 선택된 셀에 같은 수식을 입력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입력된 셀 값과 셀 주소로 연결된 값이 혼합되어 존재할 때 모두 값을 입력한 상태로 변환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영역 선택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복사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--&gt;</a:t>
          </a:r>
          <a:b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선택하여 붙여넣기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옵션 선택</a:t>
          </a:r>
          <a:endParaRPr lang="ko-KR" altLang="en-US" sz="1100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1</xdr:row>
      <xdr:rowOff>19051</xdr:rowOff>
    </xdr:from>
    <xdr:to>
      <xdr:col>18</xdr:col>
      <xdr:colOff>514350</xdr:colOff>
      <xdr:row>17</xdr:row>
      <xdr:rowOff>76200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CD9048D6-CE76-4A48-9A17-27780ED1F0B4}"/>
            </a:ext>
          </a:extLst>
        </xdr:cNvPr>
        <xdr:cNvSpPr/>
      </xdr:nvSpPr>
      <xdr:spPr>
        <a:xfrm>
          <a:off x="5412105" y="234316"/>
          <a:ext cx="7680960" cy="3575684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</a:t>
          </a:r>
        </a:p>
        <a:p>
          <a:r>
            <a:rPr lang="ko-KR" altLang="en-US" sz="1100" baseline="0">
              <a:solidFill>
                <a:sysClr val="windowText" lastClr="000000"/>
              </a:solidFill>
            </a:rPr>
            <a:t>* 파워쿼리의 쿼리 표로 전처리 작업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데이터 영역을 파워쿼리 기능의 쿼리 표로 로드</a:t>
          </a: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데이터 영역을 선택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데이터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데이터가져오기및변환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테이블</a:t>
          </a:r>
          <a:r>
            <a:rPr lang="en-US" altLang="ko-KR" sz="1100" baseline="0">
              <a:solidFill>
                <a:sysClr val="windowText" lastClr="000000"/>
              </a:solidFill>
            </a:rPr>
            <a:t>/</a:t>
          </a:r>
          <a:r>
            <a:rPr lang="ko-KR" altLang="en-US" sz="1100" baseline="0">
              <a:solidFill>
                <a:sysClr val="windowText" lastClr="000000"/>
              </a:solidFill>
            </a:rPr>
            <a:t>범위에서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실행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en-US" altLang="ko-KR" sz="1100" baseline="0">
              <a:solidFill>
                <a:sysClr val="windowText" lastClr="000000"/>
              </a:solidFill>
            </a:rPr>
            <a:t>*** </a:t>
          </a:r>
          <a:r>
            <a:rPr lang="ko-KR" altLang="en-US" sz="1100" baseline="0">
              <a:solidFill>
                <a:sysClr val="windowText" lastClr="000000"/>
              </a:solidFill>
            </a:rPr>
            <a:t>쿼리 이름을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매출</a:t>
          </a:r>
          <a:r>
            <a:rPr lang="en-US" altLang="ko-KR" sz="1100" baseline="0">
              <a:solidFill>
                <a:sysClr val="windowText" lastClr="000000"/>
              </a:solidFill>
            </a:rPr>
            <a:t>1"</a:t>
          </a:r>
          <a:r>
            <a:rPr lang="ko-KR" altLang="en-US" sz="1100" baseline="0">
              <a:solidFill>
                <a:sysClr val="windowText" lastClr="000000"/>
              </a:solidFill>
            </a:rPr>
            <a:t>로 수정</a:t>
          </a:r>
        </a:p>
        <a:p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**파워쿼리 창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파워쿼리 창의 메뉴탭 확인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홈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확인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담당부서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열의 값 누락 </a:t>
          </a:r>
          <a:r>
            <a:rPr lang="en-US" altLang="ko-KR" sz="1100" baseline="0">
              <a:solidFill>
                <a:sysClr val="windowText" lastClr="000000"/>
              </a:solidFill>
            </a:rPr>
            <a:t>"null" </a:t>
          </a:r>
          <a:r>
            <a:rPr lang="ko-KR" altLang="en-US" sz="1100" baseline="0">
              <a:solidFill>
                <a:sysClr val="windowText" lastClr="000000"/>
              </a:solidFill>
            </a:rPr>
            <a:t>값을 변경하기 위한 열 값 채우기 </a:t>
          </a:r>
          <a:r>
            <a:rPr lang="en-US" altLang="ko-KR" sz="1100" baseline="0">
              <a:solidFill>
                <a:sysClr val="windowText" lastClr="000000"/>
              </a:solidFill>
            </a:rPr>
            <a:t>: [</a:t>
          </a:r>
          <a:r>
            <a:rPr lang="ko-KR" altLang="en-US" sz="1100" baseline="0">
              <a:solidFill>
                <a:sysClr val="windowText" lastClr="000000"/>
              </a:solidFill>
            </a:rPr>
            <a:t>변환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채우기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아래로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워크시트로 수정된 데이터 쿼리표 반영 </a:t>
          </a:r>
          <a:r>
            <a:rPr lang="en-US" altLang="ko-KR" sz="1100" baseline="0">
              <a:solidFill>
                <a:sysClr val="windowText" lastClr="000000"/>
              </a:solidFill>
            </a:rPr>
            <a:t>: [</a:t>
          </a:r>
          <a:r>
            <a:rPr lang="ko-KR" altLang="en-US" sz="1100" baseline="0">
              <a:solidFill>
                <a:sysClr val="windowText" lastClr="000000"/>
              </a:solidFill>
            </a:rPr>
            <a:t>홈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로드및닫기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실행</a:t>
          </a:r>
          <a:endParaRPr lang="en-US" altLang="ko-KR" sz="1100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55246</xdr:colOff>
      <xdr:row>26</xdr:row>
      <xdr:rowOff>53340</xdr:rowOff>
    </xdr:from>
    <xdr:to>
      <xdr:col>22</xdr:col>
      <xdr:colOff>587825</xdr:colOff>
      <xdr:row>47</xdr:row>
      <xdr:rowOff>67899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58A30A6A-C6D5-42AA-BB08-8F3816011DB0}"/>
            </a:ext>
          </a:extLst>
        </xdr:cNvPr>
        <xdr:cNvGrpSpPr/>
      </xdr:nvGrpSpPr>
      <xdr:grpSpPr>
        <a:xfrm>
          <a:off x="4848226" y="5798820"/>
          <a:ext cx="11932099" cy="4655139"/>
          <a:chOff x="4636771" y="1586865"/>
          <a:chExt cx="11859709" cy="4611324"/>
        </a:xfrm>
      </xdr:grpSpPr>
      <xdr:grpSp>
        <xdr:nvGrpSpPr>
          <xdr:cNvPr id="3" name="그룹 2">
            <a:extLst>
              <a:ext uri="{FF2B5EF4-FFF2-40B4-BE49-F238E27FC236}">
                <a16:creationId xmlns:a16="http://schemas.microsoft.com/office/drawing/2014/main" id="{B25A0FCD-8674-E9E7-76E5-3D272D56628E}"/>
              </a:ext>
            </a:extLst>
          </xdr:cNvPr>
          <xdr:cNvGrpSpPr/>
        </xdr:nvGrpSpPr>
        <xdr:grpSpPr>
          <a:xfrm>
            <a:off x="4634866" y="1840231"/>
            <a:ext cx="11861614" cy="4354148"/>
            <a:chOff x="4638676" y="1836421"/>
            <a:chExt cx="11857804" cy="4363673"/>
          </a:xfrm>
        </xdr:grpSpPr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BF28CED8-0B1D-F9B8-056B-BE459E8C468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638676" y="1883280"/>
              <a:ext cx="3341370" cy="3609453"/>
            </a:xfrm>
            <a:prstGeom prst="rect">
              <a:avLst/>
            </a:prstGeom>
          </xdr:spPr>
        </xdr:pic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76681A7B-6FB8-D71C-AC12-22613145BAB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130541" y="1836421"/>
              <a:ext cx="3013142" cy="3726180"/>
            </a:xfrm>
            <a:prstGeom prst="rect">
              <a:avLst/>
            </a:prstGeom>
          </xdr:spPr>
        </xdr:pic>
        <xdr:grpSp>
          <xdr:nvGrpSpPr>
            <xdr:cNvPr id="7" name="그룹 6">
              <a:extLst>
                <a:ext uri="{FF2B5EF4-FFF2-40B4-BE49-F238E27FC236}">
                  <a16:creationId xmlns:a16="http://schemas.microsoft.com/office/drawing/2014/main" id="{22E0A396-4097-B75B-6D57-B49DAABBD77B}"/>
                </a:ext>
              </a:extLst>
            </xdr:cNvPr>
            <xdr:cNvGrpSpPr/>
          </xdr:nvGrpSpPr>
          <xdr:grpSpPr>
            <a:xfrm>
              <a:off x="11260455" y="1879470"/>
              <a:ext cx="5236025" cy="4318719"/>
              <a:chOff x="11260455" y="1875660"/>
              <a:chExt cx="5236025" cy="4326339"/>
            </a:xfrm>
          </xdr:grpSpPr>
          <xdr:pic>
            <xdr:nvPicPr>
              <xdr:cNvPr id="10" name="그림 9">
                <a:extLst>
                  <a:ext uri="{FF2B5EF4-FFF2-40B4-BE49-F238E27FC236}">
                    <a16:creationId xmlns:a16="http://schemas.microsoft.com/office/drawing/2014/main" id="{EF4D0A60-A1F4-B272-472A-36F362F1A43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1260455" y="1875660"/>
                <a:ext cx="5236025" cy="4326339"/>
              </a:xfrm>
              <a:prstGeom prst="rect">
                <a:avLst/>
              </a:prstGeom>
            </xdr:spPr>
          </xdr:pic>
          <xdr:sp macro="" textlink="">
            <xdr:nvSpPr>
              <xdr:cNvPr id="11" name="사각형: 둥근 모서리 10">
                <a:extLst>
                  <a:ext uri="{FF2B5EF4-FFF2-40B4-BE49-F238E27FC236}">
                    <a16:creationId xmlns:a16="http://schemas.microsoft.com/office/drawing/2014/main" id="{87D38948-8500-4420-8881-EDCDD96DF231}"/>
                  </a:ext>
                </a:extLst>
              </xdr:cNvPr>
              <xdr:cNvSpPr/>
            </xdr:nvSpPr>
            <xdr:spPr>
              <a:xfrm>
                <a:off x="13616941" y="2021205"/>
                <a:ext cx="1318260" cy="245745"/>
              </a:xfrm>
              <a:prstGeom prst="roundRect">
                <a:avLst>
                  <a:gd name="adj" fmla="val 4956"/>
                </a:avLst>
              </a:prstGeom>
              <a:noFill/>
              <a:ln w="28575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12" name="사각형: 둥근 모서리 11">
                <a:extLst>
                  <a:ext uri="{FF2B5EF4-FFF2-40B4-BE49-F238E27FC236}">
                    <a16:creationId xmlns:a16="http://schemas.microsoft.com/office/drawing/2014/main" id="{8D9E88E6-765A-74BB-9270-144255C24492}"/>
                  </a:ext>
                </a:extLst>
              </xdr:cNvPr>
              <xdr:cNvSpPr/>
            </xdr:nvSpPr>
            <xdr:spPr>
              <a:xfrm>
                <a:off x="15030450" y="2009775"/>
                <a:ext cx="1263015" cy="259081"/>
              </a:xfrm>
              <a:prstGeom prst="roundRect">
                <a:avLst>
                  <a:gd name="adj" fmla="val 4956"/>
                </a:avLst>
              </a:prstGeom>
              <a:noFill/>
              <a:ln w="28575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  <xdr:sp macro="" textlink="">
          <xdr:nvSpPr>
            <xdr:cNvPr id="8" name="더하기 기호 7">
              <a:extLst>
                <a:ext uri="{FF2B5EF4-FFF2-40B4-BE49-F238E27FC236}">
                  <a16:creationId xmlns:a16="http://schemas.microsoft.com/office/drawing/2014/main" id="{AF0CEEF8-A808-7F75-EC25-14B8FF59EF8D}"/>
                </a:ext>
              </a:extLst>
            </xdr:cNvPr>
            <xdr:cNvSpPr/>
          </xdr:nvSpPr>
          <xdr:spPr>
            <a:xfrm>
              <a:off x="7654290" y="3305221"/>
              <a:ext cx="572116" cy="516756"/>
            </a:xfrm>
            <a:prstGeom prst="mathPlus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" name="같음 기호 8">
              <a:extLst>
                <a:ext uri="{FF2B5EF4-FFF2-40B4-BE49-F238E27FC236}">
                  <a16:creationId xmlns:a16="http://schemas.microsoft.com/office/drawing/2014/main" id="{AC47EF07-EB27-9C95-EBB6-3B0C32242FD0}"/>
                </a:ext>
              </a:extLst>
            </xdr:cNvPr>
            <xdr:cNvSpPr/>
          </xdr:nvSpPr>
          <xdr:spPr>
            <a:xfrm>
              <a:off x="10955604" y="3257550"/>
              <a:ext cx="541609" cy="482435"/>
            </a:xfrm>
            <a:prstGeom prst="mathEqual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4" name="사각형: 둥근 모서리 3">
            <a:extLst>
              <a:ext uri="{FF2B5EF4-FFF2-40B4-BE49-F238E27FC236}">
                <a16:creationId xmlns:a16="http://schemas.microsoft.com/office/drawing/2014/main" id="{7DB43DD2-4623-5174-D3A8-2B4D54987CAF}"/>
              </a:ext>
            </a:extLst>
          </xdr:cNvPr>
          <xdr:cNvSpPr/>
        </xdr:nvSpPr>
        <xdr:spPr>
          <a:xfrm>
            <a:off x="4648200" y="1586865"/>
            <a:ext cx="1534635" cy="337982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  <xdr:twoCellAnchor>
    <xdr:from>
      <xdr:col>5</xdr:col>
      <xdr:colOff>57146</xdr:colOff>
      <xdr:row>1</xdr:row>
      <xdr:rowOff>20952</xdr:rowOff>
    </xdr:from>
    <xdr:to>
      <xdr:col>18</xdr:col>
      <xdr:colOff>533400</xdr:colOff>
      <xdr:row>24</xdr:row>
      <xdr:rowOff>104774</xdr:rowOff>
    </xdr:to>
    <xdr:sp macro="" textlink="">
      <xdr:nvSpPr>
        <xdr:cNvPr id="13" name="사각형: 둥근 모서리 12">
          <a:extLst>
            <a:ext uri="{FF2B5EF4-FFF2-40B4-BE49-F238E27FC236}">
              <a16:creationId xmlns:a16="http://schemas.microsoft.com/office/drawing/2014/main" id="{35F9B955-B4BE-452F-A1CA-4FC70C866180}"/>
            </a:ext>
          </a:extLst>
        </xdr:cNvPr>
        <xdr:cNvSpPr/>
      </xdr:nvSpPr>
      <xdr:spPr>
        <a:xfrm>
          <a:off x="4842506" y="236217"/>
          <a:ext cx="9140194" cy="5124452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이월입고와 출고를 품번을 기준으로 병합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이월입고표를 ***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데이터가져오기및변환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테이블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범위에서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실행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쿼리표 이름을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이월입고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로 수정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출고표를 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데이터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데이터가져오기및변환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테이블</a:t>
          </a:r>
          <a:r>
            <a:rPr lang="en-US" altLang="ko-KR" sz="1100" baseline="0">
              <a:solidFill>
                <a:sysClr val="windowText" lastClr="000000"/>
              </a:solidFill>
            </a:rPr>
            <a:t>/</a:t>
          </a:r>
          <a:r>
            <a:rPr lang="ko-KR" altLang="en-US" sz="1100" baseline="0">
              <a:solidFill>
                <a:sysClr val="windowText" lastClr="000000"/>
              </a:solidFill>
            </a:rPr>
            <a:t>범위에서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실행</a:t>
          </a: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쿼리표 이름을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출고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로 수정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쿼리표 이월출고와 출고를 병합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쿼리표의 병합 </a:t>
          </a:r>
          <a:r>
            <a:rPr lang="en-US" altLang="ko-KR" sz="1100" baseline="0">
              <a:solidFill>
                <a:sysClr val="windowText" lastClr="000000"/>
              </a:solidFill>
            </a:rPr>
            <a:t>: [</a:t>
          </a:r>
          <a:r>
            <a:rPr lang="ko-KR" altLang="en-US" sz="1100" baseline="0">
              <a:solidFill>
                <a:sysClr val="windowText" lastClr="000000"/>
              </a:solidFill>
            </a:rPr>
            <a:t>홈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쿼리결합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</a:t>
          </a:r>
          <a:r>
            <a:rPr lang="en-US" altLang="ko-KR" sz="1100" baseline="0">
              <a:solidFill>
                <a:sysClr val="windowText" lastClr="000000"/>
              </a:solidFill>
            </a:rPr>
            <a:t>  --&gt; [</a:t>
          </a:r>
          <a:r>
            <a:rPr lang="ko-KR" altLang="en-US" sz="1100" baseline="0">
              <a:solidFill>
                <a:sysClr val="windowText" lastClr="000000"/>
              </a:solidFill>
            </a:rPr>
            <a:t>쿼리를 새항목으로 병합</a:t>
          </a:r>
          <a:r>
            <a:rPr lang="en-US" altLang="ko-KR" sz="1100" baseline="0">
              <a:solidFill>
                <a:sysClr val="windowText" lastClr="000000"/>
              </a:solidFill>
            </a:rPr>
            <a:t>] --&gt; </a:t>
          </a:r>
          <a:r>
            <a:rPr lang="ko-KR" altLang="en-US" sz="1100" baseline="0">
              <a:solidFill>
                <a:sysClr val="windowText" lastClr="000000"/>
              </a:solidFill>
            </a:rPr>
            <a:t>병합 대화상자 열림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en-US" altLang="ko-KR" sz="1100" baseline="0">
              <a:solidFill>
                <a:sysClr val="windowText" lastClr="000000"/>
              </a:solidFill>
            </a:rPr>
            <a:t>                                     --&gt; </a:t>
          </a:r>
          <a:r>
            <a:rPr lang="ko-KR" altLang="en-US" sz="1100" baseline="0">
              <a:solidFill>
                <a:sysClr val="windowText" lastClr="000000"/>
              </a:solidFill>
            </a:rPr>
            <a:t>이월입고</a:t>
          </a:r>
          <a:r>
            <a:rPr lang="en-US" altLang="ko-KR" sz="1100" baseline="0">
              <a:solidFill>
                <a:sysClr val="windowText" lastClr="000000"/>
              </a:solidFill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</a:rPr>
            <a:t>쿼리표와 출고</a:t>
          </a:r>
          <a:r>
            <a:rPr lang="en-US" altLang="ko-KR" sz="1100" baseline="0">
              <a:solidFill>
                <a:sysClr val="windowText" lastClr="000000"/>
              </a:solidFill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</a:rPr>
            <a:t>쿼리표를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품번</a:t>
          </a:r>
          <a:r>
            <a:rPr lang="en-US" altLang="ko-KR" sz="1100" baseline="0">
              <a:solidFill>
                <a:sysClr val="windowText" lastClr="000000"/>
              </a:solidFill>
            </a:rPr>
            <a:t>" </a:t>
          </a:r>
          <a:r>
            <a:rPr lang="ko-KR" altLang="en-US" sz="1100" baseline="0">
              <a:solidFill>
                <a:sysClr val="windowText" lastClr="000000"/>
              </a:solidFill>
            </a:rPr>
            <a:t>필드를 클릭하여 기준으로 병합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en-US" altLang="ko-KR" sz="1100" baseline="0">
              <a:solidFill>
                <a:sysClr val="windowText" lastClr="000000"/>
              </a:solidFill>
            </a:rPr>
            <a:t>                                    --&gt; </a:t>
          </a:r>
          <a:r>
            <a:rPr lang="ko-KR" altLang="en-US" sz="1100" baseline="0">
              <a:solidFill>
                <a:sysClr val="windowText" lastClr="000000"/>
              </a:solidFill>
            </a:rPr>
            <a:t>추가된 출고 필드 열머리글의         펼침 단추를 클릭하여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출고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필드만 체크표시</a:t>
          </a:r>
          <a:r>
            <a:rPr lang="en-US" altLang="ko-KR" sz="1100" baseline="0">
              <a:solidFill>
                <a:sysClr val="windowText" lastClr="000000"/>
              </a:solidFill>
            </a:rPr>
            <a:t>(</a:t>
          </a:r>
          <a:r>
            <a:rPr lang="ko-KR" altLang="en-US" sz="1100" baseline="0">
              <a:solidFill>
                <a:sysClr val="windowText" lastClr="000000"/>
              </a:solidFill>
            </a:rPr>
            <a:t>품번과 제품 필드 제외</a:t>
          </a:r>
          <a:r>
            <a:rPr lang="en-US" altLang="ko-KR" sz="1100" baseline="0">
              <a:solidFill>
                <a:sysClr val="windowText" lastClr="000000"/>
              </a:solidFill>
            </a:rPr>
            <a:t>)</a:t>
          </a:r>
        </a:p>
        <a:p>
          <a:r>
            <a:rPr lang="en-US" altLang="ko-KR" sz="1100" baseline="0">
              <a:solidFill>
                <a:sysClr val="windowText" lastClr="000000"/>
              </a:solidFill>
            </a:rPr>
            <a:t>                                    --&gt; "</a:t>
          </a:r>
          <a:r>
            <a:rPr lang="ko-KR" altLang="en-US" sz="1100" baseline="0">
              <a:solidFill>
                <a:sysClr val="windowText" lastClr="000000"/>
              </a:solidFill>
            </a:rPr>
            <a:t>출고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필드의 </a:t>
          </a:r>
          <a:r>
            <a:rPr lang="en-US" altLang="ko-KR" sz="1100" baseline="0">
              <a:solidFill>
                <a:sysClr val="windowText" lastClr="000000"/>
              </a:solidFill>
            </a:rPr>
            <a:t>null</a:t>
          </a:r>
          <a:r>
            <a:rPr lang="ko-KR" altLang="en-US" sz="1100" baseline="0">
              <a:solidFill>
                <a:sysClr val="windowText" lastClr="000000"/>
              </a:solidFill>
            </a:rPr>
            <a:t>값을 </a:t>
          </a:r>
          <a:r>
            <a:rPr lang="en-US" altLang="ko-KR" sz="1100" baseline="0">
              <a:solidFill>
                <a:sysClr val="windowText" lastClr="000000"/>
              </a:solidFill>
            </a:rPr>
            <a:t>0</a:t>
          </a:r>
          <a:r>
            <a:rPr lang="ko-KR" altLang="en-US" sz="1100" baseline="0">
              <a:solidFill>
                <a:sysClr val="windowText" lastClr="000000"/>
              </a:solidFill>
            </a:rPr>
            <a:t>으로 값 바꾸기 </a:t>
          </a:r>
          <a:r>
            <a:rPr lang="en-US" altLang="ko-KR" sz="1100" baseline="0">
              <a:solidFill>
                <a:sysClr val="windowText" lastClr="000000"/>
              </a:solidFill>
            </a:rPr>
            <a:t>: [</a:t>
          </a:r>
          <a:r>
            <a:rPr lang="ko-KR" altLang="en-US" sz="1100" baseline="0">
              <a:solidFill>
                <a:sysClr val="windowText" lastClr="000000"/>
              </a:solidFill>
            </a:rPr>
            <a:t>홈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값 바꾸기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</a:rPr>
            <a:t>null</a:t>
          </a:r>
          <a:r>
            <a:rPr lang="ko-KR" altLang="en-US" sz="1100" baseline="0">
              <a:solidFill>
                <a:sysClr val="windowText" lastClr="000000"/>
              </a:solidFill>
            </a:rPr>
            <a:t>을 </a:t>
          </a:r>
          <a:r>
            <a:rPr lang="en-US" altLang="ko-KR" sz="1100" baseline="0">
              <a:solidFill>
                <a:sysClr val="windowText" lastClr="000000"/>
              </a:solidFill>
            </a:rPr>
            <a:t>0</a:t>
          </a:r>
          <a:r>
            <a:rPr lang="ko-KR" altLang="en-US" sz="1100" baseline="0">
              <a:solidFill>
                <a:sysClr val="windowText" lastClr="000000"/>
              </a:solidFill>
            </a:rPr>
            <a:t>으로 모두바꾸기 </a:t>
          </a:r>
          <a:r>
            <a:rPr lang="en-US" altLang="ko-KR" sz="1100" baseline="0">
              <a:solidFill>
                <a:sysClr val="windowText" lastClr="000000"/>
              </a:solidFill>
            </a:rPr>
            <a:t>: &lt;</a:t>
          </a:r>
          <a:r>
            <a:rPr lang="ko-KR" altLang="en-US" sz="1100" baseline="0">
              <a:solidFill>
                <a:sysClr val="windowText" lastClr="000000"/>
              </a:solidFill>
            </a:rPr>
            <a:t>결측치처리</a:t>
          </a:r>
          <a:r>
            <a:rPr lang="en-US" altLang="ko-KR" sz="1100" baseline="0">
              <a:solidFill>
                <a:sysClr val="windowText" lastClr="000000"/>
              </a:solidFill>
            </a:rPr>
            <a:t>&gt;</a:t>
          </a:r>
        </a:p>
        <a:p>
          <a:r>
            <a:rPr lang="en-US" altLang="ko-KR" sz="1100" baseline="0">
              <a:solidFill>
                <a:sysClr val="windowText" lastClr="000000"/>
              </a:solidFill>
            </a:rPr>
            <a:t>                                    --&gt; </a:t>
          </a:r>
          <a:r>
            <a:rPr lang="ko-KR" altLang="en-US" sz="1100" baseline="0">
              <a:solidFill>
                <a:sysClr val="windowText" lastClr="000000"/>
              </a:solidFill>
            </a:rPr>
            <a:t>표시된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출고</a:t>
          </a:r>
          <a:r>
            <a:rPr lang="en-US" altLang="ko-KR" sz="1100" baseline="0">
              <a:solidFill>
                <a:sysClr val="windowText" lastClr="000000"/>
              </a:solidFill>
            </a:rPr>
            <a:t>" </a:t>
          </a:r>
          <a:r>
            <a:rPr lang="ko-KR" altLang="en-US" sz="1100" baseline="0">
              <a:solidFill>
                <a:sysClr val="windowText" lastClr="000000"/>
              </a:solidFill>
            </a:rPr>
            <a:t>필드 명을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출고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로 수정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en-US" altLang="ko-KR" sz="1100" baseline="0">
              <a:solidFill>
                <a:sysClr val="windowText" lastClr="000000"/>
              </a:solidFill>
            </a:rPr>
            <a:t>                                     --&gt; </a:t>
          </a:r>
          <a:r>
            <a:rPr lang="ko-KR" altLang="en-US" sz="1100" baseline="0">
              <a:solidFill>
                <a:sysClr val="windowText" lastClr="000000"/>
              </a:solidFill>
            </a:rPr>
            <a:t>추가로 생성된 병합된 쿼리 표의 이름을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이월입고출고병합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으로 수정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 이월입고출고병합 쿼리표에 계산 필드 추가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**파워쿼리 창의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열추가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열추가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사용자 지정 열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</a:rPr>
            <a:t>--&gt; "</a:t>
          </a:r>
          <a:r>
            <a:rPr lang="ko-KR" altLang="en-US" sz="1100" baseline="0">
              <a:solidFill>
                <a:sysClr val="windowText" lastClr="000000"/>
              </a:solidFill>
            </a:rPr>
            <a:t>잔고</a:t>
          </a:r>
          <a:r>
            <a:rPr lang="en-US" altLang="ko-KR" sz="1100" baseline="0">
              <a:solidFill>
                <a:sysClr val="windowText" lastClr="000000"/>
              </a:solidFill>
            </a:rPr>
            <a:t>" </a:t>
          </a:r>
          <a:r>
            <a:rPr lang="ko-KR" altLang="en-US" sz="1100" baseline="0">
              <a:solidFill>
                <a:sysClr val="windowText" lastClr="000000"/>
              </a:solidFill>
            </a:rPr>
            <a:t>새 열 이름 입력</a:t>
          </a:r>
          <a:r>
            <a:rPr lang="en-US" altLang="ko-KR" sz="1100" baseline="0">
              <a:solidFill>
                <a:sysClr val="windowText" lastClr="000000"/>
              </a:solidFill>
            </a:rPr>
            <a:t>, </a:t>
          </a:r>
          <a:r>
            <a:rPr lang="ko-KR" altLang="en-US" sz="1100" baseline="0">
              <a:solidFill>
                <a:sysClr val="windowText" lastClr="000000"/>
              </a:solidFill>
            </a:rPr>
            <a:t>사용자 수식 </a:t>
          </a:r>
          <a:r>
            <a:rPr lang="en-US" altLang="ko-KR" sz="1100" baseline="0">
              <a:solidFill>
                <a:sysClr val="windowText" lastClr="000000"/>
              </a:solidFill>
            </a:rPr>
            <a:t>=[</a:t>
          </a:r>
          <a:r>
            <a:rPr lang="ko-KR" altLang="en-US" sz="1100" baseline="0">
              <a:solidFill>
                <a:sysClr val="windowText" lastClr="000000"/>
              </a:solidFill>
            </a:rPr>
            <a:t>이월</a:t>
          </a:r>
          <a:r>
            <a:rPr lang="en-US" altLang="ko-KR" sz="1100" baseline="0">
              <a:solidFill>
                <a:sysClr val="windowText" lastClr="000000"/>
              </a:solidFill>
            </a:rPr>
            <a:t>]-[</a:t>
          </a:r>
          <a:r>
            <a:rPr lang="ko-KR" altLang="en-US" sz="1100" baseline="0">
              <a:solidFill>
                <a:sysClr val="windowText" lastClr="000000"/>
              </a:solidFill>
            </a:rPr>
            <a:t>입고</a:t>
          </a:r>
          <a:r>
            <a:rPr lang="en-US" altLang="ko-KR" sz="1100" baseline="0">
              <a:solidFill>
                <a:sysClr val="windowText" lastClr="000000"/>
              </a:solidFill>
            </a:rPr>
            <a:t>]-[</a:t>
          </a:r>
          <a:r>
            <a:rPr lang="ko-KR" altLang="en-US" sz="1100" baseline="0">
              <a:solidFill>
                <a:sysClr val="windowText" lastClr="000000"/>
              </a:solidFill>
            </a:rPr>
            <a:t>출고</a:t>
          </a:r>
          <a:r>
            <a:rPr lang="en-US" altLang="ko-KR" sz="1100" baseline="0">
              <a:solidFill>
                <a:sysClr val="windowText" lastClr="000000"/>
              </a:solidFill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</a:rPr>
            <a:t>을 입력 </a:t>
          </a:r>
          <a:r>
            <a:rPr lang="en-US" altLang="ko-KR" sz="1100" baseline="0">
              <a:solidFill>
                <a:sysClr val="windowText" lastClr="000000"/>
              </a:solidFill>
            </a:rPr>
            <a:t>: &lt;</a:t>
          </a:r>
          <a:r>
            <a:rPr lang="ko-KR" altLang="en-US" sz="1100" baseline="0">
              <a:solidFill>
                <a:sysClr val="windowText" lastClr="000000"/>
              </a:solidFill>
            </a:rPr>
            <a:t>계산열추가</a:t>
          </a:r>
          <a:r>
            <a:rPr lang="en-US" altLang="ko-KR" sz="1100" baseline="0">
              <a:solidFill>
                <a:sysClr val="windowText" lastClr="000000"/>
              </a:solidFill>
            </a:rPr>
            <a:t>&gt;</a:t>
          </a: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열추가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조건열</a:t>
          </a:r>
          <a:r>
            <a:rPr lang="en-US" altLang="ko-KR" sz="1100" baseline="0">
              <a:solidFill>
                <a:sysClr val="windowText" lastClr="000000"/>
              </a:solidFill>
            </a:rPr>
            <a:t>] --&gt; </a:t>
          </a:r>
          <a:r>
            <a:rPr lang="ko-KR" altLang="en-US" sz="1100" baseline="0">
              <a:solidFill>
                <a:sysClr val="windowText" lastClr="000000"/>
              </a:solidFill>
            </a:rPr>
            <a:t>새 열 이름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잔고별등급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 입력 </a:t>
          </a:r>
          <a:r>
            <a:rPr lang="en-US" altLang="ko-KR" sz="1100" baseline="0">
              <a:solidFill>
                <a:sysClr val="windowText" lastClr="000000"/>
              </a:solidFill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</a:rPr>
            <a:t>조건을 입력 </a:t>
          </a:r>
          <a:r>
            <a:rPr lang="en-US" altLang="ko-KR" sz="1100" baseline="0">
              <a:solidFill>
                <a:sysClr val="windowText" lastClr="000000"/>
              </a:solidFill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</a:rPr>
            <a:t>조건 외의 기타 값 입력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en-US" altLang="ko-KR" sz="1100" baseline="0">
              <a:solidFill>
                <a:sysClr val="windowText" lastClr="000000"/>
              </a:solidFill>
            </a:rPr>
            <a:t>        </a:t>
          </a:r>
          <a:r>
            <a:rPr lang="ko-KR" altLang="en-US" sz="1100" baseline="0">
              <a:solidFill>
                <a:sysClr val="windowText" lastClr="000000"/>
              </a:solidFill>
            </a:rPr>
            <a:t>조건</a:t>
          </a:r>
          <a:r>
            <a:rPr lang="en-US" altLang="ko-KR" sz="1100" baseline="0">
              <a:solidFill>
                <a:sysClr val="windowText" lastClr="000000"/>
              </a:solidFill>
            </a:rPr>
            <a:t>: "</a:t>
          </a:r>
          <a:r>
            <a:rPr lang="ko-KR" altLang="en-US" sz="1100" baseline="0">
              <a:solidFill>
                <a:sysClr val="windowText" lastClr="000000"/>
              </a:solidFill>
            </a:rPr>
            <a:t>잔고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가 </a:t>
          </a:r>
          <a:r>
            <a:rPr lang="en-US" altLang="ko-KR" sz="1100" baseline="0">
              <a:solidFill>
                <a:sysClr val="windowText" lastClr="000000"/>
              </a:solidFill>
            </a:rPr>
            <a:t>75</a:t>
          </a:r>
          <a:r>
            <a:rPr lang="ko-KR" altLang="en-US" sz="1100" baseline="0">
              <a:solidFill>
                <a:sysClr val="windowText" lastClr="000000"/>
              </a:solidFill>
            </a:rPr>
            <a:t>이상이면 </a:t>
          </a:r>
          <a:r>
            <a:rPr lang="en-US" altLang="ko-KR" sz="1100" baseline="0">
              <a:solidFill>
                <a:sysClr val="windowText" lastClr="000000"/>
              </a:solidFill>
            </a:rPr>
            <a:t>A, 50</a:t>
          </a:r>
          <a:r>
            <a:rPr lang="ko-KR" altLang="en-US" sz="1100" baseline="0">
              <a:solidFill>
                <a:sysClr val="windowText" lastClr="000000"/>
              </a:solidFill>
            </a:rPr>
            <a:t>이상이면 </a:t>
          </a:r>
          <a:r>
            <a:rPr lang="en-US" altLang="ko-KR" sz="1100" baseline="0">
              <a:solidFill>
                <a:sysClr val="windowText" lastClr="000000"/>
              </a:solidFill>
            </a:rPr>
            <a:t>B, 25</a:t>
          </a:r>
          <a:r>
            <a:rPr lang="ko-KR" altLang="en-US" sz="1100" baseline="0">
              <a:solidFill>
                <a:sysClr val="windowText" lastClr="000000"/>
              </a:solidFill>
            </a:rPr>
            <a:t>이상이면 </a:t>
          </a:r>
          <a:r>
            <a:rPr lang="en-US" altLang="ko-KR" sz="1100" baseline="0">
              <a:solidFill>
                <a:sysClr val="windowText" lastClr="000000"/>
              </a:solidFill>
            </a:rPr>
            <a:t>C, </a:t>
          </a:r>
          <a:r>
            <a:rPr lang="ko-KR" altLang="en-US" sz="1100" baseline="0">
              <a:solidFill>
                <a:sysClr val="windowText" lastClr="000000"/>
              </a:solidFill>
            </a:rPr>
            <a:t>나머지는 </a:t>
          </a:r>
          <a:r>
            <a:rPr lang="en-US" altLang="ko-KR" sz="1100" baseline="0">
              <a:solidFill>
                <a:sysClr val="windowText" lastClr="000000"/>
              </a:solidFill>
            </a:rPr>
            <a:t>D</a:t>
          </a:r>
          <a:r>
            <a:rPr lang="ko-KR" altLang="en-US" sz="1100" baseline="0">
              <a:solidFill>
                <a:sysClr val="windowText" lastClr="000000"/>
              </a:solidFill>
            </a:rPr>
            <a:t>로 표시 </a:t>
          </a:r>
          <a:r>
            <a:rPr lang="en-US" altLang="ko-KR" sz="1100" baseline="0">
              <a:solidFill>
                <a:sysClr val="windowText" lastClr="000000"/>
              </a:solidFill>
            </a:rPr>
            <a:t>&lt;</a:t>
          </a:r>
          <a:r>
            <a:rPr lang="ko-KR" altLang="en-US" sz="1100" baseline="0">
              <a:solidFill>
                <a:sysClr val="windowText" lastClr="000000"/>
              </a:solidFill>
            </a:rPr>
            <a:t>값 구간화</a:t>
          </a:r>
          <a:r>
            <a:rPr lang="en-US" altLang="ko-KR" sz="1100" baseline="0">
              <a:solidFill>
                <a:sysClr val="windowText" lastClr="000000"/>
              </a:solidFill>
            </a:rPr>
            <a:t>&gt;</a:t>
          </a:r>
        </a:p>
        <a:p>
          <a:endParaRPr lang="ko-KR" altLang="en-US" sz="1100" baseline="0">
            <a:solidFill>
              <a:sysClr val="windowText" lastClr="000000"/>
            </a:solidFill>
          </a:endParaRPr>
        </a:p>
        <a:p>
          <a:endParaRPr lang="ko-KR" altLang="en-US" sz="11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380996</xdr:colOff>
      <xdr:row>11</xdr:row>
      <xdr:rowOff>198117</xdr:rowOff>
    </xdr:from>
    <xdr:to>
      <xdr:col>9</xdr:col>
      <xdr:colOff>611502</xdr:colOff>
      <xdr:row>13</xdr:row>
      <xdr:rowOff>6325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33C03F31-B8A7-455C-ADE9-116316F36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29546" y="2607942"/>
          <a:ext cx="230506" cy="2463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601980</xdr:colOff>
      <xdr:row>0</xdr:row>
      <xdr:rowOff>171450</xdr:rowOff>
    </xdr:from>
    <xdr:to>
      <xdr:col>11</xdr:col>
      <xdr:colOff>551519</xdr:colOff>
      <xdr:row>17</xdr:row>
      <xdr:rowOff>6156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BEF747D-1822-BA5A-EEF7-2F79F237C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4330" y="171450"/>
          <a:ext cx="5283539" cy="35589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26670</xdr:colOff>
      <xdr:row>0</xdr:row>
      <xdr:rowOff>114300</xdr:rowOff>
    </xdr:from>
    <xdr:to>
      <xdr:col>24</xdr:col>
      <xdr:colOff>510540</xdr:colOff>
      <xdr:row>14</xdr:row>
      <xdr:rowOff>200025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653C8633-6C77-49D6-AA18-412B4D5F1C27}"/>
            </a:ext>
          </a:extLst>
        </xdr:cNvPr>
        <xdr:cNvSpPr/>
      </xdr:nvSpPr>
      <xdr:spPr>
        <a:xfrm>
          <a:off x="8692515" y="114300"/>
          <a:ext cx="7823835" cy="315468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크로스탭 형식의 표를 분석기능 적용을 위한 일반 표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(Raw data)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형식으로 변환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쿼리 표 생성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병합 셀 제외한 데이터 영역 선택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데이터가져오기및변환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테이블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범위에서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실행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쿼리 표 전처리 작업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쿼리 이름 변경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생산내역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생산 단위 값이 표시된 열 </a:t>
          </a:r>
          <a:r>
            <a:rPr lang="en-US" altLang="ko-KR" sz="1100" baseline="0">
              <a:solidFill>
                <a:sysClr val="windowText" lastClr="000000"/>
              </a:solidFill>
            </a:rPr>
            <a:t>"250"</a:t>
          </a:r>
          <a:r>
            <a:rPr lang="ko-KR" altLang="en-US" sz="1100" baseline="0">
              <a:solidFill>
                <a:sysClr val="windowText" lastClr="000000"/>
              </a:solidFill>
            </a:rPr>
            <a:t>～</a:t>
          </a:r>
          <a:r>
            <a:rPr lang="en-US" altLang="ko-KR" sz="1100" baseline="0">
              <a:solidFill>
                <a:sysClr val="windowText" lastClr="000000"/>
              </a:solidFill>
            </a:rPr>
            <a:t>"280"</a:t>
          </a:r>
          <a:r>
            <a:rPr lang="ko-KR" altLang="en-US" sz="1100" baseline="0">
              <a:solidFill>
                <a:sysClr val="windowText" lastClr="000000"/>
              </a:solidFill>
            </a:rPr>
            <a:t>을 선택한 후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변환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열 피벗 해제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실행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특성</a:t>
          </a:r>
          <a:r>
            <a:rPr lang="en-US" altLang="ko-KR" sz="1100" baseline="0">
              <a:solidFill>
                <a:sysClr val="windowText" lastClr="000000"/>
              </a:solidFill>
            </a:rPr>
            <a:t>", "</a:t>
          </a:r>
          <a:r>
            <a:rPr lang="ko-KR" altLang="en-US" sz="1100" baseline="0">
              <a:solidFill>
                <a:sysClr val="windowText" lastClr="000000"/>
              </a:solidFill>
            </a:rPr>
            <a:t>값</a:t>
          </a:r>
          <a:r>
            <a:rPr lang="en-US" altLang="ko-KR" sz="1100" baseline="0">
              <a:solidFill>
                <a:sysClr val="windowText" lastClr="000000"/>
              </a:solidFill>
            </a:rPr>
            <a:t>" </a:t>
          </a:r>
          <a:r>
            <a:rPr lang="ko-KR" altLang="en-US" sz="1100" baseline="0">
              <a:solidFill>
                <a:sysClr val="windowText" lastClr="000000"/>
              </a:solidFill>
            </a:rPr>
            <a:t>열 머릿글을 더블클릭하여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단위</a:t>
          </a:r>
          <a:r>
            <a:rPr lang="en-US" altLang="ko-KR" sz="1100" baseline="0">
              <a:solidFill>
                <a:sysClr val="windowText" lastClr="000000"/>
              </a:solidFill>
            </a:rPr>
            <a:t>", "</a:t>
          </a:r>
          <a:r>
            <a:rPr lang="ko-KR" altLang="en-US" sz="1100" baseline="0">
              <a:solidFill>
                <a:sysClr val="windowText" lastClr="000000"/>
              </a:solidFill>
            </a:rPr>
            <a:t>생산량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 로 수정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홈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로드및닫기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실행하여 워크시트에 반영</a:t>
          </a:r>
        </a:p>
      </xdr:txBody>
    </xdr:sp>
    <xdr:clientData/>
  </xdr:twoCellAnchor>
  <xdr:twoCellAnchor>
    <xdr:from>
      <xdr:col>13</xdr:col>
      <xdr:colOff>15240</xdr:colOff>
      <xdr:row>15</xdr:row>
      <xdr:rowOff>192405</xdr:rowOff>
    </xdr:from>
    <xdr:to>
      <xdr:col>18</xdr:col>
      <xdr:colOff>106664</xdr:colOff>
      <xdr:row>39</xdr:row>
      <xdr:rowOff>1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A0EBAC21-FEF5-490B-861C-CE18A79DF408}"/>
            </a:ext>
          </a:extLst>
        </xdr:cNvPr>
        <xdr:cNvGrpSpPr/>
      </xdr:nvGrpSpPr>
      <xdr:grpSpPr>
        <a:xfrm>
          <a:off x="8732520" y="3507105"/>
          <a:ext cx="3444224" cy="5111116"/>
          <a:chOff x="8934450" y="4564380"/>
          <a:chExt cx="3518519" cy="4836796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FC16DD9E-9B2A-E85C-CC27-DFF4C96AE0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934450" y="4810126"/>
            <a:ext cx="3518519" cy="4591050"/>
          </a:xfrm>
          <a:prstGeom prst="rect">
            <a:avLst/>
          </a:prstGeom>
        </xdr:spPr>
      </xdr:pic>
      <xdr:sp macro="" textlink="">
        <xdr:nvSpPr>
          <xdr:cNvPr id="5" name="사각형: 둥근 모서리 4">
            <a:extLst>
              <a:ext uri="{FF2B5EF4-FFF2-40B4-BE49-F238E27FC236}">
                <a16:creationId xmlns:a16="http://schemas.microsoft.com/office/drawing/2014/main" id="{D03BA39B-EE7D-FF84-EF1D-05D08DCCCBD2}"/>
              </a:ext>
            </a:extLst>
          </xdr:cNvPr>
          <xdr:cNvSpPr/>
        </xdr:nvSpPr>
        <xdr:spPr>
          <a:xfrm>
            <a:off x="8934450" y="4564380"/>
            <a:ext cx="1592574" cy="304801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  <xdr:twoCellAnchor editAs="oneCell">
    <xdr:from>
      <xdr:col>0</xdr:col>
      <xdr:colOff>196618</xdr:colOff>
      <xdr:row>15</xdr:row>
      <xdr:rowOff>81915</xdr:rowOff>
    </xdr:from>
    <xdr:to>
      <xdr:col>7</xdr:col>
      <xdr:colOff>568163</xdr:colOff>
      <xdr:row>29</xdr:row>
      <xdr:rowOff>50574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61FAC48-AEF9-B497-D0EE-11AC8C7D5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618" y="3368040"/>
          <a:ext cx="5038795" cy="3035709"/>
        </a:xfrm>
        <a:prstGeom prst="rect">
          <a:avLst/>
        </a:prstGeom>
      </xdr:spPr>
    </xdr:pic>
    <xdr:clientData/>
  </xdr:twoCellAnchor>
  <xdr:twoCellAnchor editAs="oneCell">
    <xdr:from>
      <xdr:col>0</xdr:col>
      <xdr:colOff>294131</xdr:colOff>
      <xdr:row>29</xdr:row>
      <xdr:rowOff>163831</xdr:rowOff>
    </xdr:from>
    <xdr:to>
      <xdr:col>7</xdr:col>
      <xdr:colOff>510540</xdr:colOff>
      <xdr:row>38</xdr:row>
      <xdr:rowOff>67424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4593547-3552-BDCF-B81E-2548C80ED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4131" y="6517006"/>
          <a:ext cx="4883659" cy="187526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21</xdr:col>
      <xdr:colOff>238125</xdr:colOff>
      <xdr:row>18</xdr:row>
      <xdr:rowOff>142874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BC5EB117-E5A4-4E0A-AF6E-4EB1A80ECC8A}"/>
            </a:ext>
          </a:extLst>
        </xdr:cNvPr>
        <xdr:cNvSpPr/>
      </xdr:nvSpPr>
      <xdr:spPr>
        <a:xfrm>
          <a:off x="9810750" y="0"/>
          <a:ext cx="6907530" cy="4084319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이론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범주형 데이터 필드를 기준으로 요약 집계 분석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 지시사항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======================================================================================</a:t>
          </a:r>
        </a:p>
        <a:p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피벗테이블 작성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주문일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고객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담당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분류 필드를 기준으로 수량과 판매액의 요약 집계 분석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주문일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필드의 날짜 데이터를 기준으로 수량 데이터 요약 집계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 필드 행필드에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주문일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계산필드에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수량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필드를 지정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주문일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필드를 선택한 후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피벗테이블도구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분석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</a:p>
      </xdr:txBody>
    </xdr:sp>
    <xdr:clientData/>
  </xdr:twoCellAnchor>
  <xdr:twoCellAnchor>
    <xdr:from>
      <xdr:col>12</xdr:col>
      <xdr:colOff>3697</xdr:colOff>
      <xdr:row>20</xdr:row>
      <xdr:rowOff>64770</xdr:rowOff>
    </xdr:from>
    <xdr:to>
      <xdr:col>17</xdr:col>
      <xdr:colOff>254507</xdr:colOff>
      <xdr:row>37</xdr:row>
      <xdr:rowOff>87630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3F961D59-ED71-417D-8816-D3D41B5F843F}"/>
            </a:ext>
          </a:extLst>
        </xdr:cNvPr>
        <xdr:cNvGrpSpPr/>
      </xdr:nvGrpSpPr>
      <xdr:grpSpPr>
        <a:xfrm>
          <a:off x="10526917" y="4484370"/>
          <a:ext cx="3603610" cy="3779520"/>
          <a:chOff x="10496437" y="4257675"/>
          <a:chExt cx="3704575" cy="3581400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97A7AC62-CF16-A753-7C6F-6B35F0F188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0496437" y="4533900"/>
            <a:ext cx="3704575" cy="3305175"/>
          </a:xfrm>
          <a:prstGeom prst="rect">
            <a:avLst/>
          </a:prstGeom>
        </xdr:spPr>
      </xdr:pic>
      <xdr:sp macro="" textlink="">
        <xdr:nvSpPr>
          <xdr:cNvPr id="5" name="사각형: 둥근 모서리 4">
            <a:extLst>
              <a:ext uri="{FF2B5EF4-FFF2-40B4-BE49-F238E27FC236}">
                <a16:creationId xmlns:a16="http://schemas.microsoft.com/office/drawing/2014/main" id="{00FB1A2A-528F-4F6B-977A-FC59E11ADA19}"/>
              </a:ext>
            </a:extLst>
          </xdr:cNvPr>
          <xdr:cNvSpPr/>
        </xdr:nvSpPr>
        <xdr:spPr>
          <a:xfrm>
            <a:off x="10515600" y="4257675"/>
            <a:ext cx="1559073" cy="302669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457200</xdr:colOff>
      <xdr:row>13</xdr:row>
      <xdr:rowOff>148590</xdr:rowOff>
    </xdr:from>
    <xdr:to>
      <xdr:col>17</xdr:col>
      <xdr:colOff>104775</xdr:colOff>
      <xdr:row>36</xdr:row>
      <xdr:rowOff>161925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3C87BBC-7763-439A-96F8-D3FCDA8DCA9C}"/>
            </a:ext>
          </a:extLst>
        </xdr:cNvPr>
        <xdr:cNvGrpSpPr/>
      </xdr:nvGrpSpPr>
      <xdr:grpSpPr>
        <a:xfrm>
          <a:off x="7673340" y="3021330"/>
          <a:ext cx="3838575" cy="5095875"/>
          <a:chOff x="11563350" y="2962275"/>
          <a:chExt cx="3839761" cy="5285527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EBE605CD-BB65-99D4-CEF8-31CEC5A8BB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563350" y="3238499"/>
            <a:ext cx="3839761" cy="5009303"/>
          </a:xfrm>
          <a:prstGeom prst="rect">
            <a:avLst/>
          </a:prstGeom>
        </xdr:spPr>
      </xdr:pic>
      <xdr:sp macro="" textlink="">
        <xdr:nvSpPr>
          <xdr:cNvPr id="4" name="사각형: 둥근 모서리 3">
            <a:extLst>
              <a:ext uri="{FF2B5EF4-FFF2-40B4-BE49-F238E27FC236}">
                <a16:creationId xmlns:a16="http://schemas.microsoft.com/office/drawing/2014/main" id="{B35A2F01-4565-063B-DB48-390CE4049998}"/>
              </a:ext>
            </a:extLst>
          </xdr:cNvPr>
          <xdr:cNvSpPr/>
        </xdr:nvSpPr>
        <xdr:spPr>
          <a:xfrm>
            <a:off x="11572875" y="2962275"/>
            <a:ext cx="1548096" cy="310350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  <xdr:twoCellAnchor>
    <xdr:from>
      <xdr:col>0</xdr:col>
      <xdr:colOff>295275</xdr:colOff>
      <xdr:row>14</xdr:row>
      <xdr:rowOff>0</xdr:rowOff>
    </xdr:from>
    <xdr:to>
      <xdr:col>11</xdr:col>
      <xdr:colOff>133350</xdr:colOff>
      <xdr:row>29</xdr:row>
      <xdr:rowOff>9525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F7C74633-0C17-4C69-9035-8BB928D6A456}"/>
            </a:ext>
          </a:extLst>
        </xdr:cNvPr>
        <xdr:cNvSpPr/>
      </xdr:nvSpPr>
      <xdr:spPr>
        <a:xfrm>
          <a:off x="293370" y="3067050"/>
          <a:ext cx="7065645" cy="3297555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정규화된 표들의 관계 설정 기반 요약 분석을 위한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[PowerPivot]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메뉴로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 작성</a:t>
          </a:r>
        </a:p>
        <a:p>
          <a:endParaRPr lang="ko-KR" alt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표를 데이터모델에 추가 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표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선택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[PowerPivot]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데이터모델에추가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5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개의 표 모두 데이터모델에 추가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데이터모델 추가 기능의 피벗테이블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[PowerPivot]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관리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파워피벗 작업 창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홈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b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 위치 지정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 영역의 기준필드와 계산필드 지정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342312</xdr:colOff>
      <xdr:row>17</xdr:row>
      <xdr:rowOff>179070</xdr:rowOff>
    </xdr:from>
    <xdr:to>
      <xdr:col>20</xdr:col>
      <xdr:colOff>25596</xdr:colOff>
      <xdr:row>30</xdr:row>
      <xdr:rowOff>113952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BDD21CA-73CA-448E-AACF-3F8D42DA0D2F}"/>
            </a:ext>
          </a:extLst>
        </xdr:cNvPr>
        <xdr:cNvGrpSpPr/>
      </xdr:nvGrpSpPr>
      <xdr:grpSpPr>
        <a:xfrm>
          <a:off x="8442372" y="3760470"/>
          <a:ext cx="7059444" cy="2807622"/>
          <a:chOff x="8476662" y="2638425"/>
          <a:chExt cx="7228989" cy="2657127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33B1A10-F970-A69F-6F1E-1DD36E0639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476662" y="2952750"/>
            <a:ext cx="7228989" cy="2342802"/>
          </a:xfrm>
          <a:prstGeom prst="rect">
            <a:avLst/>
          </a:prstGeom>
        </xdr:spPr>
      </xdr:pic>
      <xdr:sp macro="" textlink="">
        <xdr:nvSpPr>
          <xdr:cNvPr id="4" name="사각형: 둥근 모서리 3">
            <a:extLst>
              <a:ext uri="{FF2B5EF4-FFF2-40B4-BE49-F238E27FC236}">
                <a16:creationId xmlns:a16="http://schemas.microsoft.com/office/drawing/2014/main" id="{227BCF93-E93E-13EB-BD58-68BDAAB4EB8F}"/>
              </a:ext>
            </a:extLst>
          </xdr:cNvPr>
          <xdr:cNvSpPr/>
        </xdr:nvSpPr>
        <xdr:spPr>
          <a:xfrm>
            <a:off x="8477250" y="2638425"/>
            <a:ext cx="1548096" cy="310350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  <xdr:twoCellAnchor>
    <xdr:from>
      <xdr:col>9</xdr:col>
      <xdr:colOff>323850</xdr:colOff>
      <xdr:row>0</xdr:row>
      <xdr:rowOff>28575</xdr:rowOff>
    </xdr:from>
    <xdr:to>
      <xdr:col>19</xdr:col>
      <xdr:colOff>533400</xdr:colOff>
      <xdr:row>17</xdr:row>
      <xdr:rowOff>66676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68648ED3-14E2-4346-82EE-212E085E9E2E}"/>
            </a:ext>
          </a:extLst>
        </xdr:cNvPr>
        <xdr:cNvSpPr/>
      </xdr:nvSpPr>
      <xdr:spPr>
        <a:xfrm>
          <a:off x="8435340" y="26670"/>
          <a:ext cx="6880860" cy="3600451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크로스탭 형 표를 통합 할 수 있는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 마법사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숨겨진 있는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 마법사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표시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빠른실행도구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영역의 목록버튼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기타명령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b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빠른실행도구모음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의 모든 명령 목록 중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 마법사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버튼 추가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표들의 통합을 위한 피벗테이블 마법사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피벗테이블마법사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버튼 실행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1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단계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분석할데이터위치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의 옵션을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다중통합범위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로 지정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--&gt; 2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단계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원하는 페이지 필드 수는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하나의페이지필드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로 지정 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--&gt; 3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단계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통합할 데이터 영역을 추가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 위치 지정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피벗테이블이 표시됨</a:t>
          </a:r>
          <a:endParaRPr lang="ko-KR" alt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72390</xdr:colOff>
      <xdr:row>1</xdr:row>
      <xdr:rowOff>7620</xdr:rowOff>
    </xdr:from>
    <xdr:to>
      <xdr:col>20</xdr:col>
      <xdr:colOff>287655</xdr:colOff>
      <xdr:row>9</xdr:row>
      <xdr:rowOff>57150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E139AB5D-569B-4B9E-9B62-81FB4D4E45A5}"/>
            </a:ext>
          </a:extLst>
        </xdr:cNvPr>
        <xdr:cNvSpPr/>
      </xdr:nvSpPr>
      <xdr:spPr>
        <a:xfrm>
          <a:off x="7997190" y="238125"/>
          <a:ext cx="6878955" cy="180594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이론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대푯값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평균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중앙값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최빈값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평균값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표본을 모두 더한 후 표본의 수로 나눈 값  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=AVERAGE(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1,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2,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3,...)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중앙값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표본에서 중앙에 위치하는 값  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=MEDIAN(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1,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2,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3,...)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최빈값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표본에서 가장 자주 발생한 값  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=MODE(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1,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2,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3,...)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************************************************************************************</a:t>
          </a:r>
        </a:p>
      </xdr:txBody>
    </xdr:sp>
    <xdr:clientData/>
  </xdr:twoCellAnchor>
  <xdr:twoCellAnchor>
    <xdr:from>
      <xdr:col>2</xdr:col>
      <xdr:colOff>243841</xdr:colOff>
      <xdr:row>0</xdr:row>
      <xdr:rowOff>123825</xdr:rowOff>
    </xdr:from>
    <xdr:to>
      <xdr:col>9</xdr:col>
      <xdr:colOff>400051</xdr:colOff>
      <xdr:row>10</xdr:row>
      <xdr:rowOff>174638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69EE049B-6D30-40A2-AA15-54FD6F44B424}"/>
            </a:ext>
          </a:extLst>
        </xdr:cNvPr>
        <xdr:cNvGrpSpPr/>
      </xdr:nvGrpSpPr>
      <xdr:grpSpPr>
        <a:xfrm>
          <a:off x="2514601" y="123825"/>
          <a:ext cx="5162550" cy="2275853"/>
          <a:chOff x="2905125" y="398039"/>
          <a:chExt cx="5315196" cy="2961751"/>
        </a:xfrm>
      </xdr:grpSpPr>
      <xdr:grpSp>
        <xdr:nvGrpSpPr>
          <xdr:cNvPr id="4" name="그룹 3">
            <a:extLst>
              <a:ext uri="{FF2B5EF4-FFF2-40B4-BE49-F238E27FC236}">
                <a16:creationId xmlns:a16="http://schemas.microsoft.com/office/drawing/2014/main" id="{1EDED640-A652-0F91-9114-C587085DDC45}"/>
              </a:ext>
            </a:extLst>
          </xdr:cNvPr>
          <xdr:cNvGrpSpPr/>
        </xdr:nvGrpSpPr>
        <xdr:grpSpPr>
          <a:xfrm>
            <a:off x="2945027" y="398039"/>
            <a:ext cx="5275294" cy="2961751"/>
            <a:chOff x="6931034" y="2366431"/>
            <a:chExt cx="9842060" cy="5210055"/>
          </a:xfrm>
        </xdr:grpSpPr>
        <xdr:pic>
          <xdr:nvPicPr>
            <xdr:cNvPr id="9" name="그림 8" descr="피카츄 (대난투) | 포켓몬 위키 | Fandom">
              <a:extLst>
                <a:ext uri="{FF2B5EF4-FFF2-40B4-BE49-F238E27FC236}">
                  <a16:creationId xmlns:a16="http://schemas.microsoft.com/office/drawing/2014/main" id="{3396A46E-B930-7526-FD1D-6BFAF37D3563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931034" y="6954819"/>
              <a:ext cx="710142" cy="62166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" name="그림 9" descr="피카츄 (대난투) | 포켓몬 위키 | Fandom">
              <a:extLst>
                <a:ext uri="{FF2B5EF4-FFF2-40B4-BE49-F238E27FC236}">
                  <a16:creationId xmlns:a16="http://schemas.microsoft.com/office/drawing/2014/main" id="{BDD79216-3B95-9889-70B4-D92A57177D71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7623346" y="6882560"/>
              <a:ext cx="707571" cy="6939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" name="그림 10" descr="피카츄 (대난투) | 포켓몬 위키 | Fandom">
              <a:extLst>
                <a:ext uri="{FF2B5EF4-FFF2-40B4-BE49-F238E27FC236}">
                  <a16:creationId xmlns:a16="http://schemas.microsoft.com/office/drawing/2014/main" id="{E9AA1B6C-A69F-82BD-6E8D-1D7C16ABCFE2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332795" y="6846290"/>
              <a:ext cx="713853" cy="73019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" name="그림 11" descr="피카츄 (대난투) | 포켓몬 위키 | Fandom">
              <a:extLst>
                <a:ext uri="{FF2B5EF4-FFF2-40B4-BE49-F238E27FC236}">
                  <a16:creationId xmlns:a16="http://schemas.microsoft.com/office/drawing/2014/main" id="{6C8C2824-6A80-34E3-BB98-70FF869048C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061663" y="6800307"/>
              <a:ext cx="711856" cy="77617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" name="그림 12" descr="피카츄 (대난투) | 포켓몬 위키 | Fandom">
              <a:extLst>
                <a:ext uri="{FF2B5EF4-FFF2-40B4-BE49-F238E27FC236}">
                  <a16:creationId xmlns:a16="http://schemas.microsoft.com/office/drawing/2014/main" id="{696D27CD-1AD4-7CB2-E33C-EDE044E93D4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814810" y="6714910"/>
              <a:ext cx="711855" cy="86157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" name="그림 13" descr="피카츄 (대난투) | 포켓몬 위키 | Fandom">
              <a:extLst>
                <a:ext uri="{FF2B5EF4-FFF2-40B4-BE49-F238E27FC236}">
                  <a16:creationId xmlns:a16="http://schemas.microsoft.com/office/drawing/2014/main" id="{06B922EB-7AFD-FAAF-8C27-D1613575648D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0548249" y="6554506"/>
              <a:ext cx="754085" cy="102198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" name="그림 14" descr="피카츄 (대난투) | 포켓몬 위키 | Fandom">
              <a:extLst>
                <a:ext uri="{FF2B5EF4-FFF2-40B4-BE49-F238E27FC236}">
                  <a16:creationId xmlns:a16="http://schemas.microsoft.com/office/drawing/2014/main" id="{6A1DB2CC-75CC-5750-0C19-B9979EF96D8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340809" y="6301431"/>
              <a:ext cx="806636" cy="127505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" name="그림 15" descr="피카츄 (대난투) | 포켓몬 위키 | Fandom">
              <a:extLst>
                <a:ext uri="{FF2B5EF4-FFF2-40B4-BE49-F238E27FC236}">
                  <a16:creationId xmlns:a16="http://schemas.microsoft.com/office/drawing/2014/main" id="{BAA70198-73CA-9BC0-CA38-15385138F12F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59644" y="6029145"/>
              <a:ext cx="977429" cy="154734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" name="그림 16" descr="피카츄 (대난투) | 포켓몬 위키 | Fandom">
              <a:extLst>
                <a:ext uri="{FF2B5EF4-FFF2-40B4-BE49-F238E27FC236}">
                  <a16:creationId xmlns:a16="http://schemas.microsoft.com/office/drawing/2014/main" id="{4608695B-A3AC-694A-1A33-EC620CB4EBD5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3166695" y="5841604"/>
              <a:ext cx="1095671" cy="173488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" name="그림 17" descr="피카츄 (대난투) | 포켓몬 위키 | Fandom">
              <a:extLst>
                <a:ext uri="{FF2B5EF4-FFF2-40B4-BE49-F238E27FC236}">
                  <a16:creationId xmlns:a16="http://schemas.microsoft.com/office/drawing/2014/main" id="{260A6EAB-8458-4B53-A670-BB993D4D290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4320546" y="2366431"/>
              <a:ext cx="2452548" cy="521005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409ED093-2595-2092-A729-5459194FF63D}"/>
              </a:ext>
            </a:extLst>
          </xdr:cNvPr>
          <xdr:cNvCxnSpPr/>
        </xdr:nvCxnSpPr>
        <xdr:spPr>
          <a:xfrm>
            <a:off x="2905125" y="2028191"/>
            <a:ext cx="4622275" cy="0"/>
          </a:xfrm>
          <a:prstGeom prst="line">
            <a:avLst/>
          </a:prstGeom>
          <a:ln w="19050">
            <a:solidFill>
              <a:srgbClr val="FF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AA7B8D88-2311-FE8C-6EE4-E7549628ABCF}"/>
              </a:ext>
            </a:extLst>
          </xdr:cNvPr>
          <xdr:cNvCxnSpPr/>
        </xdr:nvCxnSpPr>
        <xdr:spPr>
          <a:xfrm>
            <a:off x="2905125" y="2866579"/>
            <a:ext cx="4622275" cy="0"/>
          </a:xfrm>
          <a:prstGeom prst="line">
            <a:avLst/>
          </a:prstGeom>
          <a:ln w="19050">
            <a:solidFill>
              <a:srgbClr val="FF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2045C7D-F44A-CB88-D402-727F1868BAB9}"/>
              </a:ext>
            </a:extLst>
          </xdr:cNvPr>
          <xdr:cNvSpPr txBox="1"/>
        </xdr:nvSpPr>
        <xdr:spPr>
          <a:xfrm>
            <a:off x="6283850" y="1650740"/>
            <a:ext cx="1053050" cy="5035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o-KR" altLang="en-US" sz="1100" b="1">
                <a:solidFill>
                  <a:srgbClr val="FF0000"/>
                </a:solidFill>
              </a:rPr>
              <a:t>평균값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EAADB53-377F-9FC4-9241-20C3C2E58E94}"/>
              </a:ext>
            </a:extLst>
          </xdr:cNvPr>
          <xdr:cNvSpPr txBox="1"/>
        </xdr:nvSpPr>
        <xdr:spPr>
          <a:xfrm>
            <a:off x="3286125" y="2499318"/>
            <a:ext cx="1059451" cy="4940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o-KR" altLang="en-US" sz="1100" b="1">
                <a:solidFill>
                  <a:srgbClr val="FF0000"/>
                </a:solidFill>
              </a:rPr>
              <a:t>중앙값</a:t>
            </a: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329565</xdr:colOff>
      <xdr:row>0</xdr:row>
      <xdr:rowOff>150495</xdr:rowOff>
    </xdr:from>
    <xdr:to>
      <xdr:col>18</xdr:col>
      <xdr:colOff>434340</xdr:colOff>
      <xdr:row>21</xdr:row>
      <xdr:rowOff>49530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98F83034-1F63-4D38-92CE-6086B958CA80}"/>
            </a:ext>
          </a:extLst>
        </xdr:cNvPr>
        <xdr:cNvSpPr/>
      </xdr:nvSpPr>
      <xdr:spPr>
        <a:xfrm>
          <a:off x="6164580" y="150495"/>
          <a:ext cx="6779895" cy="450342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이론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===========================================================================================</a:t>
          </a:r>
        </a:p>
        <a:p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도수분포표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자료의 분포를 구간으로 나누고 각 구간에 속하는 값이 몇 개인지 빈도를 나타낸 표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히스토그램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도수분포를 막대그래프로 시각화한 차트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*******************************************************************************************</a:t>
          </a:r>
        </a:p>
        <a:p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=======================================================================================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계급 작성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계급을 위한 구간수와 구간 크기 구하여 계급 표 작성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기술통계법에서 구한 최대값과 최소값과 정해진 구간 수로 구간 크기를 구함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구간크기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 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최대값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최소값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 /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구간수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계급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구간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경계값을 최소값부터 구간크기를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순서대로 더하여 구함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히스토그램 작성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도구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통계분석도구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히스토그램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히스토그램 대화상자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입력범위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계급구간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이름표사용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출력옵션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차트출력옵션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554355</xdr:colOff>
      <xdr:row>0</xdr:row>
      <xdr:rowOff>53340</xdr:rowOff>
    </xdr:from>
    <xdr:to>
      <xdr:col>25</xdr:col>
      <xdr:colOff>523299</xdr:colOff>
      <xdr:row>20</xdr:row>
      <xdr:rowOff>153984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66D251AF-67DC-43F0-871D-D8389D15464E}"/>
            </a:ext>
          </a:extLst>
        </xdr:cNvPr>
        <xdr:cNvGrpSpPr/>
      </xdr:nvGrpSpPr>
      <xdr:grpSpPr>
        <a:xfrm>
          <a:off x="13104495" y="53340"/>
          <a:ext cx="4662864" cy="4520244"/>
          <a:chOff x="9124950" y="348615"/>
          <a:chExt cx="4638099" cy="4474524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B0906BFC-32C6-76D8-2CBB-6CF8C3542A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124950" y="601980"/>
            <a:ext cx="4638099" cy="4221159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5" name="사각형: 둥근 모서리 4">
            <a:extLst>
              <a:ext uri="{FF2B5EF4-FFF2-40B4-BE49-F238E27FC236}">
                <a16:creationId xmlns:a16="http://schemas.microsoft.com/office/drawing/2014/main" id="{99A1820C-2454-B946-8FF7-A4FAC46C5E53}"/>
              </a:ext>
            </a:extLst>
          </xdr:cNvPr>
          <xdr:cNvSpPr/>
        </xdr:nvSpPr>
        <xdr:spPr>
          <a:xfrm>
            <a:off x="9124953" y="348615"/>
            <a:ext cx="1563431" cy="325014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  <xdr:twoCellAnchor>
    <xdr:from>
      <xdr:col>8</xdr:col>
      <xdr:colOff>657225</xdr:colOff>
      <xdr:row>22</xdr:row>
      <xdr:rowOff>171451</xdr:rowOff>
    </xdr:from>
    <xdr:to>
      <xdr:col>15</xdr:col>
      <xdr:colOff>64780</xdr:colOff>
      <xdr:row>31</xdr:row>
      <xdr:rowOff>65671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37723E87-B2CA-4EB3-89D7-8ABCD9A8712F}"/>
            </a:ext>
          </a:extLst>
        </xdr:cNvPr>
        <xdr:cNvGrpSpPr/>
      </xdr:nvGrpSpPr>
      <xdr:grpSpPr>
        <a:xfrm>
          <a:off x="6501765" y="5033011"/>
          <a:ext cx="4101475" cy="1883040"/>
          <a:chOff x="2170893" y="3630887"/>
          <a:chExt cx="5288239" cy="2738602"/>
        </a:xfrm>
      </xdr:grpSpPr>
      <xdr:pic>
        <xdr:nvPicPr>
          <xdr:cNvPr id="8" name="그림 7">
            <a:extLst>
              <a:ext uri="{FF2B5EF4-FFF2-40B4-BE49-F238E27FC236}">
                <a16:creationId xmlns:a16="http://schemas.microsoft.com/office/drawing/2014/main" id="{E1A840D4-AE06-635A-DE83-0F9526488E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b="9524"/>
          <a:stretch/>
        </xdr:blipFill>
        <xdr:spPr>
          <a:xfrm>
            <a:off x="2216597" y="3791564"/>
            <a:ext cx="5242535" cy="2577925"/>
          </a:xfrm>
          <a:prstGeom prst="rect">
            <a:avLst/>
          </a:prstGeom>
        </xdr:spPr>
      </xdr:pic>
      <xdr:sp macro="" textlink="">
        <xdr:nvSpPr>
          <xdr:cNvPr id="9" name="TextBox 10">
            <a:extLst>
              <a:ext uri="{FF2B5EF4-FFF2-40B4-BE49-F238E27FC236}">
                <a16:creationId xmlns:a16="http://schemas.microsoft.com/office/drawing/2014/main" id="{C8BABC61-7AEF-DD10-79A4-A24733205B6D}"/>
              </a:ext>
            </a:extLst>
          </xdr:cNvPr>
          <xdr:cNvSpPr txBox="1"/>
        </xdr:nvSpPr>
        <xdr:spPr>
          <a:xfrm>
            <a:off x="2315183" y="4992913"/>
            <a:ext cx="1654013" cy="51150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100" b="1">
                <a:solidFill>
                  <a:schemeClr val="tx1">
                    <a:lumMod val="65000"/>
                    <a:lumOff val="35000"/>
                  </a:schemeClr>
                </a:solidFill>
              </a:rPr>
              <a:t>※</a:t>
            </a:r>
            <a:r>
              <a:rPr lang="ko-KR" altLang="en-US" sz="1100" b="1">
                <a:solidFill>
                  <a:schemeClr val="tx1">
                    <a:lumMod val="65000"/>
                    <a:lumOff val="35000"/>
                  </a:schemeClr>
                </a:solidFill>
              </a:rPr>
              <a:t>유의수준</a:t>
            </a:r>
            <a:r>
              <a:rPr lang="en-US" altLang="ko-KR" sz="1100" b="1">
                <a:solidFill>
                  <a:schemeClr val="tx1">
                    <a:lumMod val="65000"/>
                    <a:lumOff val="35000"/>
                  </a:schemeClr>
                </a:solidFill>
              </a:rPr>
              <a:t>: 0.05</a:t>
            </a:r>
            <a:endParaRPr lang="ko-KR" altLang="en-US" sz="11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0" name="TextBox 10">
            <a:extLst>
              <a:ext uri="{FF2B5EF4-FFF2-40B4-BE49-F238E27FC236}">
                <a16:creationId xmlns:a16="http://schemas.microsoft.com/office/drawing/2014/main" id="{4A948EAE-6CCB-ADE2-BD8C-06C665E8EA3E}"/>
              </a:ext>
            </a:extLst>
          </xdr:cNvPr>
          <xdr:cNvSpPr txBox="1"/>
        </xdr:nvSpPr>
        <xdr:spPr>
          <a:xfrm>
            <a:off x="2170893" y="3630887"/>
            <a:ext cx="1654013" cy="61275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>
                <a:solidFill>
                  <a:schemeClr val="tx1">
                    <a:lumMod val="65000"/>
                    <a:lumOff val="35000"/>
                  </a:schemeClr>
                </a:solidFill>
              </a:rPr>
              <a:t>[</a:t>
            </a:r>
            <a:r>
              <a:rPr lang="ko-KR" altLang="en-US" sz="1400" b="1">
                <a:solidFill>
                  <a:schemeClr val="tx1">
                    <a:lumMod val="65000"/>
                    <a:lumOff val="35000"/>
                  </a:schemeClr>
                </a:solidFill>
              </a:rPr>
              <a:t>정규분포</a:t>
            </a:r>
            <a:r>
              <a:rPr lang="en-US" altLang="ko-KR" sz="1400" b="1">
                <a:solidFill>
                  <a:schemeClr val="tx1">
                    <a:lumMod val="65000"/>
                    <a:lumOff val="35000"/>
                  </a:schemeClr>
                </a:solidFill>
              </a:rPr>
              <a:t>]</a:t>
            </a:r>
            <a:endParaRPr lang="ko-KR" altLang="en-US" sz="14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666750</xdr:colOff>
      <xdr:row>0</xdr:row>
      <xdr:rowOff>95250</xdr:rowOff>
    </xdr:from>
    <xdr:to>
      <xdr:col>17</xdr:col>
      <xdr:colOff>396240</xdr:colOff>
      <xdr:row>8</xdr:row>
      <xdr:rowOff>201930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452A8EBB-0591-4E59-9154-421651AC32D1}"/>
            </a:ext>
          </a:extLst>
        </xdr:cNvPr>
        <xdr:cNvSpPr/>
      </xdr:nvSpPr>
      <xdr:spPr>
        <a:xfrm>
          <a:off x="6111240" y="91440"/>
          <a:ext cx="5737860" cy="186690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상자수염그림 작성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변수의 데이터 값 분포의 사분위수범위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(IQR)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표현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데이터 영역 선택 후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삽입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차트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상자수염그림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차트 서식</a:t>
          </a:r>
          <a:r>
            <a:rPr lang="en-US" altLang="ko-KR" sz="1100" baseline="0">
              <a:solidFill>
                <a:sysClr val="windowText" lastClr="000000"/>
              </a:solidFill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</a:rPr>
            <a:t>작업창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계열</a:t>
          </a:r>
          <a:r>
            <a:rPr lang="en-US" altLang="ko-KR" sz="1100" baseline="0">
              <a:solidFill>
                <a:sysClr val="windowText" lastClr="000000"/>
              </a:solidFill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</a:rPr>
            <a:t>차트 옵션 </a:t>
          </a:r>
          <a:r>
            <a:rPr lang="en-US" altLang="ko-KR" sz="1100" baseline="0">
              <a:solidFill>
                <a:sysClr val="windowText" lastClr="000000"/>
              </a:solidFill>
            </a:rPr>
            <a:t>--&gt;  </a:t>
          </a:r>
          <a:r>
            <a:rPr lang="ko-KR" altLang="en-US" sz="1100" baseline="0">
              <a:solidFill>
                <a:sysClr val="windowText" lastClr="000000"/>
              </a:solidFill>
            </a:rPr>
            <a:t>요소 표시 조정 가능</a:t>
          </a:r>
        </a:p>
      </xdr:txBody>
    </xdr:sp>
    <xdr:clientData/>
  </xdr:twoCellAnchor>
  <xdr:twoCellAnchor>
    <xdr:from>
      <xdr:col>8</xdr:col>
      <xdr:colOff>662940</xdr:colOff>
      <xdr:row>10</xdr:row>
      <xdr:rowOff>0</xdr:rowOff>
    </xdr:from>
    <xdr:to>
      <xdr:col>15</xdr:col>
      <xdr:colOff>440833</xdr:colOff>
      <xdr:row>24</xdr:row>
      <xdr:rowOff>133969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6A0E81FC-B2D6-4117-9673-4EBD74B09EA1}"/>
            </a:ext>
          </a:extLst>
        </xdr:cNvPr>
        <xdr:cNvGrpSpPr/>
      </xdr:nvGrpSpPr>
      <xdr:grpSpPr>
        <a:xfrm>
          <a:off x="6134100" y="2209800"/>
          <a:ext cx="4471813" cy="3227689"/>
          <a:chOff x="6877050" y="2124075"/>
          <a:chExt cx="4578493" cy="3063859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62446832-3178-47C4-BF0C-CA992B0765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877050" y="2438400"/>
            <a:ext cx="4578493" cy="2749534"/>
          </a:xfrm>
          <a:prstGeom prst="rect">
            <a:avLst/>
          </a:prstGeom>
        </xdr:spPr>
      </xdr:pic>
      <xdr:sp macro="" textlink="">
        <xdr:nvSpPr>
          <xdr:cNvPr id="5" name="사각형: 둥근 모서리 4">
            <a:extLst>
              <a:ext uri="{FF2B5EF4-FFF2-40B4-BE49-F238E27FC236}">
                <a16:creationId xmlns:a16="http://schemas.microsoft.com/office/drawing/2014/main" id="{416059AE-198A-AF09-F68F-9F2D340CAC0D}"/>
              </a:ext>
            </a:extLst>
          </xdr:cNvPr>
          <xdr:cNvSpPr/>
        </xdr:nvSpPr>
        <xdr:spPr>
          <a:xfrm>
            <a:off x="6877050" y="2124075"/>
            <a:ext cx="1614784" cy="303105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0</xdr:row>
      <xdr:rowOff>85725</xdr:rowOff>
    </xdr:from>
    <xdr:to>
      <xdr:col>18</xdr:col>
      <xdr:colOff>457200</xdr:colOff>
      <xdr:row>21</xdr:row>
      <xdr:rowOff>74295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B99F21E5-B8E4-4DCF-AC3B-9BABC997A5A4}"/>
            </a:ext>
          </a:extLst>
        </xdr:cNvPr>
        <xdr:cNvSpPr/>
      </xdr:nvSpPr>
      <xdr:spPr>
        <a:xfrm>
          <a:off x="3086100" y="87630"/>
          <a:ext cx="9372600" cy="458724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이론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===========================================================================================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기술통계법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평균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표준오차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중앙값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최빈값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표준편차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분산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첨도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왜도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범위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최소값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최대값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합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관측수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검정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쌍체비교</a:t>
          </a:r>
        </a:p>
        <a:p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 같은 집단에서 두 번의 데이터를 측정했을 때  두 가지 데이터의 평균 차이 비교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*******************************************************************************************</a:t>
          </a:r>
        </a:p>
        <a:p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=======================================================================================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데이터분석 기능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추가 기능 표시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파일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옵션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추가기능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--&gt; [Excel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추가기능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분석도구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옵션 체크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도구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통계분석도구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기술통계법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기술통계법 대화상자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입력범위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첫째행이름표사용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출력범위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요약통계량 또는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t-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검정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쌍체비교</a:t>
          </a:r>
        </a:p>
      </xdr:txBody>
    </xdr:sp>
    <xdr:clientData/>
  </xdr:twoCellAnchor>
  <xdr:twoCellAnchor>
    <xdr:from>
      <xdr:col>19</xdr:col>
      <xdr:colOff>521970</xdr:colOff>
      <xdr:row>0</xdr:row>
      <xdr:rowOff>207650</xdr:rowOff>
    </xdr:from>
    <xdr:to>
      <xdr:col>24</xdr:col>
      <xdr:colOff>49533</xdr:colOff>
      <xdr:row>13</xdr:row>
      <xdr:rowOff>209550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71088E95-9D5F-4E89-BC7C-DB65ED84CE69}"/>
            </a:ext>
          </a:extLst>
        </xdr:cNvPr>
        <xdr:cNvGrpSpPr/>
      </xdr:nvGrpSpPr>
      <xdr:grpSpPr>
        <a:xfrm>
          <a:off x="13262610" y="207650"/>
          <a:ext cx="2880363" cy="2874640"/>
          <a:chOff x="13192125" y="211460"/>
          <a:chExt cx="2857503" cy="2842255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A68E467B-CE87-96A3-347E-43DF8B93F6A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3369"/>
          <a:stretch/>
        </xdr:blipFill>
        <xdr:spPr>
          <a:xfrm>
            <a:off x="13192125" y="561975"/>
            <a:ext cx="2857503" cy="2491740"/>
          </a:xfrm>
          <a:prstGeom prst="rect">
            <a:avLst/>
          </a:prstGeom>
        </xdr:spPr>
      </xdr:pic>
      <xdr:sp macro="" textlink="">
        <xdr:nvSpPr>
          <xdr:cNvPr id="5" name="사각형: 둥근 모서리 4">
            <a:extLst>
              <a:ext uri="{FF2B5EF4-FFF2-40B4-BE49-F238E27FC236}">
                <a16:creationId xmlns:a16="http://schemas.microsoft.com/office/drawing/2014/main" id="{0DA5DA78-3172-0711-327C-345F8EF78E2A}"/>
              </a:ext>
            </a:extLst>
          </xdr:cNvPr>
          <xdr:cNvSpPr/>
        </xdr:nvSpPr>
        <xdr:spPr>
          <a:xfrm>
            <a:off x="13697051" y="211460"/>
            <a:ext cx="1634734" cy="325185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  <xdr:twoCellAnchor>
    <xdr:from>
      <xdr:col>6</xdr:col>
      <xdr:colOff>342900</xdr:colOff>
      <xdr:row>22</xdr:row>
      <xdr:rowOff>200025</xdr:rowOff>
    </xdr:from>
    <xdr:to>
      <xdr:col>14</xdr:col>
      <xdr:colOff>205740</xdr:colOff>
      <xdr:row>33</xdr:row>
      <xdr:rowOff>17145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AD80D1B6-0537-4EEC-8ADC-8AB8DDF482EF}"/>
            </a:ext>
          </a:extLst>
        </xdr:cNvPr>
        <xdr:cNvGrpSpPr/>
      </xdr:nvGrpSpPr>
      <xdr:grpSpPr>
        <a:xfrm>
          <a:off x="4366260" y="5061585"/>
          <a:ext cx="5227320" cy="2247900"/>
          <a:chOff x="2216597" y="3791641"/>
          <a:chExt cx="5242535" cy="2579155"/>
        </a:xfrm>
      </xdr:grpSpPr>
      <xdr:pic>
        <xdr:nvPicPr>
          <xdr:cNvPr id="7" name="그림 6">
            <a:extLst>
              <a:ext uri="{FF2B5EF4-FFF2-40B4-BE49-F238E27FC236}">
                <a16:creationId xmlns:a16="http://schemas.microsoft.com/office/drawing/2014/main" id="{BEC1D730-7AF0-B82F-2E0F-60E248C137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b="9524"/>
          <a:stretch/>
        </xdr:blipFill>
        <xdr:spPr>
          <a:xfrm>
            <a:off x="2216597" y="3791641"/>
            <a:ext cx="5242535" cy="2579155"/>
          </a:xfrm>
          <a:prstGeom prst="rect">
            <a:avLst/>
          </a:prstGeom>
        </xdr:spPr>
      </xdr:pic>
      <xdr:sp macro="" textlink="">
        <xdr:nvSpPr>
          <xdr:cNvPr id="8" name="TextBox 10">
            <a:extLst>
              <a:ext uri="{FF2B5EF4-FFF2-40B4-BE49-F238E27FC236}">
                <a16:creationId xmlns:a16="http://schemas.microsoft.com/office/drawing/2014/main" id="{2868B16A-70DB-5752-F2DD-C9755E4960BF}"/>
              </a:ext>
            </a:extLst>
          </xdr:cNvPr>
          <xdr:cNvSpPr txBox="1"/>
        </xdr:nvSpPr>
        <xdr:spPr>
          <a:xfrm>
            <a:off x="2315183" y="4992913"/>
            <a:ext cx="1654014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/>
              <a:t>※</a:t>
            </a:r>
            <a:r>
              <a:rPr lang="ko-KR" altLang="en-US" sz="1400"/>
              <a:t>유의수준</a:t>
            </a:r>
            <a:r>
              <a:rPr lang="en-US" altLang="ko-KR" sz="1400"/>
              <a:t>: 0.05</a:t>
            </a:r>
            <a:endParaRPr lang="ko-KR" altLang="en-US" sz="14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287655</xdr:colOff>
      <xdr:row>0</xdr:row>
      <xdr:rowOff>104775</xdr:rowOff>
    </xdr:from>
    <xdr:to>
      <xdr:col>14</xdr:col>
      <xdr:colOff>478155</xdr:colOff>
      <xdr:row>18</xdr:row>
      <xdr:rowOff>188595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F9CEBE70-981C-47A7-BBE0-F13707AFE2AE}"/>
            </a:ext>
          </a:extLst>
        </xdr:cNvPr>
        <xdr:cNvSpPr/>
      </xdr:nvSpPr>
      <xdr:spPr>
        <a:xfrm>
          <a:off x="3621405" y="104775"/>
          <a:ext cx="6791325" cy="402717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이론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===========================================================================================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분산분석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일원배치법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3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개 이상의 집단에 대한 평균 차이를 검정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*******************************************************************************************</a:t>
          </a:r>
        </a:p>
        <a:p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=======================================================================================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데이터분석 기능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도구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통계분석도구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분산분석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일원배치법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분산분석 대화상자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입력범위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첫째행이름표사용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출력범위 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550545</xdr:colOff>
      <xdr:row>0</xdr:row>
      <xdr:rowOff>175252</xdr:rowOff>
    </xdr:from>
    <xdr:to>
      <xdr:col>21</xdr:col>
      <xdr:colOff>553691</xdr:colOff>
      <xdr:row>17</xdr:row>
      <xdr:rowOff>136744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7A027AA4-738F-4802-ADD5-B07CEA1FC027}"/>
            </a:ext>
          </a:extLst>
        </xdr:cNvPr>
        <xdr:cNvGrpSpPr/>
      </xdr:nvGrpSpPr>
      <xdr:grpSpPr>
        <a:xfrm>
          <a:off x="9862185" y="175252"/>
          <a:ext cx="5367626" cy="3718152"/>
          <a:chOff x="9822180" y="171450"/>
          <a:chExt cx="5329526" cy="3685751"/>
        </a:xfrm>
      </xdr:grpSpPr>
      <xdr:grpSp>
        <xdr:nvGrpSpPr>
          <xdr:cNvPr id="4" name="그룹 3">
            <a:extLst>
              <a:ext uri="{FF2B5EF4-FFF2-40B4-BE49-F238E27FC236}">
                <a16:creationId xmlns:a16="http://schemas.microsoft.com/office/drawing/2014/main" id="{E1615D7C-0B9C-C724-9002-AE0B8825755C}"/>
              </a:ext>
            </a:extLst>
          </xdr:cNvPr>
          <xdr:cNvGrpSpPr/>
        </xdr:nvGrpSpPr>
        <xdr:grpSpPr>
          <a:xfrm>
            <a:off x="9822180" y="171450"/>
            <a:ext cx="5329526" cy="3685751"/>
            <a:chOff x="4598670" y="190500"/>
            <a:chExt cx="5316191" cy="3712421"/>
          </a:xfrm>
        </xdr:grpSpPr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BE6E3BB2-3CD5-E0F9-E787-FF69BF81540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598670" y="504825"/>
              <a:ext cx="5316191" cy="3398096"/>
            </a:xfrm>
            <a:prstGeom prst="rect">
              <a:avLst/>
            </a:prstGeom>
          </xdr:spPr>
        </xdr:pic>
        <xdr:sp macro="" textlink="">
          <xdr:nvSpPr>
            <xdr:cNvPr id="7" name="사각형: 둥근 모서리 6">
              <a:extLst>
                <a:ext uri="{FF2B5EF4-FFF2-40B4-BE49-F238E27FC236}">
                  <a16:creationId xmlns:a16="http://schemas.microsoft.com/office/drawing/2014/main" id="{7BC363D8-770B-EB5A-7214-4BD1E69C5DF2}"/>
                </a:ext>
              </a:extLst>
            </xdr:cNvPr>
            <xdr:cNvSpPr/>
          </xdr:nvSpPr>
          <xdr:spPr>
            <a:xfrm>
              <a:off x="4600575" y="190500"/>
              <a:ext cx="1560635" cy="322694"/>
            </a:xfrm>
            <a:prstGeom prst="roundRect">
              <a:avLst>
                <a:gd name="adj" fmla="val 0"/>
              </a:avLst>
            </a:prstGeom>
            <a:solidFill>
              <a:srgbClr val="FFFFCC"/>
            </a:solidFill>
            <a:ln w="9525">
              <a:solidFill>
                <a:schemeClr val="accent6">
                  <a:lumMod val="50000"/>
                </a:schemeClr>
              </a:solidFill>
            </a:ln>
          </xdr:spPr>
          <xdr:style>
            <a:lnRef idx="3">
              <a:schemeClr val="lt1"/>
            </a:lnRef>
            <a:fillRef idx="1">
              <a:schemeClr val="accent4"/>
            </a:fillRef>
            <a:effectRef idx="1">
              <a:schemeClr val="accent4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 anchorCtr="1"/>
            <a:lstStyle/>
            <a:p>
              <a:pPr algn="l"/>
              <a:r>
                <a:rPr lang="ko-KR" altLang="en-US" sz="1200" b="1">
                  <a:solidFill>
                    <a:schemeClr val="tx1"/>
                  </a:solidFill>
                </a:rPr>
                <a:t>완성이미지</a:t>
              </a:r>
            </a:p>
          </xdr:txBody>
        </xdr:sp>
      </xdr:grp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CA6FA537-856E-2904-9676-5A5AB5C872C3}"/>
              </a:ext>
            </a:extLst>
          </xdr:cNvPr>
          <xdr:cNvSpPr/>
        </xdr:nvSpPr>
        <xdr:spPr>
          <a:xfrm>
            <a:off x="13851255" y="2933696"/>
            <a:ext cx="628650" cy="245749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1</xdr:row>
      <xdr:rowOff>87630</xdr:rowOff>
    </xdr:from>
    <xdr:to>
      <xdr:col>17</xdr:col>
      <xdr:colOff>430030</xdr:colOff>
      <xdr:row>19</xdr:row>
      <xdr:rowOff>158115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BCB15A3-F3DE-4B8F-A942-96F337D8678D}"/>
            </a:ext>
          </a:extLst>
        </xdr:cNvPr>
        <xdr:cNvGrpSpPr/>
      </xdr:nvGrpSpPr>
      <xdr:grpSpPr>
        <a:xfrm>
          <a:off x="3156585" y="354330"/>
          <a:ext cx="8200525" cy="4048125"/>
          <a:chOff x="3705225" y="407670"/>
          <a:chExt cx="8154805" cy="4008120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DED400AB-DEEE-C292-042C-DB72124CE4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705225" y="617220"/>
            <a:ext cx="8154805" cy="3798570"/>
          </a:xfrm>
          <a:prstGeom prst="rect">
            <a:avLst/>
          </a:prstGeom>
        </xdr:spPr>
      </xdr:pic>
      <xdr:sp macro="" textlink="">
        <xdr:nvSpPr>
          <xdr:cNvPr id="4" name="사각형: 둥근 모서리 3">
            <a:extLst>
              <a:ext uri="{FF2B5EF4-FFF2-40B4-BE49-F238E27FC236}">
                <a16:creationId xmlns:a16="http://schemas.microsoft.com/office/drawing/2014/main" id="{9A3AEB87-ECC5-22AA-E7B1-3205AB297B84}"/>
              </a:ext>
            </a:extLst>
          </xdr:cNvPr>
          <xdr:cNvSpPr/>
        </xdr:nvSpPr>
        <xdr:spPr>
          <a:xfrm>
            <a:off x="3758565" y="407670"/>
            <a:ext cx="1054073" cy="289305"/>
          </a:xfrm>
          <a:prstGeom prst="roundRect">
            <a:avLst>
              <a:gd name="adj" fmla="val 0"/>
            </a:avLst>
          </a:prstGeom>
          <a:solidFill>
            <a:schemeClr val="accent6">
              <a:lumMod val="20000"/>
              <a:lumOff val="80000"/>
            </a:schemeClr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14</xdr:row>
      <xdr:rowOff>161925</xdr:rowOff>
    </xdr:from>
    <xdr:to>
      <xdr:col>15</xdr:col>
      <xdr:colOff>7620</xdr:colOff>
      <xdr:row>25</xdr:row>
      <xdr:rowOff>171450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B6D4CCF9-EDB3-47E5-9470-EA032A021A53}"/>
            </a:ext>
          </a:extLst>
        </xdr:cNvPr>
        <xdr:cNvSpPr/>
      </xdr:nvSpPr>
      <xdr:spPr>
        <a:xfrm>
          <a:off x="3219450" y="3564255"/>
          <a:ext cx="6953250" cy="2432685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=======================================================================================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목표값 찾기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수식에서 가상의 결과 값을 나타내기 위해 특정 값을 역으로 추산하는 방법</a:t>
          </a:r>
        </a:p>
        <a:p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예측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가상분석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목표값찾기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목표값찾기 대화상자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수식셀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수식이 들어있는 계산 결과 셀 지정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                                      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찾는값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수식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결과의 원하는 목표값 입력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                                       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값을 바꿀셀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목표값이 되기 위해 변경해야 하는 값 셀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지정</a:t>
          </a:r>
        </a:p>
        <a:p>
          <a:endParaRPr lang="ko-KR" alt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285753</xdr:colOff>
      <xdr:row>26</xdr:row>
      <xdr:rowOff>7620</xdr:rowOff>
    </xdr:from>
    <xdr:to>
      <xdr:col>13</xdr:col>
      <xdr:colOff>381324</xdr:colOff>
      <xdr:row>45</xdr:row>
      <xdr:rowOff>172205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F150CDAD-24EE-429F-A0F1-1066FF5D05E9}"/>
            </a:ext>
          </a:extLst>
        </xdr:cNvPr>
        <xdr:cNvGrpSpPr/>
      </xdr:nvGrpSpPr>
      <xdr:grpSpPr>
        <a:xfrm>
          <a:off x="3249933" y="6103620"/>
          <a:ext cx="5993451" cy="4363205"/>
          <a:chOff x="5145408" y="6816090"/>
          <a:chExt cx="5982021" cy="4328915"/>
        </a:xfrm>
      </xdr:grpSpPr>
      <xdr:grpSp>
        <xdr:nvGrpSpPr>
          <xdr:cNvPr id="4" name="그룹 3">
            <a:extLst>
              <a:ext uri="{FF2B5EF4-FFF2-40B4-BE49-F238E27FC236}">
                <a16:creationId xmlns:a16="http://schemas.microsoft.com/office/drawing/2014/main" id="{198A0BB7-C529-63DA-07D4-322A30184649}"/>
              </a:ext>
            </a:extLst>
          </xdr:cNvPr>
          <xdr:cNvGrpSpPr/>
        </xdr:nvGrpSpPr>
        <xdr:grpSpPr>
          <a:xfrm>
            <a:off x="5153025" y="7143750"/>
            <a:ext cx="3086786" cy="4001255"/>
            <a:chOff x="765124" y="1690885"/>
            <a:chExt cx="2222614" cy="3001885"/>
          </a:xfrm>
        </xdr:grpSpPr>
        <xdr:pic>
          <xdr:nvPicPr>
            <xdr:cNvPr id="12" name="그림 11">
              <a:extLst>
                <a:ext uri="{FF2B5EF4-FFF2-40B4-BE49-F238E27FC236}">
                  <a16:creationId xmlns:a16="http://schemas.microsoft.com/office/drawing/2014/main" id="{FD3DF572-CAA9-4654-4156-7A0E6D1A7A1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65124" y="1690885"/>
              <a:ext cx="2222614" cy="3001885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13" name="모서리가 둥근 직사각형 6">
              <a:extLst>
                <a:ext uri="{FF2B5EF4-FFF2-40B4-BE49-F238E27FC236}">
                  <a16:creationId xmlns:a16="http://schemas.microsoft.com/office/drawing/2014/main" id="{C329AE79-2DF1-4A4A-D9CD-5BB0ADB3A06F}"/>
                </a:ext>
              </a:extLst>
            </xdr:cNvPr>
            <xdr:cNvSpPr/>
          </xdr:nvSpPr>
          <xdr:spPr>
            <a:xfrm>
              <a:off x="1475001" y="3406627"/>
              <a:ext cx="1398322" cy="552044"/>
            </a:xfrm>
            <a:prstGeom prst="roundRect">
              <a:avLst>
                <a:gd name="adj" fmla="val 4819"/>
              </a:avLst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14" name="모서리가 둥근 직사각형 6">
              <a:extLst>
                <a:ext uri="{FF2B5EF4-FFF2-40B4-BE49-F238E27FC236}">
                  <a16:creationId xmlns:a16="http://schemas.microsoft.com/office/drawing/2014/main" id="{07139ADB-3572-40F1-08CF-80C6ECD35A05}"/>
                </a:ext>
              </a:extLst>
            </xdr:cNvPr>
            <xdr:cNvSpPr/>
          </xdr:nvSpPr>
          <xdr:spPr>
            <a:xfrm>
              <a:off x="1749020" y="2160503"/>
              <a:ext cx="506242" cy="156939"/>
            </a:xfrm>
            <a:prstGeom prst="roundRect">
              <a:avLst>
                <a:gd name="adj" fmla="val 4819"/>
              </a:avLst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15" name="모서리가 둥근 직사각형 6">
              <a:extLst>
                <a:ext uri="{FF2B5EF4-FFF2-40B4-BE49-F238E27FC236}">
                  <a16:creationId xmlns:a16="http://schemas.microsoft.com/office/drawing/2014/main" id="{4A6BF6BF-A83B-7E3C-956A-CCB8327F8A81}"/>
                </a:ext>
              </a:extLst>
            </xdr:cNvPr>
            <xdr:cNvSpPr/>
          </xdr:nvSpPr>
          <xdr:spPr>
            <a:xfrm>
              <a:off x="1749019" y="4501395"/>
              <a:ext cx="506242" cy="156939"/>
            </a:xfrm>
            <a:prstGeom prst="roundRect">
              <a:avLst>
                <a:gd name="adj" fmla="val 4819"/>
              </a:avLst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16" name="모서리가 둥근 직사각형 6">
              <a:extLst>
                <a:ext uri="{FF2B5EF4-FFF2-40B4-BE49-F238E27FC236}">
                  <a16:creationId xmlns:a16="http://schemas.microsoft.com/office/drawing/2014/main" id="{E2BDD471-41A0-EE6C-2525-BB8720F2B84C}"/>
                </a:ext>
              </a:extLst>
            </xdr:cNvPr>
            <xdr:cNvSpPr/>
          </xdr:nvSpPr>
          <xdr:spPr>
            <a:xfrm>
              <a:off x="1741990" y="2771588"/>
              <a:ext cx="506242" cy="156939"/>
            </a:xfrm>
            <a:prstGeom prst="roundRect">
              <a:avLst>
                <a:gd name="adj" fmla="val 4819"/>
              </a:avLst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grpSp>
        <xdr:nvGrpSpPr>
          <xdr:cNvPr id="5" name="그룹 4">
            <a:extLst>
              <a:ext uri="{FF2B5EF4-FFF2-40B4-BE49-F238E27FC236}">
                <a16:creationId xmlns:a16="http://schemas.microsoft.com/office/drawing/2014/main" id="{8D4801BB-89D1-85FC-BBB0-4576868D0B86}"/>
              </a:ext>
            </a:extLst>
          </xdr:cNvPr>
          <xdr:cNvGrpSpPr/>
        </xdr:nvGrpSpPr>
        <xdr:grpSpPr>
          <a:xfrm>
            <a:off x="8470577" y="7151370"/>
            <a:ext cx="2654947" cy="3989825"/>
            <a:chOff x="4191585" y="1645165"/>
            <a:chExt cx="2664472" cy="4001255"/>
          </a:xfrm>
        </xdr:grpSpPr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4B47F19B-08A6-05FB-52BB-6978E47BF91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91585" y="1645165"/>
              <a:ext cx="2664472" cy="4001255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8" name="모서리가 둥근 직사각형 6">
              <a:extLst>
                <a:ext uri="{FF2B5EF4-FFF2-40B4-BE49-F238E27FC236}">
                  <a16:creationId xmlns:a16="http://schemas.microsoft.com/office/drawing/2014/main" id="{52327B4A-3B8D-2428-F351-FEAAF17371E9}"/>
                </a:ext>
              </a:extLst>
            </xdr:cNvPr>
            <xdr:cNvSpPr/>
          </xdr:nvSpPr>
          <xdr:spPr>
            <a:xfrm>
              <a:off x="5440357" y="2255703"/>
              <a:ext cx="788993" cy="224608"/>
            </a:xfrm>
            <a:prstGeom prst="roundRect">
              <a:avLst>
                <a:gd name="adj" fmla="val 4819"/>
              </a:avLst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9" name="모서리가 둥근 직사각형 6">
              <a:extLst>
                <a:ext uri="{FF2B5EF4-FFF2-40B4-BE49-F238E27FC236}">
                  <a16:creationId xmlns:a16="http://schemas.microsoft.com/office/drawing/2014/main" id="{F3D12A03-629E-2B6B-A5A4-399289B5473A}"/>
                </a:ext>
              </a:extLst>
            </xdr:cNvPr>
            <xdr:cNvSpPr/>
          </xdr:nvSpPr>
          <xdr:spPr>
            <a:xfrm>
              <a:off x="5463217" y="5391333"/>
              <a:ext cx="788993" cy="224608"/>
            </a:xfrm>
            <a:prstGeom prst="roundRect">
              <a:avLst>
                <a:gd name="adj" fmla="val 4819"/>
              </a:avLst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10" name="모서리가 둥근 직사각형 6">
              <a:extLst>
                <a:ext uri="{FF2B5EF4-FFF2-40B4-BE49-F238E27FC236}">
                  <a16:creationId xmlns:a16="http://schemas.microsoft.com/office/drawing/2014/main" id="{AA583E8B-5333-6A60-46AB-99000E67DD6F}"/>
                </a:ext>
              </a:extLst>
            </xdr:cNvPr>
            <xdr:cNvSpPr/>
          </xdr:nvSpPr>
          <xdr:spPr>
            <a:xfrm>
              <a:off x="4734828" y="4288767"/>
              <a:ext cx="968742" cy="379161"/>
            </a:xfrm>
            <a:prstGeom prst="roundRect">
              <a:avLst>
                <a:gd name="adj" fmla="val 4819"/>
              </a:avLst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11" name="모서리가 둥근 직사각형 6">
              <a:extLst>
                <a:ext uri="{FF2B5EF4-FFF2-40B4-BE49-F238E27FC236}">
                  <a16:creationId xmlns:a16="http://schemas.microsoft.com/office/drawing/2014/main" id="{CF2C636D-3B74-5650-9269-F4569CBC5494}"/>
                </a:ext>
              </a:extLst>
            </xdr:cNvPr>
            <xdr:cNvSpPr/>
          </xdr:nvSpPr>
          <xdr:spPr>
            <a:xfrm>
              <a:off x="5463217" y="3041775"/>
              <a:ext cx="788993" cy="224608"/>
            </a:xfrm>
            <a:prstGeom prst="roundRect">
              <a:avLst>
                <a:gd name="adj" fmla="val 4819"/>
              </a:avLst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6" name="사각형: 둥근 모서리 5">
            <a:extLst>
              <a:ext uri="{FF2B5EF4-FFF2-40B4-BE49-F238E27FC236}">
                <a16:creationId xmlns:a16="http://schemas.microsoft.com/office/drawing/2014/main" id="{3E7721E4-36C6-F03F-E771-63EBD3EE08ED}"/>
              </a:ext>
            </a:extLst>
          </xdr:cNvPr>
          <xdr:cNvSpPr/>
        </xdr:nvSpPr>
        <xdr:spPr>
          <a:xfrm>
            <a:off x="5145408" y="6816090"/>
            <a:ext cx="1563431" cy="352795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400050</xdr:colOff>
      <xdr:row>2</xdr:row>
      <xdr:rowOff>95250</xdr:rowOff>
    </xdr:from>
    <xdr:to>
      <xdr:col>18</xdr:col>
      <xdr:colOff>464820</xdr:colOff>
      <xdr:row>12</xdr:row>
      <xdr:rowOff>36195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2242F45B-C28F-4CC0-821C-C10364F86597}"/>
            </a:ext>
          </a:extLst>
        </xdr:cNvPr>
        <xdr:cNvSpPr/>
      </xdr:nvSpPr>
      <xdr:spPr>
        <a:xfrm>
          <a:off x="7530465" y="558165"/>
          <a:ext cx="6957060" cy="2135505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=======================================================================================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표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수식의 특정 값을 변경하면 수식의 결과가 어떻게 달라지는 지를 나타내는 기능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예측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가상분석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데이터표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수식과 변수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열방향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를 포함한 표의 범위 지정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예측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가상분석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데이터표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표  대화상자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변수의 방향에 수식의 주소를 지정함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</a:t>
          </a:r>
          <a:endParaRPr lang="ko-KR" alt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82662</xdr:colOff>
      <xdr:row>9</xdr:row>
      <xdr:rowOff>209550</xdr:rowOff>
    </xdr:from>
    <xdr:to>
      <xdr:col>18</xdr:col>
      <xdr:colOff>381127</xdr:colOff>
      <xdr:row>23</xdr:row>
      <xdr:rowOff>209550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536B063-C9CC-4E4D-86DF-7D2FF86D475C}"/>
            </a:ext>
          </a:extLst>
        </xdr:cNvPr>
        <xdr:cNvGrpSpPr/>
      </xdr:nvGrpSpPr>
      <xdr:grpSpPr>
        <a:xfrm>
          <a:off x="6117702" y="2198370"/>
          <a:ext cx="6333505" cy="3093720"/>
          <a:chOff x="5620497" y="1874520"/>
          <a:chExt cx="6335410" cy="3086100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24367FB9-8F67-AC98-78C0-CED871B0C7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620497" y="2103120"/>
            <a:ext cx="6335410" cy="285750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sp macro="" textlink="">
        <xdr:nvSpPr>
          <xdr:cNvPr id="4" name="모서리가 둥근 직사각형 2">
            <a:extLst>
              <a:ext uri="{FF2B5EF4-FFF2-40B4-BE49-F238E27FC236}">
                <a16:creationId xmlns:a16="http://schemas.microsoft.com/office/drawing/2014/main" id="{2B839323-A975-C26C-6E81-AB5AE73F751F}"/>
              </a:ext>
            </a:extLst>
          </xdr:cNvPr>
          <xdr:cNvSpPr/>
        </xdr:nvSpPr>
        <xdr:spPr>
          <a:xfrm>
            <a:off x="7894320" y="1874520"/>
            <a:ext cx="1874520" cy="281940"/>
          </a:xfrm>
          <a:prstGeom prst="roundRect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100" b="1"/>
              <a:t>문서작업 완성</a:t>
            </a:r>
            <a:r>
              <a:rPr lang="ko-KR" altLang="en-US" sz="1100" b="1" baseline="0"/>
              <a:t> 그림</a:t>
            </a:r>
            <a:endParaRPr lang="ko-KR" altLang="en-US" sz="1100" b="1"/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58761-D660-4AC1-AD03-B779941CA5A9}" name="입고" displayName="입고" ref="A1:D45" totalsRowShown="0" headerRowDxfId="57" headerRowBorderDxfId="56" tableBorderDxfId="55" totalsRowBorderDxfId="54">
  <autoFilter ref="A1:D45" xr:uid="{E3158761-D660-4AC1-AD03-B779941CA5A9}"/>
  <tableColumns count="4">
    <tableColumn id="1" xr3:uid="{602EEE74-6250-44A4-9BEB-B56109C7302C}" name="품번" dataDxfId="53" dataCellStyle="쉼표 [0] 2"/>
    <tableColumn id="2" xr3:uid="{96BB0A3E-1072-48B0-9F4D-D1A3211BC36C}" name="제품" dataDxfId="52"/>
    <tableColumn id="3" xr3:uid="{04A5A496-7FAF-4153-A18A-96DD6EF0699D}" name="이월" dataDxfId="51"/>
    <tableColumn id="4" xr3:uid="{0C5E9409-9293-466A-9594-2A86B8135889}" name="입고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6416AC-873D-4F75-A4A6-4DD06885E680}" name="출고" displayName="출고" ref="A1:C38" totalsRowShown="0" headerRowBorderDxfId="49" tableBorderDxfId="48" totalsRowBorderDxfId="47">
  <autoFilter ref="A1:C38" xr:uid="{E96416AC-873D-4F75-A4A6-4DD06885E680}"/>
  <tableColumns count="3">
    <tableColumn id="1" xr3:uid="{BC46FD7B-03CE-44A0-B413-E4F34CDB1710}" name="품번" dataDxfId="46"/>
    <tableColumn id="2" xr3:uid="{E6A5A72A-375E-4518-A315-811B4CB8CFCA}" name="제품" dataDxfId="45"/>
    <tableColumn id="3" xr3:uid="{05ADA7C2-BFCB-48CC-A1F1-39D648693926}" name="출고" dataDxfId="44" dataCellStyle="쉼표 [0]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5815CC-F3D4-482F-A897-54F0FF2B95CB}" name="tbl공급처" displayName="tbl공급처" ref="A1:B4" totalsRowShown="0" headerRowDxfId="43" tableBorderDxfId="42">
  <autoFilter ref="A1:B4" xr:uid="{9D5815CC-F3D4-482F-A897-54F0FF2B95CB}"/>
  <tableColumns count="2">
    <tableColumn id="1" xr3:uid="{0B273A2C-995E-4CFC-9141-018700DACE8C}" name="공급처"/>
    <tableColumn id="2" xr3:uid="{DCB4AE91-6975-41EA-A3FB-7024B0A82D17}" name="주소지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255660-6FFC-48F8-9396-24F03EA3D1EA}" name="tbl제품" displayName="tbl제품" ref="D1:E13" totalsRowShown="0" headerRowDxfId="41">
  <autoFilter ref="D1:E13" xr:uid="{35255660-6FFC-48F8-9396-24F03EA3D1EA}"/>
  <tableColumns count="2">
    <tableColumn id="1" xr3:uid="{DFC42DEA-4121-4B9B-AB19-6A588C7F53CE}" name="제품명"/>
    <tableColumn id="2" xr3:uid="{FA51279B-2073-434D-85CA-07BA43931B38}" name="공급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FACC66-076E-4C9E-B2AA-6BE2A8B72638}" name="tbl판매내역" displayName="tbl판매내역" ref="G1:K1465" totalsRowShown="0" headerRowDxfId="40" dataDxfId="39">
  <autoFilter ref="G1:K1465" xr:uid="{7FFACC66-076E-4C9E-B2AA-6BE2A8B72638}"/>
  <tableColumns count="5">
    <tableColumn id="1" xr3:uid="{D4762151-B62A-46DB-9452-A59E7BFEA4ED}" name="날짜" dataDxfId="38"/>
    <tableColumn id="2" xr3:uid="{3FB3D841-DA39-4838-A0BF-7DB96BAF4673}" name="제품명" dataDxfId="37"/>
    <tableColumn id="3" xr3:uid="{B9645895-279B-42AE-A756-E01F5FD90EA0}" name="판매가격" dataDxfId="36"/>
    <tableColumn id="4" xr3:uid="{58461BA6-E783-41ED-A55C-79FA045F87EC}" name="판매수량" dataDxfId="35"/>
    <tableColumn id="6" xr3:uid="{6A39F14B-6835-4B28-8D3D-E7215DA148A3}" name="금액" dataDxfId="3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E3D191-C7BD-4B86-987E-C5BEDB3820F5}" name="거래처" displayName="거래처" ref="A1:C6" totalsRowShown="0" headerRowDxfId="33" dataDxfId="32" tableBorderDxfId="31">
  <autoFilter ref="A1:C6" xr:uid="{32E3D191-C7BD-4B86-987E-C5BEDB3820F5}"/>
  <tableColumns count="3">
    <tableColumn id="1" xr3:uid="{C420DED9-5B65-46B7-AAEF-FBE20979AE5E}" name="거래처ID" dataDxfId="30"/>
    <tableColumn id="2" xr3:uid="{6346AFC2-7C7C-4FC8-8546-FD6D29CDE6F0}" name="거래처명" dataDxfId="29"/>
    <tableColumn id="3" xr3:uid="{D51D488B-D139-4F58-A1ED-680B52A24052}" name="거래처위치" dataDxfId="2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AE1320-3E6E-4D97-951F-31D6FBB4701D}" name="담당자" displayName="담당자" ref="E1:G10" totalsRowShown="0" headerRowDxfId="27" dataDxfId="26" tableBorderDxfId="25">
  <autoFilter ref="E1:G10" xr:uid="{47AE1320-3E6E-4D97-951F-31D6FBB4701D}"/>
  <tableColumns count="3">
    <tableColumn id="1" xr3:uid="{69F724F2-3A9B-40D4-B4E4-0277B9D0C904}" name="담당자ID" dataDxfId="24"/>
    <tableColumn id="2" xr3:uid="{303E49A6-5763-41CB-82F8-0B6A3509782C}" name="담당자명" dataDxfId="23"/>
    <tableColumn id="3" xr3:uid="{6B1779AF-EDD0-4362-B582-A70D9A354704}" name="직통번호" dataDxfId="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7C6C4E4-00A5-4BA6-86B6-96F1D31FFC55}" name="물품분류" displayName="물품분류" ref="I1:J7" totalsRowShown="0" headerRowDxfId="21" dataDxfId="20" tableBorderDxfId="19">
  <autoFilter ref="I1:J7" xr:uid="{47C6C4E4-00A5-4BA6-86B6-96F1D31FFC55}"/>
  <tableColumns count="2">
    <tableColumn id="1" xr3:uid="{F2AD576B-6739-48C7-A748-81E8C8F4526C}" name="물품종류ID" dataDxfId="18"/>
    <tableColumn id="2" xr3:uid="{F1C56E32-E55C-4314-8A0D-7D5998420C4D}" name="물품분류" dataDxfId="1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4F7F153-FF31-4367-A85D-C1171D50FE9A}" name="물품" displayName="물품" ref="L1:N11" totalsRowShown="0" headerRowDxfId="16" dataDxfId="15" tableBorderDxfId="14">
  <autoFilter ref="L1:N11" xr:uid="{F4F7F153-FF31-4367-A85D-C1171D50FE9A}"/>
  <tableColumns count="3">
    <tableColumn id="1" xr3:uid="{9CD39764-302D-4CC9-AB18-7FB4B9465D9D}" name="물품명ID" dataDxfId="13"/>
    <tableColumn id="2" xr3:uid="{C339868F-8AB7-449A-98F4-CE62D4CE4845}" name="물품종류ID" dataDxfId="12"/>
    <tableColumn id="3" xr3:uid="{45D10322-27F4-4E15-897A-9495F608E8B9}" name="물품명" dataDxfId="1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19A45F9-2A5D-4C11-B467-D7A9CCCD8C1D}" name="거래현황" displayName="거래현황" ref="P1:T12" totalsRowShown="0" headerRowDxfId="10" dataDxfId="9" tableBorderDxfId="8">
  <autoFilter ref="P1:T12" xr:uid="{C19A45F9-2A5D-4C11-B467-D7A9CCCD8C1D}"/>
  <tableColumns count="5">
    <tableColumn id="1" xr3:uid="{9BAEE987-F9AC-4FA3-B115-34A935B4729C}" name="순번" dataDxfId="7"/>
    <tableColumn id="2" xr3:uid="{C992CAC8-1566-4B01-99BF-06A33D325CD3}" name="거래처ID" dataDxfId="6"/>
    <tableColumn id="3" xr3:uid="{7580F339-8690-47C3-8805-71D42D7E993B}" name="담당자ID" dataDxfId="5"/>
    <tableColumn id="4" xr3:uid="{4F9CE2E0-93A4-4175-AE88-14B86F5DC6D4}" name="물품명ID" dataDxfId="4"/>
    <tableColumn id="5" xr3:uid="{7895488D-AA65-4539-8DF5-8064FD07EB71}" name="공급가" dataDxfId="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9E799E3-42A5-473E-BD8B-F7EAB717306B}" name="점수표" displayName="점수표" ref="A1:C1126" totalsRowShown="0" headerRowDxfId="2">
  <autoFilter ref="A1:C1126" xr:uid="{D9E799E3-42A5-473E-BD8B-F7EAB717306B}"/>
  <tableColumns count="3">
    <tableColumn id="1" xr3:uid="{3717281C-242C-4305-A9FD-3FCF864CE487}" name="순번" dataDxfId="1"/>
    <tableColumn id="2" xr3:uid="{E43BF56E-B7B3-442D-B09A-774F9D851377}" name="점수" dataDxfId="0"/>
    <tableColumn id="3" xr3:uid="{01BE6601-342E-462B-9BA1-4E9C305257E6}" name="포인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93B65-795C-48F9-9EBB-4CA2F6C115D9}">
  <dimension ref="A1"/>
  <sheetViews>
    <sheetView tabSelected="1" workbookViewId="0"/>
  </sheetViews>
  <sheetFormatPr defaultRowHeight="17.399999999999999"/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AC1C-2F31-4071-8C52-70394FEC7DBC}">
  <dimension ref="A1:G528"/>
  <sheetViews>
    <sheetView workbookViewId="0">
      <selection sqref="A1:G1"/>
    </sheetView>
  </sheetViews>
  <sheetFormatPr defaultRowHeight="17.399999999999999"/>
  <cols>
    <col min="1" max="1" width="15.59765625" customWidth="1"/>
    <col min="2" max="3" width="10.19921875" bestFit="1" customWidth="1"/>
    <col min="4" max="4" width="14.09765625" bestFit="1" customWidth="1"/>
    <col min="6" max="6" width="10.19921875" bestFit="1" customWidth="1"/>
    <col min="7" max="7" width="11.69921875" customWidth="1"/>
  </cols>
  <sheetData>
    <row r="1" spans="1:7">
      <c r="A1" s="158" t="s">
        <v>295</v>
      </c>
      <c r="B1" s="158"/>
      <c r="C1" s="158"/>
      <c r="D1" s="158"/>
      <c r="E1" s="158"/>
      <c r="F1" s="158"/>
      <c r="G1" s="158"/>
    </row>
    <row r="2" spans="1:7">
      <c r="A2" s="52"/>
      <c r="B2" s="52"/>
      <c r="C2" s="52"/>
      <c r="D2" s="52"/>
      <c r="E2" s="52"/>
      <c r="F2" s="52"/>
      <c r="G2" s="53"/>
    </row>
    <row r="3" spans="1:7">
      <c r="A3" s="52" t="s">
        <v>296</v>
      </c>
      <c r="B3" s="52" t="s">
        <v>297</v>
      </c>
      <c r="C3" s="52" t="s">
        <v>298</v>
      </c>
      <c r="D3" s="52" t="s">
        <v>299</v>
      </c>
      <c r="E3" s="52" t="s">
        <v>300</v>
      </c>
      <c r="F3" s="52" t="s">
        <v>301</v>
      </c>
      <c r="G3" s="53" t="s">
        <v>302</v>
      </c>
    </row>
    <row r="4" spans="1:7">
      <c r="A4" s="52" t="s">
        <v>303</v>
      </c>
      <c r="B4" s="53" t="s">
        <v>304</v>
      </c>
      <c r="C4" s="53" t="s">
        <v>305</v>
      </c>
      <c r="D4" s="52" t="s">
        <v>306</v>
      </c>
      <c r="E4" s="52" t="s">
        <v>308</v>
      </c>
      <c r="F4" s="54">
        <v>16136.4</v>
      </c>
      <c r="G4" s="57">
        <v>20211130</v>
      </c>
    </row>
    <row r="5" spans="1:7">
      <c r="A5" s="52"/>
      <c r="B5" s="52"/>
      <c r="C5" s="52"/>
      <c r="D5" s="52" t="s">
        <v>309</v>
      </c>
      <c r="E5" s="52" t="s">
        <v>308</v>
      </c>
      <c r="F5" s="54">
        <v>3570</v>
      </c>
      <c r="G5" s="58">
        <v>20211130</v>
      </c>
    </row>
    <row r="6" spans="1:7">
      <c r="A6" s="52"/>
      <c r="B6" s="52"/>
      <c r="C6" s="52"/>
      <c r="D6" s="52" t="s">
        <v>311</v>
      </c>
      <c r="E6" s="52" t="s">
        <v>308</v>
      </c>
      <c r="F6" s="54">
        <v>16136.4</v>
      </c>
      <c r="G6" s="52">
        <v>20211130</v>
      </c>
    </row>
    <row r="7" spans="1:7">
      <c r="A7" s="52"/>
      <c r="B7" s="52"/>
      <c r="C7" s="52"/>
      <c r="D7" s="52"/>
      <c r="E7" s="52"/>
      <c r="F7" s="54">
        <f>SUM(F4:F6)</f>
        <v>35842.800000000003</v>
      </c>
      <c r="G7" s="52"/>
    </row>
    <row r="8" spans="1:7">
      <c r="A8" s="52" t="s">
        <v>312</v>
      </c>
      <c r="B8" s="53" t="s">
        <v>313</v>
      </c>
      <c r="C8" s="53" t="s">
        <v>314</v>
      </c>
      <c r="D8" s="52" t="s">
        <v>315</v>
      </c>
      <c r="E8" s="52" t="s">
        <v>308</v>
      </c>
      <c r="F8" s="54">
        <v>3570</v>
      </c>
      <c r="G8" s="52">
        <v>20200228</v>
      </c>
    </row>
    <row r="9" spans="1:7">
      <c r="A9" s="52"/>
      <c r="B9" s="52"/>
      <c r="C9" s="52"/>
      <c r="D9" s="52" t="s">
        <v>316</v>
      </c>
      <c r="E9" s="52" t="s">
        <v>308</v>
      </c>
      <c r="F9" s="54">
        <v>3570</v>
      </c>
      <c r="G9" s="52">
        <v>20200228</v>
      </c>
    </row>
    <row r="10" spans="1:7">
      <c r="A10" s="52"/>
      <c r="B10" s="52"/>
      <c r="C10" s="52"/>
      <c r="D10" s="52" t="s">
        <v>317</v>
      </c>
      <c r="E10" s="52" t="s">
        <v>308</v>
      </c>
      <c r="F10" s="54">
        <v>10200</v>
      </c>
      <c r="G10" s="52">
        <v>20200228</v>
      </c>
    </row>
    <row r="11" spans="1:7">
      <c r="A11" s="52"/>
      <c r="B11" s="52"/>
      <c r="C11" s="52"/>
      <c r="D11" s="52"/>
      <c r="E11" s="52"/>
      <c r="F11" s="54">
        <f>SUM(F8:F10)</f>
        <v>17340</v>
      </c>
      <c r="G11" s="52"/>
    </row>
    <row r="12" spans="1:7">
      <c r="A12" s="52" t="s">
        <v>319</v>
      </c>
      <c r="B12" s="53" t="s">
        <v>320</v>
      </c>
      <c r="C12" s="53" t="s">
        <v>321</v>
      </c>
      <c r="D12" s="52" t="s">
        <v>322</v>
      </c>
      <c r="E12" s="52" t="s">
        <v>308</v>
      </c>
      <c r="F12" s="54">
        <v>225000</v>
      </c>
      <c r="G12" s="52">
        <v>20200430</v>
      </c>
    </row>
    <row r="13" spans="1:7">
      <c r="A13" s="52"/>
      <c r="B13" s="52"/>
      <c r="C13" s="52"/>
      <c r="D13" s="52" t="s">
        <v>322</v>
      </c>
      <c r="E13" s="52" t="s">
        <v>308</v>
      </c>
      <c r="F13" s="54">
        <v>80504.61</v>
      </c>
      <c r="G13" s="52">
        <v>20200430</v>
      </c>
    </row>
    <row r="14" spans="1:7">
      <c r="A14" s="52"/>
      <c r="B14" s="52"/>
      <c r="C14" s="52"/>
      <c r="D14" s="52"/>
      <c r="E14" s="52"/>
      <c r="F14" s="54">
        <f>SUM(F12:F13)</f>
        <v>305504.61</v>
      </c>
      <c r="G14" s="52"/>
    </row>
    <row r="15" spans="1:7">
      <c r="A15" s="52" t="s">
        <v>324</v>
      </c>
      <c r="B15" s="53" t="s">
        <v>325</v>
      </c>
      <c r="C15" s="53" t="s">
        <v>326</v>
      </c>
      <c r="D15" s="52" t="s">
        <v>322</v>
      </c>
      <c r="E15" s="52" t="s">
        <v>308</v>
      </c>
      <c r="F15" s="54">
        <v>80504.61</v>
      </c>
      <c r="G15" s="52">
        <v>20200430</v>
      </c>
    </row>
    <row r="16" spans="1:7">
      <c r="A16" s="52"/>
      <c r="B16" s="52"/>
      <c r="C16" s="52"/>
      <c r="D16" s="52" t="s">
        <v>327</v>
      </c>
      <c r="E16" s="52" t="s">
        <v>308</v>
      </c>
      <c r="F16" s="54">
        <v>4284</v>
      </c>
      <c r="G16" s="52">
        <v>20200430</v>
      </c>
    </row>
    <row r="17" spans="1:7">
      <c r="A17" s="52"/>
      <c r="B17" s="52"/>
      <c r="C17" s="52"/>
      <c r="D17" s="52"/>
      <c r="E17" s="52"/>
      <c r="F17" s="54">
        <f>SUM(F15:F16)</f>
        <v>84788.61</v>
      </c>
      <c r="G17" s="52"/>
    </row>
    <row r="18" spans="1:7">
      <c r="A18" s="52" t="s">
        <v>328</v>
      </c>
      <c r="B18" s="53" t="s">
        <v>329</v>
      </c>
      <c r="C18" s="53" t="s">
        <v>330</v>
      </c>
      <c r="D18" s="52" t="s">
        <v>331</v>
      </c>
      <c r="E18" s="52" t="s">
        <v>332</v>
      </c>
      <c r="F18" s="54">
        <v>347.13</v>
      </c>
      <c r="G18" s="59">
        <v>20210831</v>
      </c>
    </row>
    <row r="19" spans="1:7">
      <c r="A19" s="52"/>
      <c r="B19" s="52"/>
      <c r="C19" s="52"/>
      <c r="D19" s="52" t="s">
        <v>333</v>
      </c>
      <c r="E19" s="52" t="s">
        <v>332</v>
      </c>
      <c r="F19" s="54">
        <v>13559.79</v>
      </c>
      <c r="G19" s="58">
        <v>20210831</v>
      </c>
    </row>
    <row r="20" spans="1:7">
      <c r="A20" s="52"/>
      <c r="B20" s="52"/>
      <c r="C20" s="52"/>
      <c r="D20" s="52"/>
      <c r="E20" s="52"/>
      <c r="F20" s="54">
        <f>SUM(F18:F19)</f>
        <v>13906.92</v>
      </c>
      <c r="G20" s="52"/>
    </row>
    <row r="21" spans="1:7">
      <c r="A21" s="52" t="s">
        <v>335</v>
      </c>
      <c r="B21" s="53" t="s">
        <v>336</v>
      </c>
      <c r="C21" s="53" t="s">
        <v>337</v>
      </c>
      <c r="D21" s="52" t="s">
        <v>338</v>
      </c>
      <c r="E21" s="52" t="s">
        <v>332</v>
      </c>
      <c r="F21" s="54">
        <v>22292.5</v>
      </c>
      <c r="G21" s="52">
        <v>20210831</v>
      </c>
    </row>
    <row r="22" spans="1:7">
      <c r="A22" s="52"/>
      <c r="B22" s="52"/>
      <c r="C22" s="52"/>
      <c r="D22" s="52" t="s">
        <v>339</v>
      </c>
      <c r="E22" s="52" t="s">
        <v>332</v>
      </c>
      <c r="F22" s="54">
        <v>14077.48</v>
      </c>
      <c r="G22" s="52">
        <v>20210831</v>
      </c>
    </row>
    <row r="23" spans="1:7">
      <c r="A23" s="52"/>
      <c r="B23" s="52"/>
      <c r="C23" s="52"/>
      <c r="D23" s="52" t="s">
        <v>341</v>
      </c>
      <c r="E23" s="52" t="s">
        <v>332</v>
      </c>
      <c r="F23" s="54">
        <v>153.97999999999999</v>
      </c>
      <c r="G23" s="52">
        <v>20210831</v>
      </c>
    </row>
    <row r="24" spans="1:7">
      <c r="A24" s="52"/>
      <c r="B24" s="52"/>
      <c r="C24" s="52"/>
      <c r="D24" s="52"/>
      <c r="E24" s="52"/>
      <c r="F24" s="54">
        <f>SUM(F21:F23)</f>
        <v>36523.96</v>
      </c>
      <c r="G24" s="52"/>
    </row>
    <row r="25" spans="1:7">
      <c r="A25" s="52" t="s">
        <v>342</v>
      </c>
      <c r="B25" s="53" t="s">
        <v>343</v>
      </c>
      <c r="C25" s="53" t="s">
        <v>344</v>
      </c>
      <c r="D25" s="52" t="s">
        <v>345</v>
      </c>
      <c r="E25" s="52" t="s">
        <v>332</v>
      </c>
      <c r="F25" s="54">
        <v>189</v>
      </c>
      <c r="G25" s="52">
        <v>20211031</v>
      </c>
    </row>
    <row r="26" spans="1:7">
      <c r="A26" s="52"/>
      <c r="B26" s="52"/>
      <c r="C26" s="52"/>
      <c r="D26" s="52" t="s">
        <v>347</v>
      </c>
      <c r="E26" s="52" t="s">
        <v>332</v>
      </c>
      <c r="F26" s="54">
        <v>415.8</v>
      </c>
      <c r="G26" s="52">
        <v>20211031</v>
      </c>
    </row>
    <row r="27" spans="1:7">
      <c r="A27" s="52"/>
      <c r="B27" s="52"/>
      <c r="C27" s="52"/>
      <c r="D27" s="52" t="s">
        <v>348</v>
      </c>
      <c r="E27" s="52" t="s">
        <v>332</v>
      </c>
      <c r="F27" s="54">
        <v>7153.56</v>
      </c>
      <c r="G27" s="52">
        <v>20211031</v>
      </c>
    </row>
    <row r="28" spans="1:7">
      <c r="A28" s="52"/>
      <c r="B28" s="52"/>
      <c r="C28" s="52"/>
      <c r="D28" s="52" t="s">
        <v>350</v>
      </c>
      <c r="E28" s="52" t="s">
        <v>332</v>
      </c>
      <c r="F28" s="54">
        <v>7851.75</v>
      </c>
      <c r="G28" s="52">
        <v>20211031</v>
      </c>
    </row>
    <row r="29" spans="1:7">
      <c r="A29" s="52"/>
      <c r="B29" s="52"/>
      <c r="C29" s="52"/>
      <c r="D29" s="52"/>
      <c r="E29" s="52"/>
      <c r="F29" s="54">
        <f>SUM(F25:F28)</f>
        <v>15610.11</v>
      </c>
      <c r="G29" s="52"/>
    </row>
    <row r="30" spans="1:7">
      <c r="A30" s="52" t="s">
        <v>351</v>
      </c>
      <c r="B30" s="53" t="s">
        <v>352</v>
      </c>
      <c r="C30" s="53" t="s">
        <v>353</v>
      </c>
      <c r="D30" s="52" t="s">
        <v>354</v>
      </c>
      <c r="E30" s="52" t="s">
        <v>332</v>
      </c>
      <c r="F30" s="54">
        <v>119.8</v>
      </c>
      <c r="G30" s="52">
        <v>20211031</v>
      </c>
    </row>
    <row r="31" spans="1:7">
      <c r="A31" s="52"/>
      <c r="B31" s="52"/>
      <c r="C31" s="52"/>
      <c r="D31" s="52" t="s">
        <v>356</v>
      </c>
      <c r="E31" s="52" t="s">
        <v>332</v>
      </c>
      <c r="F31" s="54">
        <v>26133.61</v>
      </c>
      <c r="G31" s="52">
        <v>20211031</v>
      </c>
    </row>
    <row r="32" spans="1:7">
      <c r="A32" s="52"/>
      <c r="B32" s="52"/>
      <c r="C32" s="52"/>
      <c r="D32" s="52"/>
      <c r="E32" s="52"/>
      <c r="F32" s="54">
        <f>SUM(F30:F31)</f>
        <v>26253.41</v>
      </c>
      <c r="G32" s="52"/>
    </row>
    <row r="33" spans="1:7">
      <c r="A33" s="52" t="s">
        <v>357</v>
      </c>
      <c r="B33" s="53" t="s">
        <v>358</v>
      </c>
      <c r="C33" s="53" t="s">
        <v>359</v>
      </c>
      <c r="D33" s="52" t="s">
        <v>360</v>
      </c>
      <c r="E33" s="52" t="s">
        <v>332</v>
      </c>
      <c r="F33" s="54">
        <v>23867.56</v>
      </c>
      <c r="G33" s="52">
        <v>20211130</v>
      </c>
    </row>
    <row r="34" spans="1:7">
      <c r="A34" s="52"/>
      <c r="B34" s="52"/>
      <c r="C34" s="52"/>
      <c r="D34" s="52" t="s">
        <v>361</v>
      </c>
      <c r="E34" s="52" t="s">
        <v>332</v>
      </c>
      <c r="F34" s="54">
        <v>12342.72</v>
      </c>
      <c r="G34" s="52">
        <v>20211130</v>
      </c>
    </row>
    <row r="35" spans="1:7">
      <c r="A35" s="52"/>
      <c r="B35" s="52"/>
      <c r="C35" s="52"/>
      <c r="D35" s="52" t="s">
        <v>362</v>
      </c>
      <c r="E35" s="52" t="s">
        <v>332</v>
      </c>
      <c r="F35" s="54">
        <v>12198.63</v>
      </c>
      <c r="G35" s="52">
        <v>20211130</v>
      </c>
    </row>
    <row r="36" spans="1:7">
      <c r="A36" s="52"/>
      <c r="B36" s="52"/>
      <c r="C36" s="52"/>
      <c r="D36" s="52"/>
      <c r="E36" s="52"/>
      <c r="F36" s="54">
        <f>SUM(F33:F35)</f>
        <v>48408.909999999996</v>
      </c>
      <c r="G36" s="52"/>
    </row>
    <row r="37" spans="1:7">
      <c r="A37" s="52" t="s">
        <v>363</v>
      </c>
      <c r="B37" s="53" t="s">
        <v>364</v>
      </c>
      <c r="C37" s="53" t="s">
        <v>365</v>
      </c>
      <c r="D37" s="52" t="s">
        <v>366</v>
      </c>
      <c r="E37" s="52" t="s">
        <v>367</v>
      </c>
      <c r="F37" s="54">
        <v>1821.6</v>
      </c>
      <c r="G37" s="52">
        <v>20200131</v>
      </c>
    </row>
    <row r="38" spans="1:7">
      <c r="A38" s="52"/>
      <c r="B38" s="52"/>
      <c r="C38" s="52"/>
      <c r="D38" s="52" t="s">
        <v>368</v>
      </c>
      <c r="E38" s="52" t="s">
        <v>367</v>
      </c>
      <c r="F38" s="54">
        <v>327.60000000000002</v>
      </c>
      <c r="G38" s="52">
        <v>20200131</v>
      </c>
    </row>
    <row r="39" spans="1:7">
      <c r="A39" s="52"/>
      <c r="B39" s="52"/>
      <c r="C39" s="52"/>
      <c r="D39" s="52" t="s">
        <v>369</v>
      </c>
      <c r="E39" s="52" t="s">
        <v>367</v>
      </c>
      <c r="F39" s="54">
        <v>163.96</v>
      </c>
      <c r="G39" s="52">
        <v>20200131</v>
      </c>
    </row>
    <row r="40" spans="1:7">
      <c r="A40" s="52"/>
      <c r="B40" s="52"/>
      <c r="C40" s="52"/>
      <c r="D40" s="52" t="s">
        <v>370</v>
      </c>
      <c r="E40" s="52" t="s">
        <v>367</v>
      </c>
      <c r="F40" s="54">
        <v>13983.2</v>
      </c>
      <c r="G40" s="52">
        <v>20200131</v>
      </c>
    </row>
    <row r="41" spans="1:7">
      <c r="A41" s="52"/>
      <c r="B41" s="52"/>
      <c r="C41" s="52"/>
      <c r="D41" s="52"/>
      <c r="E41" s="52"/>
      <c r="F41" s="54">
        <f>SUM(F37:F40)</f>
        <v>16296.36</v>
      </c>
      <c r="G41" s="52"/>
    </row>
    <row r="42" spans="1:7">
      <c r="A42" s="52" t="s">
        <v>371</v>
      </c>
      <c r="B42" s="53" t="s">
        <v>372</v>
      </c>
      <c r="C42" s="53" t="s">
        <v>373</v>
      </c>
      <c r="D42" s="52" t="s">
        <v>374</v>
      </c>
      <c r="E42" s="52" t="s">
        <v>332</v>
      </c>
      <c r="F42" s="54">
        <v>189</v>
      </c>
      <c r="G42" s="52">
        <v>20200131</v>
      </c>
    </row>
    <row r="43" spans="1:7">
      <c r="A43" s="52"/>
      <c r="B43" s="52"/>
      <c r="C43" s="52"/>
      <c r="D43" s="52" t="s">
        <v>375</v>
      </c>
      <c r="E43" s="52" t="s">
        <v>332</v>
      </c>
      <c r="F43" s="54">
        <v>214.02</v>
      </c>
      <c r="G43" s="52">
        <v>20200131</v>
      </c>
    </row>
    <row r="44" spans="1:7">
      <c r="A44" s="52"/>
      <c r="B44" s="52"/>
      <c r="C44" s="52"/>
      <c r="D44" s="52" t="s">
        <v>377</v>
      </c>
      <c r="E44" s="52" t="s">
        <v>332</v>
      </c>
      <c r="F44" s="54">
        <v>454.72</v>
      </c>
      <c r="G44" s="52">
        <v>20200131</v>
      </c>
    </row>
    <row r="45" spans="1:7">
      <c r="A45" s="52"/>
      <c r="B45" s="52"/>
      <c r="C45" s="52"/>
      <c r="D45" s="52" t="s">
        <v>378</v>
      </c>
      <c r="E45" s="52" t="s">
        <v>332</v>
      </c>
      <c r="F45" s="54">
        <v>1656</v>
      </c>
      <c r="G45" s="52">
        <v>20200131</v>
      </c>
    </row>
    <row r="46" spans="1:7">
      <c r="A46" s="52"/>
      <c r="B46" s="52"/>
      <c r="C46" s="52"/>
      <c r="D46" s="52" t="s">
        <v>379</v>
      </c>
      <c r="E46" s="52" t="s">
        <v>332</v>
      </c>
      <c r="F46" s="54">
        <v>5378.94</v>
      </c>
      <c r="G46" s="52">
        <v>20200131</v>
      </c>
    </row>
    <row r="47" spans="1:7">
      <c r="A47" s="52"/>
      <c r="B47" s="52"/>
      <c r="C47" s="52"/>
      <c r="D47" s="52"/>
      <c r="E47" s="52"/>
      <c r="F47" s="54">
        <f>SUM(F42:F46)</f>
        <v>7892.6799999999994</v>
      </c>
      <c r="G47" s="52"/>
    </row>
    <row r="48" spans="1:7">
      <c r="A48" s="52" t="s">
        <v>380</v>
      </c>
      <c r="B48" s="53" t="s">
        <v>381</v>
      </c>
      <c r="C48" s="53" t="s">
        <v>382</v>
      </c>
      <c r="D48" s="52" t="s">
        <v>383</v>
      </c>
      <c r="E48" s="52" t="s">
        <v>367</v>
      </c>
      <c r="F48" s="54">
        <v>3788.08</v>
      </c>
      <c r="G48" s="52">
        <v>20200228</v>
      </c>
    </row>
    <row r="49" spans="1:7">
      <c r="A49" s="52"/>
      <c r="B49" s="52"/>
      <c r="C49" s="52"/>
      <c r="D49" s="52" t="s">
        <v>384</v>
      </c>
      <c r="E49" s="52" t="s">
        <v>367</v>
      </c>
      <c r="F49" s="54">
        <v>14309.64</v>
      </c>
      <c r="G49" s="52">
        <v>20200228</v>
      </c>
    </row>
    <row r="50" spans="1:7">
      <c r="A50" s="52"/>
      <c r="B50" s="52"/>
      <c r="C50" s="52"/>
      <c r="D50" s="52"/>
      <c r="E50" s="52"/>
      <c r="F50" s="54">
        <f>SUM(F48:F49)</f>
        <v>18097.72</v>
      </c>
      <c r="G50" s="52"/>
    </row>
    <row r="51" spans="1:7">
      <c r="A51" s="52" t="s">
        <v>385</v>
      </c>
      <c r="B51" s="53" t="s">
        <v>386</v>
      </c>
      <c r="C51" s="53" t="s">
        <v>387</v>
      </c>
      <c r="D51" s="52" t="s">
        <v>388</v>
      </c>
      <c r="E51" s="52" t="s">
        <v>332</v>
      </c>
      <c r="F51" s="54">
        <v>1343.52</v>
      </c>
      <c r="G51" s="52">
        <v>20200331</v>
      </c>
    </row>
    <row r="52" spans="1:7">
      <c r="A52" s="52"/>
      <c r="B52" s="52"/>
      <c r="C52" s="52"/>
      <c r="D52" s="52" t="s">
        <v>390</v>
      </c>
      <c r="E52" s="52" t="s">
        <v>332</v>
      </c>
      <c r="F52" s="54">
        <v>7508</v>
      </c>
      <c r="G52" s="52">
        <v>20200331</v>
      </c>
    </row>
    <row r="53" spans="1:7">
      <c r="A53" s="52"/>
      <c r="B53" s="52"/>
      <c r="C53" s="52"/>
      <c r="D53" s="52"/>
      <c r="E53" s="52"/>
      <c r="F53" s="54">
        <f>SUM(F51:F52)</f>
        <v>8851.52</v>
      </c>
      <c r="G53" s="52"/>
    </row>
    <row r="54" spans="1:7">
      <c r="A54" s="52" t="s">
        <v>392</v>
      </c>
      <c r="B54" s="53" t="s">
        <v>393</v>
      </c>
      <c r="C54" s="53" t="s">
        <v>394</v>
      </c>
      <c r="D54" s="52" t="s">
        <v>395</v>
      </c>
      <c r="E54" s="52" t="s">
        <v>332</v>
      </c>
      <c r="F54" s="54">
        <v>92.7</v>
      </c>
      <c r="G54" s="52">
        <v>20200331</v>
      </c>
    </row>
    <row r="55" spans="1:7">
      <c r="A55" s="52"/>
      <c r="B55" s="52"/>
      <c r="C55" s="52"/>
      <c r="D55" s="52" t="s">
        <v>396</v>
      </c>
      <c r="E55" s="52" t="s">
        <v>332</v>
      </c>
      <c r="F55" s="54">
        <v>10592</v>
      </c>
      <c r="G55" s="52">
        <v>20200331</v>
      </c>
    </row>
    <row r="56" spans="1:7">
      <c r="A56" s="52"/>
      <c r="B56" s="52"/>
      <c r="C56" s="52"/>
      <c r="D56" s="52"/>
      <c r="E56" s="52"/>
      <c r="F56" s="54">
        <f>SUM(F54:F55)</f>
        <v>10684.7</v>
      </c>
      <c r="G56" s="52"/>
    </row>
    <row r="57" spans="1:7">
      <c r="A57" s="52" t="s">
        <v>397</v>
      </c>
      <c r="B57" s="53" t="s">
        <v>398</v>
      </c>
      <c r="C57" s="53" t="s">
        <v>399</v>
      </c>
      <c r="D57" s="52" t="s">
        <v>400</v>
      </c>
      <c r="E57" s="52" t="s">
        <v>332</v>
      </c>
      <c r="F57" s="54">
        <v>59.04</v>
      </c>
      <c r="G57" s="52">
        <v>20200430</v>
      </c>
    </row>
    <row r="58" spans="1:7">
      <c r="A58" s="52"/>
      <c r="B58" s="52"/>
      <c r="C58" s="52"/>
      <c r="D58" s="52" t="s">
        <v>401</v>
      </c>
      <c r="E58" s="52" t="s">
        <v>332</v>
      </c>
      <c r="F58" s="54">
        <v>4168.21</v>
      </c>
      <c r="G58" s="52">
        <v>20200430</v>
      </c>
    </row>
    <row r="59" spans="1:7">
      <c r="A59" s="52"/>
      <c r="B59" s="52"/>
      <c r="C59" s="52"/>
      <c r="D59" s="52" t="s">
        <v>403</v>
      </c>
      <c r="E59" s="52" t="s">
        <v>332</v>
      </c>
      <c r="F59" s="54">
        <v>20765.13</v>
      </c>
      <c r="G59" s="52">
        <v>20200430</v>
      </c>
    </row>
    <row r="60" spans="1:7">
      <c r="A60" s="52"/>
      <c r="B60" s="52"/>
      <c r="C60" s="52"/>
      <c r="D60" s="52"/>
      <c r="E60" s="52"/>
      <c r="F60" s="54">
        <f>SUM(F57:F59)</f>
        <v>24992.38</v>
      </c>
      <c r="G60" s="52"/>
    </row>
    <row r="61" spans="1:7">
      <c r="A61" s="52" t="s">
        <v>405</v>
      </c>
      <c r="B61" s="53" t="s">
        <v>406</v>
      </c>
      <c r="C61" s="53" t="s">
        <v>407</v>
      </c>
      <c r="D61" s="52" t="s">
        <v>408</v>
      </c>
      <c r="E61" s="52" t="s">
        <v>332</v>
      </c>
      <c r="F61" s="54">
        <v>1215.2</v>
      </c>
      <c r="G61" s="52">
        <v>20200630</v>
      </c>
    </row>
    <row r="62" spans="1:7">
      <c r="A62" s="52"/>
      <c r="B62" s="52"/>
      <c r="C62" s="52"/>
      <c r="D62" s="52" t="s">
        <v>410</v>
      </c>
      <c r="E62" s="52" t="s">
        <v>332</v>
      </c>
      <c r="F62" s="54">
        <v>3136</v>
      </c>
      <c r="G62" s="52">
        <v>20200630</v>
      </c>
    </row>
    <row r="63" spans="1:7">
      <c r="A63" s="52"/>
      <c r="B63" s="52"/>
      <c r="C63" s="52"/>
      <c r="D63" s="52" t="s">
        <v>412</v>
      </c>
      <c r="E63" s="52" t="s">
        <v>332</v>
      </c>
      <c r="F63" s="54">
        <v>6601.8</v>
      </c>
      <c r="G63" s="52">
        <v>20200630</v>
      </c>
    </row>
    <row r="64" spans="1:7">
      <c r="A64" s="52"/>
      <c r="B64" s="52"/>
      <c r="C64" s="52"/>
      <c r="D64" s="52" t="s">
        <v>414</v>
      </c>
      <c r="E64" s="52" t="s">
        <v>332</v>
      </c>
      <c r="F64" s="54">
        <v>5797.86</v>
      </c>
      <c r="G64" s="52">
        <v>20200630</v>
      </c>
    </row>
    <row r="65" spans="1:7">
      <c r="A65" s="52"/>
      <c r="B65" s="52"/>
      <c r="C65" s="52"/>
      <c r="D65" s="52"/>
      <c r="E65" s="52"/>
      <c r="F65" s="54">
        <f>SUM(F61:F64)</f>
        <v>16750.86</v>
      </c>
      <c r="G65" s="52"/>
    </row>
    <row r="66" spans="1:7">
      <c r="A66" s="52" t="s">
        <v>415</v>
      </c>
      <c r="B66" s="53" t="s">
        <v>406</v>
      </c>
      <c r="C66" s="53" t="s">
        <v>407</v>
      </c>
      <c r="D66" s="52" t="s">
        <v>416</v>
      </c>
      <c r="E66" s="52" t="s">
        <v>332</v>
      </c>
      <c r="F66" s="54">
        <v>143.5</v>
      </c>
      <c r="G66" s="52">
        <v>20200630</v>
      </c>
    </row>
    <row r="67" spans="1:7">
      <c r="A67" s="52"/>
      <c r="B67" s="52"/>
      <c r="C67" s="52"/>
      <c r="D67" s="52" t="s">
        <v>417</v>
      </c>
      <c r="E67" s="52" t="s">
        <v>332</v>
      </c>
      <c r="F67" s="54">
        <v>17276.18</v>
      </c>
      <c r="G67" s="52">
        <v>20200630</v>
      </c>
    </row>
    <row r="68" spans="1:7">
      <c r="A68" s="52"/>
      <c r="B68" s="52"/>
      <c r="C68" s="52"/>
      <c r="D68" s="52" t="s">
        <v>419</v>
      </c>
      <c r="E68" s="52" t="s">
        <v>332</v>
      </c>
      <c r="F68" s="54">
        <v>241.47</v>
      </c>
      <c r="G68" s="52">
        <v>20200630</v>
      </c>
    </row>
    <row r="69" spans="1:7">
      <c r="A69" s="52"/>
      <c r="B69" s="52"/>
      <c r="C69" s="52"/>
      <c r="D69" s="52" t="s">
        <v>420</v>
      </c>
      <c r="E69" s="52" t="s">
        <v>332</v>
      </c>
      <c r="F69" s="54">
        <v>223.77</v>
      </c>
      <c r="G69" s="52">
        <v>20200630</v>
      </c>
    </row>
    <row r="70" spans="1:7">
      <c r="A70" s="52"/>
      <c r="B70" s="52"/>
      <c r="C70" s="52"/>
      <c r="D70" s="52" t="s">
        <v>421</v>
      </c>
      <c r="E70" s="52" t="s">
        <v>332</v>
      </c>
      <c r="F70" s="54">
        <v>12703.74</v>
      </c>
      <c r="G70" s="52">
        <v>20200630</v>
      </c>
    </row>
    <row r="71" spans="1:7">
      <c r="A71" s="52"/>
      <c r="B71" s="52"/>
      <c r="C71" s="52"/>
      <c r="D71" s="52"/>
      <c r="E71" s="52"/>
      <c r="F71" s="54">
        <f>SUM(F66:F70)</f>
        <v>30588.660000000003</v>
      </c>
      <c r="G71" s="52"/>
    </row>
    <row r="72" spans="1:7">
      <c r="A72" s="52" t="s">
        <v>423</v>
      </c>
      <c r="B72" s="53" t="s">
        <v>424</v>
      </c>
      <c r="C72" s="53" t="s">
        <v>425</v>
      </c>
      <c r="D72" s="52" t="s">
        <v>426</v>
      </c>
      <c r="E72" s="52" t="s">
        <v>332</v>
      </c>
      <c r="F72" s="54">
        <v>3722.21</v>
      </c>
      <c r="G72" s="52">
        <v>20200731</v>
      </c>
    </row>
    <row r="73" spans="1:7">
      <c r="A73" s="52"/>
      <c r="B73" s="52"/>
      <c r="C73" s="52"/>
      <c r="D73" s="52" t="s">
        <v>428</v>
      </c>
      <c r="E73" s="52" t="s">
        <v>332</v>
      </c>
      <c r="F73" s="54">
        <v>145.22999999999999</v>
      </c>
      <c r="G73" s="52">
        <v>20200731</v>
      </c>
    </row>
    <row r="74" spans="1:7">
      <c r="A74" s="52"/>
      <c r="B74" s="52"/>
      <c r="C74" s="52"/>
      <c r="D74" s="52" t="s">
        <v>429</v>
      </c>
      <c r="E74" s="52" t="s">
        <v>332</v>
      </c>
      <c r="F74" s="54">
        <v>3590.8</v>
      </c>
      <c r="G74" s="52">
        <v>20200731</v>
      </c>
    </row>
    <row r="75" spans="1:7">
      <c r="A75" s="52"/>
      <c r="B75" s="52"/>
      <c r="C75" s="52"/>
      <c r="D75" s="52" t="s">
        <v>429</v>
      </c>
      <c r="E75" s="52" t="s">
        <v>332</v>
      </c>
      <c r="F75" s="54">
        <v>2508.8000000000002</v>
      </c>
      <c r="G75" s="52">
        <v>20200731</v>
      </c>
    </row>
    <row r="76" spans="1:7">
      <c r="A76" s="52"/>
      <c r="B76" s="52"/>
      <c r="C76" s="52"/>
      <c r="D76" s="52"/>
      <c r="E76" s="52"/>
      <c r="F76" s="54">
        <f>SUM(F72:F75)</f>
        <v>9967.0400000000009</v>
      </c>
      <c r="G76" s="52"/>
    </row>
    <row r="77" spans="1:7">
      <c r="A77" s="52" t="s">
        <v>431</v>
      </c>
      <c r="B77" s="53" t="s">
        <v>432</v>
      </c>
      <c r="C77" s="53" t="s">
        <v>433</v>
      </c>
      <c r="D77" s="52" t="s">
        <v>333</v>
      </c>
      <c r="E77" s="52" t="s">
        <v>332</v>
      </c>
      <c r="F77" s="54">
        <v>11098.24</v>
      </c>
      <c r="G77" s="52">
        <v>20200731</v>
      </c>
    </row>
    <row r="78" spans="1:7">
      <c r="A78" s="52"/>
      <c r="B78" s="52"/>
      <c r="C78" s="52"/>
      <c r="D78" s="52" t="s">
        <v>333</v>
      </c>
      <c r="E78" s="52" t="s">
        <v>332</v>
      </c>
      <c r="F78" s="54">
        <v>8427.2000000000007</v>
      </c>
      <c r="G78" s="52">
        <v>20200731</v>
      </c>
    </row>
    <row r="79" spans="1:7">
      <c r="A79" s="52"/>
      <c r="B79" s="52"/>
      <c r="C79" s="52"/>
      <c r="D79" s="52"/>
      <c r="E79" s="52"/>
      <c r="F79" s="54">
        <f>SUM(F77:F78)</f>
        <v>19525.440000000002</v>
      </c>
      <c r="G79" s="52"/>
    </row>
    <row r="80" spans="1:7">
      <c r="A80" s="52" t="s">
        <v>434</v>
      </c>
      <c r="B80" s="53" t="s">
        <v>435</v>
      </c>
      <c r="C80" s="53" t="s">
        <v>436</v>
      </c>
      <c r="D80" s="52" t="s">
        <v>437</v>
      </c>
      <c r="E80" s="52" t="s">
        <v>332</v>
      </c>
      <c r="F80" s="54">
        <v>14755.81</v>
      </c>
      <c r="G80" s="52">
        <v>20200731</v>
      </c>
    </row>
    <row r="81" spans="1:7">
      <c r="A81" s="52"/>
      <c r="B81" s="52"/>
      <c r="C81" s="52"/>
      <c r="D81" s="52" t="s">
        <v>438</v>
      </c>
      <c r="E81" s="52" t="s">
        <v>332</v>
      </c>
      <c r="F81" s="54">
        <v>534.6</v>
      </c>
      <c r="G81" s="52">
        <v>20200731</v>
      </c>
    </row>
    <row r="82" spans="1:7">
      <c r="A82" s="52"/>
      <c r="B82" s="52"/>
      <c r="C82" s="52"/>
      <c r="D82" s="52" t="s">
        <v>429</v>
      </c>
      <c r="E82" s="52" t="s">
        <v>332</v>
      </c>
      <c r="F82" s="54">
        <v>8157.84</v>
      </c>
      <c r="G82" s="52">
        <v>20200731</v>
      </c>
    </row>
    <row r="83" spans="1:7">
      <c r="A83" s="52"/>
      <c r="B83" s="52"/>
      <c r="C83" s="52"/>
      <c r="D83" s="52" t="s">
        <v>439</v>
      </c>
      <c r="E83" s="52" t="s">
        <v>332</v>
      </c>
      <c r="F83" s="54">
        <v>230.04</v>
      </c>
      <c r="G83" s="52">
        <v>20200731</v>
      </c>
    </row>
    <row r="84" spans="1:7">
      <c r="A84" s="52"/>
      <c r="B84" s="52"/>
      <c r="C84" s="52"/>
      <c r="D84" s="52"/>
      <c r="E84" s="52"/>
      <c r="F84" s="54">
        <f>SUM(F81:F83)</f>
        <v>8922.4800000000014</v>
      </c>
      <c r="G84" s="52"/>
    </row>
    <row r="85" spans="1:7">
      <c r="A85" s="52" t="s">
        <v>440</v>
      </c>
      <c r="B85" s="53" t="s">
        <v>441</v>
      </c>
      <c r="C85" s="53" t="s">
        <v>442</v>
      </c>
      <c r="D85" s="52" t="s">
        <v>443</v>
      </c>
      <c r="E85" s="52" t="s">
        <v>332</v>
      </c>
      <c r="F85" s="54">
        <v>8298.91</v>
      </c>
      <c r="G85" s="52">
        <v>20210831</v>
      </c>
    </row>
    <row r="86" spans="1:7">
      <c r="A86" s="52"/>
      <c r="B86" s="52"/>
      <c r="C86" s="52"/>
      <c r="D86" s="52" t="s">
        <v>445</v>
      </c>
      <c r="E86" s="52" t="s">
        <v>332</v>
      </c>
      <c r="F86" s="54">
        <v>6093.32</v>
      </c>
      <c r="G86" s="52">
        <v>20210831</v>
      </c>
    </row>
    <row r="87" spans="1:7">
      <c r="A87" s="52"/>
      <c r="B87" s="52"/>
      <c r="C87" s="52"/>
      <c r="D87" s="52" t="s">
        <v>446</v>
      </c>
      <c r="E87" s="52" t="s">
        <v>332</v>
      </c>
      <c r="F87" s="54">
        <v>10492.73</v>
      </c>
      <c r="G87" s="52">
        <v>20210831</v>
      </c>
    </row>
    <row r="88" spans="1:7">
      <c r="A88" s="52"/>
      <c r="B88" s="52"/>
      <c r="C88" s="52"/>
      <c r="D88" s="52"/>
      <c r="E88" s="52"/>
      <c r="F88" s="54">
        <f>SUM(F85:F87)</f>
        <v>24884.959999999999</v>
      </c>
      <c r="G88" s="52"/>
    </row>
    <row r="89" spans="1:7">
      <c r="A89" s="52" t="s">
        <v>447</v>
      </c>
      <c r="B89" s="53" t="s">
        <v>448</v>
      </c>
      <c r="C89" s="53" t="s">
        <v>449</v>
      </c>
      <c r="D89" s="52" t="s">
        <v>450</v>
      </c>
      <c r="E89" s="52" t="s">
        <v>332</v>
      </c>
      <c r="F89" s="54">
        <v>441</v>
      </c>
      <c r="G89" s="52">
        <v>20210930</v>
      </c>
    </row>
    <row r="90" spans="1:7">
      <c r="A90" s="52"/>
      <c r="B90" s="52"/>
      <c r="C90" s="52"/>
      <c r="D90" s="52" t="s">
        <v>451</v>
      </c>
      <c r="E90" s="52" t="s">
        <v>332</v>
      </c>
      <c r="F90" s="54">
        <v>19753.560000000001</v>
      </c>
      <c r="G90" s="52">
        <v>20210930</v>
      </c>
    </row>
    <row r="91" spans="1:7">
      <c r="A91" s="52"/>
      <c r="B91" s="52"/>
      <c r="C91" s="52"/>
      <c r="D91" s="52" t="s">
        <v>452</v>
      </c>
      <c r="E91" s="52" t="s">
        <v>332</v>
      </c>
      <c r="F91" s="54">
        <v>518</v>
      </c>
      <c r="G91" s="52">
        <v>20210930</v>
      </c>
    </row>
    <row r="92" spans="1:7">
      <c r="A92" s="52"/>
      <c r="B92" s="52"/>
      <c r="C92" s="52"/>
      <c r="D92" s="52"/>
      <c r="E92" s="52"/>
      <c r="F92" s="54">
        <f>SUM(F89:F91)</f>
        <v>20712.560000000001</v>
      </c>
      <c r="G92" s="52"/>
    </row>
    <row r="93" spans="1:7">
      <c r="A93" s="52" t="s">
        <v>454</v>
      </c>
      <c r="B93" s="53" t="s">
        <v>455</v>
      </c>
      <c r="C93" s="53" t="s">
        <v>402</v>
      </c>
      <c r="D93" s="52" t="s">
        <v>456</v>
      </c>
      <c r="E93" s="52" t="s">
        <v>332</v>
      </c>
      <c r="F93" s="54">
        <v>12985.95</v>
      </c>
      <c r="G93" s="52">
        <v>20210930</v>
      </c>
    </row>
    <row r="94" spans="1:7">
      <c r="A94" s="52"/>
      <c r="B94" s="52"/>
      <c r="C94" s="52"/>
      <c r="D94" s="52" t="s">
        <v>457</v>
      </c>
      <c r="E94" s="52" t="s">
        <v>332</v>
      </c>
      <c r="F94" s="54">
        <v>461.7</v>
      </c>
      <c r="G94" s="52">
        <v>20210930</v>
      </c>
    </row>
    <row r="95" spans="1:7">
      <c r="A95" s="52"/>
      <c r="B95" s="52"/>
      <c r="C95" s="52"/>
      <c r="D95" s="52"/>
      <c r="E95" s="52"/>
      <c r="F95" s="54">
        <f>SUM(F93:F94)</f>
        <v>13447.650000000001</v>
      </c>
      <c r="G95" s="52"/>
    </row>
    <row r="96" spans="1:7">
      <c r="A96" s="52" t="s">
        <v>459</v>
      </c>
      <c r="B96" s="53" t="s">
        <v>460</v>
      </c>
      <c r="C96" s="53" t="s">
        <v>461</v>
      </c>
      <c r="D96" s="52" t="s">
        <v>462</v>
      </c>
      <c r="E96" s="52" t="s">
        <v>332</v>
      </c>
      <c r="F96" s="54">
        <v>562.46</v>
      </c>
      <c r="G96" s="52">
        <v>20211031</v>
      </c>
    </row>
    <row r="97" spans="1:7">
      <c r="A97" s="52"/>
      <c r="B97" s="52"/>
      <c r="C97" s="52"/>
      <c r="D97" s="52" t="s">
        <v>463</v>
      </c>
      <c r="E97" s="52" t="s">
        <v>332</v>
      </c>
      <c r="F97" s="54">
        <v>15745.21</v>
      </c>
      <c r="G97" s="52">
        <v>20211031</v>
      </c>
    </row>
    <row r="98" spans="1:7">
      <c r="A98" s="52"/>
      <c r="B98" s="52"/>
      <c r="C98" s="52"/>
      <c r="D98" s="52"/>
      <c r="E98" s="52"/>
      <c r="F98" s="54">
        <f>SUM(F96:F97)</f>
        <v>16307.669999999998</v>
      </c>
      <c r="G98" s="52">
        <v>20211031</v>
      </c>
    </row>
    <row r="99" spans="1:7">
      <c r="A99" s="52" t="s">
        <v>464</v>
      </c>
      <c r="B99" s="53" t="s">
        <v>465</v>
      </c>
      <c r="C99" s="53" t="s">
        <v>320</v>
      </c>
      <c r="D99" s="52" t="s">
        <v>466</v>
      </c>
      <c r="E99" s="52" t="s">
        <v>332</v>
      </c>
      <c r="F99" s="54">
        <v>18645.98</v>
      </c>
      <c r="G99" s="52">
        <v>20211031</v>
      </c>
    </row>
    <row r="100" spans="1:7">
      <c r="A100" s="52"/>
      <c r="B100" s="52"/>
      <c r="C100" s="52"/>
      <c r="D100" s="52" t="s">
        <v>468</v>
      </c>
      <c r="E100" s="52" t="s">
        <v>332</v>
      </c>
      <c r="F100" s="54">
        <v>179.71</v>
      </c>
      <c r="G100" s="52">
        <v>20211031</v>
      </c>
    </row>
    <row r="101" spans="1:7">
      <c r="A101" s="52"/>
      <c r="B101" s="52"/>
      <c r="C101" s="52"/>
      <c r="D101" s="52" t="s">
        <v>470</v>
      </c>
      <c r="E101" s="52" t="s">
        <v>332</v>
      </c>
      <c r="F101" s="54">
        <v>5093.33</v>
      </c>
      <c r="G101" s="52">
        <v>20211031</v>
      </c>
    </row>
    <row r="102" spans="1:7">
      <c r="A102" s="52"/>
      <c r="B102" s="52"/>
      <c r="C102" s="52"/>
      <c r="D102" s="52"/>
      <c r="E102" s="52"/>
      <c r="F102" s="54">
        <f>SUM(F99:F101)</f>
        <v>23919.019999999997</v>
      </c>
      <c r="G102" s="52"/>
    </row>
    <row r="103" spans="1:7">
      <c r="A103" s="52" t="s">
        <v>471</v>
      </c>
      <c r="B103" s="53" t="s">
        <v>472</v>
      </c>
      <c r="C103" s="53" t="s">
        <v>473</v>
      </c>
      <c r="D103" s="52" t="s">
        <v>474</v>
      </c>
      <c r="E103" s="52" t="s">
        <v>332</v>
      </c>
      <c r="F103" s="54">
        <v>1121.96</v>
      </c>
      <c r="G103" s="52">
        <v>20211130</v>
      </c>
    </row>
    <row r="104" spans="1:7">
      <c r="A104" s="52"/>
      <c r="B104" s="52"/>
      <c r="C104" s="52"/>
      <c r="D104" s="52" t="s">
        <v>475</v>
      </c>
      <c r="E104" s="52" t="s">
        <v>332</v>
      </c>
      <c r="F104" s="54">
        <v>6403.32</v>
      </c>
      <c r="G104" s="52">
        <v>20211130</v>
      </c>
    </row>
    <row r="105" spans="1:7">
      <c r="A105" s="52"/>
      <c r="B105" s="52"/>
      <c r="C105" s="52"/>
      <c r="D105" s="52"/>
      <c r="E105" s="52"/>
      <c r="F105" s="54">
        <f>SUM(F103:F104)</f>
        <v>7525.28</v>
      </c>
      <c r="G105" s="52"/>
    </row>
    <row r="106" spans="1:7">
      <c r="A106" s="52" t="s">
        <v>477</v>
      </c>
      <c r="B106" s="53" t="s">
        <v>478</v>
      </c>
      <c r="C106" s="53" t="s">
        <v>479</v>
      </c>
      <c r="D106" s="52" t="s">
        <v>480</v>
      </c>
      <c r="E106" s="52" t="s">
        <v>332</v>
      </c>
      <c r="F106" s="54">
        <v>508.32</v>
      </c>
      <c r="G106" s="52">
        <v>20200131</v>
      </c>
    </row>
    <row r="107" spans="1:7">
      <c r="A107" s="52"/>
      <c r="B107" s="52"/>
      <c r="C107" s="52"/>
      <c r="D107" s="52" t="s">
        <v>481</v>
      </c>
      <c r="E107" s="52" t="s">
        <v>332</v>
      </c>
      <c r="F107" s="54">
        <v>8133.99</v>
      </c>
      <c r="G107" s="52">
        <v>20200131</v>
      </c>
    </row>
    <row r="108" spans="1:7">
      <c r="A108" s="52"/>
      <c r="B108" s="52"/>
      <c r="C108" s="52"/>
      <c r="D108" s="52" t="s">
        <v>482</v>
      </c>
      <c r="E108" s="52" t="s">
        <v>332</v>
      </c>
      <c r="F108" s="54">
        <v>107.52</v>
      </c>
      <c r="G108" s="52">
        <v>20200131</v>
      </c>
    </row>
    <row r="109" spans="1:7">
      <c r="A109" s="52"/>
      <c r="B109" s="52"/>
      <c r="C109" s="52"/>
      <c r="D109" s="52"/>
      <c r="E109" s="52"/>
      <c r="F109" s="54">
        <f>SUM(F106:F108)</f>
        <v>8749.83</v>
      </c>
      <c r="G109" s="52"/>
    </row>
    <row r="110" spans="1:7">
      <c r="A110" s="52" t="s">
        <v>483</v>
      </c>
      <c r="B110" s="53" t="s">
        <v>484</v>
      </c>
      <c r="C110" s="53" t="s">
        <v>467</v>
      </c>
      <c r="D110" s="52" t="s">
        <v>485</v>
      </c>
      <c r="E110" s="52" t="s">
        <v>332</v>
      </c>
      <c r="F110" s="54">
        <v>8007.77</v>
      </c>
      <c r="G110" s="52">
        <v>20200131</v>
      </c>
    </row>
    <row r="111" spans="1:7">
      <c r="A111" s="52"/>
      <c r="B111" s="52"/>
      <c r="C111" s="52"/>
      <c r="D111" s="52"/>
      <c r="E111" s="52"/>
      <c r="F111" s="54">
        <f>SUM(F110)</f>
        <v>8007.77</v>
      </c>
      <c r="G111" s="52"/>
    </row>
    <row r="112" spans="1:7">
      <c r="A112" s="52" t="s">
        <v>487</v>
      </c>
      <c r="B112" s="53" t="s">
        <v>393</v>
      </c>
      <c r="C112" s="53" t="s">
        <v>394</v>
      </c>
      <c r="D112" s="52" t="s">
        <v>488</v>
      </c>
      <c r="E112" s="52" t="s">
        <v>332</v>
      </c>
      <c r="F112" s="54">
        <v>3267</v>
      </c>
      <c r="G112" s="52">
        <v>20200331</v>
      </c>
    </row>
    <row r="113" spans="1:7">
      <c r="A113" s="52"/>
      <c r="B113" s="52"/>
      <c r="C113" s="52"/>
      <c r="D113" s="52" t="s">
        <v>489</v>
      </c>
      <c r="E113" s="52" t="s">
        <v>332</v>
      </c>
      <c r="F113" s="54">
        <v>2469.1999999999998</v>
      </c>
      <c r="G113" s="52">
        <v>20200331</v>
      </c>
    </row>
    <row r="114" spans="1:7">
      <c r="A114" s="52"/>
      <c r="B114" s="52"/>
      <c r="C114" s="52"/>
      <c r="D114" s="52"/>
      <c r="E114" s="52"/>
      <c r="F114" s="54">
        <f>SUM(F112:F113)</f>
        <v>5736.2</v>
      </c>
      <c r="G114" s="52"/>
    </row>
    <row r="115" spans="1:7">
      <c r="A115" s="52" t="s">
        <v>490</v>
      </c>
      <c r="B115" s="53" t="s">
        <v>334</v>
      </c>
      <c r="C115" s="53" t="s">
        <v>491</v>
      </c>
      <c r="D115" s="52" t="s">
        <v>492</v>
      </c>
      <c r="E115" s="52" t="s">
        <v>332</v>
      </c>
      <c r="F115" s="54">
        <v>5488.56</v>
      </c>
      <c r="G115" s="52">
        <v>20200731</v>
      </c>
    </row>
    <row r="116" spans="1:7">
      <c r="A116" s="52"/>
      <c r="B116" s="52"/>
      <c r="C116" s="52"/>
      <c r="D116" s="52" t="s">
        <v>493</v>
      </c>
      <c r="E116" s="52" t="s">
        <v>332</v>
      </c>
      <c r="F116" s="54">
        <v>4149.68</v>
      </c>
      <c r="G116" s="52">
        <v>20200731</v>
      </c>
    </row>
    <row r="117" spans="1:7">
      <c r="A117" s="52"/>
      <c r="B117" s="52"/>
      <c r="C117" s="52"/>
      <c r="D117" s="52"/>
      <c r="E117" s="52"/>
      <c r="F117" s="54">
        <f>SUM(F115:F116)</f>
        <v>9638.2400000000016</v>
      </c>
      <c r="G117" s="52"/>
    </row>
    <row r="118" spans="1:7">
      <c r="A118" s="52" t="s">
        <v>494</v>
      </c>
      <c r="B118" s="53" t="s">
        <v>355</v>
      </c>
      <c r="C118" s="53" t="s">
        <v>495</v>
      </c>
      <c r="D118" s="52" t="s">
        <v>496</v>
      </c>
      <c r="E118" s="52" t="s">
        <v>332</v>
      </c>
      <c r="F118" s="54">
        <v>689.04</v>
      </c>
      <c r="G118" s="52">
        <v>20211031</v>
      </c>
    </row>
    <row r="119" spans="1:7">
      <c r="A119" s="52"/>
      <c r="B119" s="52"/>
      <c r="C119" s="52"/>
      <c r="D119" s="52" t="s">
        <v>498</v>
      </c>
      <c r="E119" s="52" t="s">
        <v>332</v>
      </c>
      <c r="F119" s="54">
        <v>7377.48</v>
      </c>
      <c r="G119" s="52">
        <v>20211031</v>
      </c>
    </row>
    <row r="120" spans="1:7">
      <c r="A120" s="52"/>
      <c r="B120" s="52"/>
      <c r="C120" s="52"/>
      <c r="D120" s="52"/>
      <c r="E120" s="52"/>
      <c r="F120" s="54">
        <f>SUM(F118:F119)</f>
        <v>8066.5199999999995</v>
      </c>
      <c r="G120" s="52"/>
    </row>
    <row r="121" spans="1:7">
      <c r="A121" s="52" t="s">
        <v>499</v>
      </c>
      <c r="B121" s="53" t="s">
        <v>500</v>
      </c>
      <c r="C121" s="53" t="s">
        <v>501</v>
      </c>
      <c r="D121" s="52" t="s">
        <v>502</v>
      </c>
      <c r="E121" s="52" t="s">
        <v>332</v>
      </c>
      <c r="F121" s="54">
        <v>3828.6</v>
      </c>
      <c r="G121" s="52">
        <v>20211031</v>
      </c>
    </row>
    <row r="122" spans="1:7">
      <c r="A122" s="52"/>
      <c r="B122" s="52"/>
      <c r="C122" s="52"/>
      <c r="D122" s="52" t="s">
        <v>503</v>
      </c>
      <c r="E122" s="52" t="s">
        <v>332</v>
      </c>
      <c r="F122" s="54">
        <v>4074.03</v>
      </c>
      <c r="G122" s="52">
        <v>20211031</v>
      </c>
    </row>
    <row r="123" spans="1:7">
      <c r="A123" s="52"/>
      <c r="B123" s="52"/>
      <c r="C123" s="52"/>
      <c r="D123" s="52" t="s">
        <v>503</v>
      </c>
      <c r="E123" s="52" t="s">
        <v>332</v>
      </c>
      <c r="F123" s="54">
        <v>1119.8599999999999</v>
      </c>
      <c r="G123" s="52">
        <v>20211031</v>
      </c>
    </row>
    <row r="124" spans="1:7">
      <c r="A124" s="52"/>
      <c r="B124" s="52"/>
      <c r="C124" s="52"/>
      <c r="D124" s="52"/>
      <c r="E124" s="52"/>
      <c r="F124" s="54">
        <f>SUM(F121:F123)</f>
        <v>9022.49</v>
      </c>
      <c r="G124" s="52"/>
    </row>
    <row r="125" spans="1:7">
      <c r="A125" s="52" t="s">
        <v>504</v>
      </c>
      <c r="B125" s="53" t="s">
        <v>476</v>
      </c>
      <c r="C125" s="53" t="s">
        <v>505</v>
      </c>
      <c r="D125" s="52" t="s">
        <v>506</v>
      </c>
      <c r="E125" s="52" t="s">
        <v>332</v>
      </c>
      <c r="F125" s="54">
        <v>3224.59</v>
      </c>
      <c r="G125" s="52">
        <v>20211031</v>
      </c>
    </row>
    <row r="126" spans="1:7">
      <c r="A126" s="52"/>
      <c r="B126" s="52"/>
      <c r="C126" s="52"/>
      <c r="D126" s="52"/>
      <c r="E126" s="52"/>
      <c r="F126" s="54">
        <f>SUM(F125)</f>
        <v>3224.59</v>
      </c>
      <c r="G126" s="52"/>
    </row>
    <row r="127" spans="1:7">
      <c r="A127" s="52" t="s">
        <v>507</v>
      </c>
      <c r="B127" s="53" t="s">
        <v>508</v>
      </c>
      <c r="C127" s="53" t="s">
        <v>418</v>
      </c>
      <c r="D127" s="52" t="s">
        <v>503</v>
      </c>
      <c r="E127" s="52" t="s">
        <v>367</v>
      </c>
      <c r="F127" s="54">
        <v>1119.8599999999999</v>
      </c>
      <c r="G127" s="52">
        <v>20211130</v>
      </c>
    </row>
    <row r="128" spans="1:7">
      <c r="A128" s="52"/>
      <c r="B128" s="52"/>
      <c r="C128" s="52"/>
      <c r="D128" s="52"/>
      <c r="E128" s="52"/>
      <c r="F128" s="54">
        <f>SUM(F127)</f>
        <v>1119.8599999999999</v>
      </c>
      <c r="G128" s="52"/>
    </row>
    <row r="129" spans="1:7">
      <c r="A129" s="52" t="s">
        <v>509</v>
      </c>
      <c r="B129" s="53" t="s">
        <v>510</v>
      </c>
      <c r="C129" s="53" t="s">
        <v>511</v>
      </c>
      <c r="D129" s="52" t="s">
        <v>512</v>
      </c>
      <c r="E129" s="52" t="s">
        <v>332</v>
      </c>
      <c r="F129" s="54">
        <v>7187.4</v>
      </c>
      <c r="G129" s="52">
        <v>20211231</v>
      </c>
    </row>
    <row r="130" spans="1:7">
      <c r="A130" s="52"/>
      <c r="B130" s="52"/>
      <c r="C130" s="52"/>
      <c r="D130" s="52"/>
      <c r="E130" s="52"/>
      <c r="F130" s="54">
        <f>SUM(F129)</f>
        <v>7187.4</v>
      </c>
      <c r="G130" s="52"/>
    </row>
    <row r="131" spans="1:7">
      <c r="A131" s="52" t="s">
        <v>513</v>
      </c>
      <c r="B131" s="53" t="s">
        <v>514</v>
      </c>
      <c r="C131" s="53" t="s">
        <v>515</v>
      </c>
      <c r="D131" s="52" t="s">
        <v>516</v>
      </c>
      <c r="E131" s="52" t="s">
        <v>332</v>
      </c>
      <c r="F131" s="54">
        <v>3659.04</v>
      </c>
      <c r="G131" s="52">
        <v>20200331</v>
      </c>
    </row>
    <row r="132" spans="1:7">
      <c r="A132" s="52"/>
      <c r="B132" s="52"/>
      <c r="C132" s="52"/>
      <c r="D132" s="52" t="s">
        <v>518</v>
      </c>
      <c r="E132" s="52" t="s">
        <v>332</v>
      </c>
      <c r="F132" s="54">
        <v>2447.84</v>
      </c>
      <c r="G132" s="52">
        <v>20200331</v>
      </c>
    </row>
    <row r="133" spans="1:7">
      <c r="A133" s="52"/>
      <c r="B133" s="52"/>
      <c r="C133" s="52"/>
      <c r="D133" s="52"/>
      <c r="E133" s="52"/>
      <c r="F133" s="54">
        <f>SUM(F131:F132)</f>
        <v>6106.88</v>
      </c>
      <c r="G133" s="52"/>
    </row>
    <row r="134" spans="1:7">
      <c r="A134" s="52" t="s">
        <v>519</v>
      </c>
      <c r="B134" s="53" t="s">
        <v>520</v>
      </c>
      <c r="C134" s="53" t="s">
        <v>521</v>
      </c>
      <c r="D134" s="52" t="s">
        <v>522</v>
      </c>
      <c r="E134" s="52" t="s">
        <v>332</v>
      </c>
      <c r="F134" s="54">
        <v>7318.08</v>
      </c>
      <c r="G134" s="52">
        <v>20200430</v>
      </c>
    </row>
    <row r="135" spans="1:7">
      <c r="A135" s="52"/>
      <c r="B135" s="52"/>
      <c r="C135" s="52"/>
      <c r="D135" s="52"/>
      <c r="E135" s="52"/>
      <c r="F135" s="54">
        <f>SUM(F134)</f>
        <v>7318.08</v>
      </c>
      <c r="G135" s="52"/>
    </row>
    <row r="136" spans="1:7">
      <c r="A136" s="52" t="s">
        <v>523</v>
      </c>
      <c r="B136" s="53" t="s">
        <v>524</v>
      </c>
      <c r="C136" s="53" t="s">
        <v>525</v>
      </c>
      <c r="D136" s="52" t="s">
        <v>526</v>
      </c>
      <c r="E136" s="52" t="s">
        <v>332</v>
      </c>
      <c r="F136" s="54">
        <v>5580</v>
      </c>
      <c r="G136" s="52">
        <v>20211130</v>
      </c>
    </row>
    <row r="137" spans="1:7">
      <c r="A137" s="52"/>
      <c r="B137" s="52"/>
      <c r="C137" s="52"/>
      <c r="D137" s="52" t="s">
        <v>528</v>
      </c>
      <c r="E137" s="52" t="s">
        <v>332</v>
      </c>
      <c r="F137" s="54">
        <v>3361.68</v>
      </c>
      <c r="G137" s="52">
        <v>20211130</v>
      </c>
    </row>
    <row r="138" spans="1:7">
      <c r="A138" s="52"/>
      <c r="B138" s="52"/>
      <c r="C138" s="52"/>
      <c r="D138" s="52"/>
      <c r="E138" s="52"/>
      <c r="F138" s="54">
        <f>SUM(F136:F137)</f>
        <v>8941.68</v>
      </c>
      <c r="G138" s="52"/>
    </row>
    <row r="139" spans="1:7">
      <c r="A139" s="52" t="s">
        <v>529</v>
      </c>
      <c r="B139" s="53" t="s">
        <v>442</v>
      </c>
      <c r="C139" s="53" t="s">
        <v>530</v>
      </c>
      <c r="D139" s="52" t="s">
        <v>531</v>
      </c>
      <c r="E139" s="52" t="s">
        <v>332</v>
      </c>
      <c r="F139" s="54">
        <v>2496.33</v>
      </c>
      <c r="G139" s="52">
        <v>20200228</v>
      </c>
    </row>
    <row r="140" spans="1:7">
      <c r="A140" s="52"/>
      <c r="B140" s="52"/>
      <c r="C140" s="52"/>
      <c r="D140" s="52"/>
      <c r="E140" s="52"/>
      <c r="F140" s="54">
        <f>SUM(F139)</f>
        <v>2496.33</v>
      </c>
      <c r="G140" s="52"/>
    </row>
    <row r="141" spans="1:7">
      <c r="A141" s="52" t="s">
        <v>532</v>
      </c>
      <c r="B141" s="53" t="s">
        <v>320</v>
      </c>
      <c r="C141" s="53" t="s">
        <v>321</v>
      </c>
      <c r="D141" s="52" t="s">
        <v>533</v>
      </c>
      <c r="E141" s="52" t="s">
        <v>332</v>
      </c>
      <c r="F141" s="54">
        <v>145.26</v>
      </c>
      <c r="G141" s="52">
        <v>20200430</v>
      </c>
    </row>
    <row r="142" spans="1:7">
      <c r="A142" s="52"/>
      <c r="B142" s="52"/>
      <c r="C142" s="52"/>
      <c r="D142" s="52" t="s">
        <v>534</v>
      </c>
      <c r="E142" s="52" t="s">
        <v>332</v>
      </c>
      <c r="F142" s="54">
        <v>947.52</v>
      </c>
      <c r="G142" s="52">
        <v>20200430</v>
      </c>
    </row>
    <row r="143" spans="1:7">
      <c r="A143" s="52"/>
      <c r="B143" s="52"/>
      <c r="C143" s="52"/>
      <c r="D143" s="52"/>
      <c r="E143" s="52"/>
      <c r="F143" s="54">
        <f>SUM(F141:F142)</f>
        <v>1092.78</v>
      </c>
      <c r="G143" s="52"/>
    </row>
    <row r="144" spans="1:7">
      <c r="A144" s="52" t="s">
        <v>535</v>
      </c>
      <c r="B144" s="53" t="s">
        <v>444</v>
      </c>
      <c r="C144" s="53" t="s">
        <v>536</v>
      </c>
      <c r="D144" s="52" t="s">
        <v>537</v>
      </c>
      <c r="E144" s="52" t="s">
        <v>332</v>
      </c>
      <c r="F144" s="54">
        <v>448.2</v>
      </c>
      <c r="G144" s="52">
        <v>20200731</v>
      </c>
    </row>
    <row r="145" spans="1:7">
      <c r="A145" s="52"/>
      <c r="B145" s="52"/>
      <c r="C145" s="52"/>
      <c r="D145" s="52" t="s">
        <v>538</v>
      </c>
      <c r="E145" s="52" t="s">
        <v>332</v>
      </c>
      <c r="F145" s="54">
        <v>5211.8999999999996</v>
      </c>
      <c r="G145" s="52">
        <v>20200731</v>
      </c>
    </row>
    <row r="146" spans="1:7">
      <c r="A146" s="52"/>
      <c r="B146" s="52"/>
      <c r="C146" s="52"/>
      <c r="D146" s="52" t="s">
        <v>539</v>
      </c>
      <c r="E146" s="52" t="s">
        <v>332</v>
      </c>
      <c r="F146" s="54">
        <v>213.9</v>
      </c>
      <c r="G146" s="52">
        <v>20200731</v>
      </c>
    </row>
    <row r="147" spans="1:7">
      <c r="A147" s="52"/>
      <c r="B147" s="52"/>
      <c r="C147" s="52"/>
      <c r="D147" s="52" t="s">
        <v>540</v>
      </c>
      <c r="E147" s="52" t="s">
        <v>332</v>
      </c>
      <c r="F147" s="54">
        <v>380.8</v>
      </c>
      <c r="G147" s="52">
        <v>20200731</v>
      </c>
    </row>
    <row r="148" spans="1:7">
      <c r="A148" s="52"/>
      <c r="B148" s="52"/>
      <c r="C148" s="52"/>
      <c r="D148" s="52" t="s">
        <v>541</v>
      </c>
      <c r="E148" s="52" t="s">
        <v>332</v>
      </c>
      <c r="F148" s="54">
        <v>1767.8</v>
      </c>
      <c r="G148" s="52">
        <v>20200731</v>
      </c>
    </row>
    <row r="149" spans="1:7">
      <c r="A149" s="52"/>
      <c r="B149" s="52"/>
      <c r="C149" s="52"/>
      <c r="D149" s="52"/>
      <c r="E149" s="52"/>
      <c r="F149" s="54">
        <f>SUM(F144:F148)</f>
        <v>8022.5999999999995</v>
      </c>
      <c r="G149" s="52"/>
    </row>
    <row r="150" spans="1:7">
      <c r="A150" s="52" t="s">
        <v>542</v>
      </c>
      <c r="B150" s="53" t="s">
        <v>307</v>
      </c>
      <c r="C150" s="53" t="s">
        <v>514</v>
      </c>
      <c r="D150" s="52" t="s">
        <v>543</v>
      </c>
      <c r="E150" s="52" t="s">
        <v>332</v>
      </c>
      <c r="F150" s="54">
        <v>460.17</v>
      </c>
      <c r="G150" s="52">
        <v>20210930</v>
      </c>
    </row>
    <row r="151" spans="1:7">
      <c r="A151" s="52"/>
      <c r="B151" s="52"/>
      <c r="C151" s="52"/>
      <c r="D151" s="52" t="s">
        <v>544</v>
      </c>
      <c r="E151" s="52" t="s">
        <v>332</v>
      </c>
      <c r="F151" s="54">
        <v>4022.73</v>
      </c>
      <c r="G151" s="52">
        <v>20210930</v>
      </c>
    </row>
    <row r="152" spans="1:7">
      <c r="A152" s="52"/>
      <c r="B152" s="52"/>
      <c r="C152" s="52"/>
      <c r="D152" s="52"/>
      <c r="E152" s="52"/>
      <c r="F152" s="54">
        <f>SUM(F150:F151)</f>
        <v>4482.8999999999996</v>
      </c>
      <c r="G152" s="52"/>
    </row>
    <row r="153" spans="1:7">
      <c r="A153" s="52" t="s">
        <v>545</v>
      </c>
      <c r="B153" s="53" t="s">
        <v>304</v>
      </c>
      <c r="C153" s="53" t="s">
        <v>305</v>
      </c>
      <c r="D153" s="52" t="s">
        <v>546</v>
      </c>
      <c r="E153" s="52" t="s">
        <v>332</v>
      </c>
      <c r="F153" s="54">
        <v>4368.96</v>
      </c>
      <c r="G153" s="52">
        <v>20211130</v>
      </c>
    </row>
    <row r="154" spans="1:7">
      <c r="A154" s="52"/>
      <c r="B154" s="52"/>
      <c r="C154" s="52"/>
      <c r="D154" s="52"/>
      <c r="E154" s="52"/>
      <c r="F154" s="54">
        <f>SUM(F153)</f>
        <v>4368.96</v>
      </c>
      <c r="G154" s="52"/>
    </row>
    <row r="155" spans="1:7">
      <c r="A155" s="52" t="s">
        <v>547</v>
      </c>
      <c r="B155" s="53" t="s">
        <v>548</v>
      </c>
      <c r="C155" s="53" t="s">
        <v>549</v>
      </c>
      <c r="D155" s="52" t="s">
        <v>550</v>
      </c>
      <c r="E155" s="52" t="s">
        <v>332</v>
      </c>
      <c r="F155" s="54">
        <v>873.99</v>
      </c>
      <c r="G155" s="52">
        <v>20200731</v>
      </c>
    </row>
    <row r="156" spans="1:7">
      <c r="A156" s="52"/>
      <c r="B156" s="52"/>
      <c r="C156" s="52"/>
      <c r="D156" s="52" t="s">
        <v>551</v>
      </c>
      <c r="E156" s="52" t="s">
        <v>332</v>
      </c>
      <c r="F156" s="54">
        <v>134.46</v>
      </c>
      <c r="G156" s="52">
        <v>20200731</v>
      </c>
    </row>
    <row r="157" spans="1:7">
      <c r="A157" s="52"/>
      <c r="B157" s="52"/>
      <c r="C157" s="52"/>
      <c r="D157" s="52" t="s">
        <v>552</v>
      </c>
      <c r="E157" s="52" t="s">
        <v>332</v>
      </c>
      <c r="F157" s="54">
        <v>2285.8200000000002</v>
      </c>
      <c r="G157" s="52">
        <v>20200731</v>
      </c>
    </row>
    <row r="158" spans="1:7">
      <c r="A158" s="52"/>
      <c r="B158" s="52"/>
      <c r="C158" s="52"/>
      <c r="D158" s="52"/>
      <c r="E158" s="52"/>
      <c r="F158" s="54">
        <f>SUM(F155:F157)</f>
        <v>3294.2700000000004</v>
      </c>
      <c r="G158" s="52"/>
    </row>
    <row r="159" spans="1:7">
      <c r="A159" s="52" t="s">
        <v>553</v>
      </c>
      <c r="B159" s="53" t="s">
        <v>349</v>
      </c>
      <c r="C159" s="53" t="s">
        <v>554</v>
      </c>
      <c r="D159" s="52" t="s">
        <v>555</v>
      </c>
      <c r="E159" s="52" t="s">
        <v>332</v>
      </c>
      <c r="F159" s="54">
        <v>162</v>
      </c>
      <c r="G159" s="52">
        <v>20210930</v>
      </c>
    </row>
    <row r="160" spans="1:7">
      <c r="A160" s="52"/>
      <c r="B160" s="52"/>
      <c r="C160" s="52"/>
      <c r="D160" s="52" t="s">
        <v>557</v>
      </c>
      <c r="E160" s="52" t="s">
        <v>332</v>
      </c>
      <c r="F160" s="54">
        <v>4897.8</v>
      </c>
      <c r="G160" s="52">
        <v>20210930</v>
      </c>
    </row>
    <row r="161" spans="1:7">
      <c r="A161" s="52"/>
      <c r="B161" s="52"/>
      <c r="C161" s="52"/>
      <c r="D161" s="52"/>
      <c r="E161" s="52"/>
      <c r="F161" s="54">
        <f>SUM(F159:F160)</f>
        <v>5059.8</v>
      </c>
      <c r="G161" s="52"/>
    </row>
    <row r="162" spans="1:7">
      <c r="A162" s="52" t="s">
        <v>558</v>
      </c>
      <c r="B162" s="53" t="s">
        <v>559</v>
      </c>
      <c r="C162" s="53" t="s">
        <v>560</v>
      </c>
      <c r="D162" s="52" t="s">
        <v>561</v>
      </c>
      <c r="E162" s="52" t="s">
        <v>332</v>
      </c>
      <c r="F162" s="54">
        <v>11871.42</v>
      </c>
      <c r="G162" s="52">
        <v>20211031</v>
      </c>
    </row>
    <row r="163" spans="1:7">
      <c r="A163" s="52"/>
      <c r="B163" s="52"/>
      <c r="C163" s="52"/>
      <c r="D163" s="52" t="s">
        <v>562</v>
      </c>
      <c r="E163" s="52" t="s">
        <v>332</v>
      </c>
      <c r="F163" s="54">
        <v>2324.6999999999998</v>
      </c>
      <c r="G163" s="52">
        <v>20211031</v>
      </c>
    </row>
    <row r="164" spans="1:7">
      <c r="A164" s="52"/>
      <c r="B164" s="52"/>
      <c r="C164" s="52"/>
      <c r="D164" s="52"/>
      <c r="E164" s="52"/>
      <c r="F164" s="54">
        <f>SUM(F162:F163)</f>
        <v>14196.119999999999</v>
      </c>
      <c r="G164" s="52"/>
    </row>
    <row r="165" spans="1:7">
      <c r="A165" s="52" t="s">
        <v>563</v>
      </c>
      <c r="B165" s="53" t="s">
        <v>564</v>
      </c>
      <c r="C165" s="53" t="s">
        <v>565</v>
      </c>
      <c r="D165" s="52" t="s">
        <v>566</v>
      </c>
      <c r="E165" s="52" t="s">
        <v>332</v>
      </c>
      <c r="F165" s="54">
        <v>176.4</v>
      </c>
      <c r="G165" s="52">
        <v>20181128</v>
      </c>
    </row>
    <row r="166" spans="1:7">
      <c r="A166" s="52"/>
      <c r="B166" s="52"/>
      <c r="C166" s="52"/>
      <c r="D166" s="52" t="s">
        <v>567</v>
      </c>
      <c r="E166" s="52" t="s">
        <v>332</v>
      </c>
      <c r="F166" s="54">
        <v>27096.639999999999</v>
      </c>
      <c r="G166" s="52">
        <v>20211130</v>
      </c>
    </row>
    <row r="167" spans="1:7">
      <c r="A167" s="52"/>
      <c r="B167" s="52"/>
      <c r="C167" s="52"/>
      <c r="D167" s="52" t="s">
        <v>568</v>
      </c>
      <c r="E167" s="52" t="s">
        <v>332</v>
      </c>
      <c r="F167" s="54">
        <v>33531.410000000003</v>
      </c>
      <c r="G167" s="52">
        <v>20211130</v>
      </c>
    </row>
    <row r="168" spans="1:7">
      <c r="A168" s="52"/>
      <c r="B168" s="52"/>
      <c r="C168" s="52"/>
      <c r="D168" s="52"/>
      <c r="E168" s="52"/>
      <c r="F168" s="54">
        <f>SUM(F165:F167)</f>
        <v>60804.450000000004</v>
      </c>
      <c r="G168" s="52"/>
    </row>
    <row r="169" spans="1:7">
      <c r="A169" s="52" t="s">
        <v>569</v>
      </c>
      <c r="B169" s="53" t="s">
        <v>570</v>
      </c>
      <c r="C169" s="53" t="s">
        <v>571</v>
      </c>
      <c r="D169" s="52" t="s">
        <v>572</v>
      </c>
      <c r="E169" s="52" t="s">
        <v>332</v>
      </c>
      <c r="F169" s="54">
        <v>15993.04</v>
      </c>
      <c r="G169" s="52">
        <v>20211130</v>
      </c>
    </row>
    <row r="170" spans="1:7">
      <c r="A170" s="52"/>
      <c r="B170" s="52"/>
      <c r="C170" s="52"/>
      <c r="D170" s="52"/>
      <c r="E170" s="52"/>
      <c r="F170" s="54">
        <f>SUM(F169)</f>
        <v>15993.04</v>
      </c>
      <c r="G170" s="52"/>
    </row>
    <row r="171" spans="1:7">
      <c r="A171" s="52" t="s">
        <v>573</v>
      </c>
      <c r="B171" s="53" t="s">
        <v>364</v>
      </c>
      <c r="C171" s="53" t="s">
        <v>365</v>
      </c>
      <c r="D171" s="52" t="s">
        <v>574</v>
      </c>
      <c r="E171" s="52" t="s">
        <v>367</v>
      </c>
      <c r="F171" s="54">
        <v>13222.14</v>
      </c>
      <c r="G171" s="52">
        <v>20200131</v>
      </c>
    </row>
    <row r="172" spans="1:7">
      <c r="A172" s="52"/>
      <c r="B172" s="52"/>
      <c r="C172" s="52"/>
      <c r="D172" s="52"/>
      <c r="E172" s="52"/>
      <c r="F172" s="54">
        <f>SUM(F171)</f>
        <v>13222.14</v>
      </c>
      <c r="G172" s="52"/>
    </row>
    <row r="173" spans="1:7">
      <c r="A173" s="52" t="s">
        <v>575</v>
      </c>
      <c r="B173" s="53" t="s">
        <v>372</v>
      </c>
      <c r="C173" s="53" t="s">
        <v>373</v>
      </c>
      <c r="D173" s="52" t="s">
        <v>576</v>
      </c>
      <c r="E173" s="52" t="s">
        <v>332</v>
      </c>
      <c r="F173" s="54">
        <v>5916.96</v>
      </c>
      <c r="G173" s="52">
        <v>20200131</v>
      </c>
    </row>
    <row r="174" spans="1:7">
      <c r="A174" s="52"/>
      <c r="B174" s="52"/>
      <c r="C174" s="52"/>
      <c r="D174" s="52" t="s">
        <v>577</v>
      </c>
      <c r="E174" s="52" t="s">
        <v>332</v>
      </c>
      <c r="F174" s="54">
        <v>14423.82</v>
      </c>
      <c r="G174" s="52">
        <v>20200131</v>
      </c>
    </row>
    <row r="175" spans="1:7">
      <c r="A175" s="52"/>
      <c r="B175" s="52"/>
      <c r="C175" s="52"/>
      <c r="D175" s="52"/>
      <c r="E175" s="52"/>
      <c r="F175" s="54">
        <f>SUM(F173:F174)</f>
        <v>20340.78</v>
      </c>
      <c r="G175" s="52"/>
    </row>
    <row r="176" spans="1:7">
      <c r="A176" s="52" t="s">
        <v>578</v>
      </c>
      <c r="B176" s="53" t="s">
        <v>579</v>
      </c>
      <c r="C176" s="53" t="s">
        <v>580</v>
      </c>
      <c r="D176" s="52" t="s">
        <v>581</v>
      </c>
      <c r="E176" s="52" t="s">
        <v>332</v>
      </c>
      <c r="F176" s="54">
        <v>323.60000000000002</v>
      </c>
      <c r="G176" s="52">
        <v>20200228</v>
      </c>
    </row>
    <row r="177" spans="1:7">
      <c r="A177" s="52"/>
      <c r="B177" s="52"/>
      <c r="C177" s="52"/>
      <c r="D177" s="52" t="s">
        <v>582</v>
      </c>
      <c r="E177" s="52" t="s">
        <v>332</v>
      </c>
      <c r="F177" s="54">
        <v>15905.34</v>
      </c>
      <c r="G177" s="52">
        <v>20200228</v>
      </c>
    </row>
    <row r="178" spans="1:7">
      <c r="A178" s="52"/>
      <c r="B178" s="52"/>
      <c r="C178" s="52"/>
      <c r="D178" s="52"/>
      <c r="E178" s="52"/>
      <c r="F178" s="54">
        <f>SUM(F176:F177)</f>
        <v>16228.94</v>
      </c>
      <c r="G178" s="52"/>
    </row>
    <row r="179" spans="1:7">
      <c r="A179" s="52" t="s">
        <v>583</v>
      </c>
      <c r="B179" s="53" t="s">
        <v>389</v>
      </c>
      <c r="C179" s="53" t="s">
        <v>584</v>
      </c>
      <c r="D179" s="52" t="s">
        <v>582</v>
      </c>
      <c r="E179" s="52" t="s">
        <v>332</v>
      </c>
      <c r="F179" s="54">
        <v>3607.2</v>
      </c>
      <c r="G179" s="52">
        <v>20200228</v>
      </c>
    </row>
    <row r="180" spans="1:7">
      <c r="A180" s="52"/>
      <c r="B180" s="52"/>
      <c r="C180" s="52"/>
      <c r="D180" s="52" t="s">
        <v>585</v>
      </c>
      <c r="E180" s="52" t="s">
        <v>332</v>
      </c>
      <c r="F180" s="54">
        <v>410.4</v>
      </c>
      <c r="G180" s="52">
        <v>20200228</v>
      </c>
    </row>
    <row r="181" spans="1:7">
      <c r="A181" s="52"/>
      <c r="B181" s="52"/>
      <c r="C181" s="52"/>
      <c r="D181" s="52" t="s">
        <v>587</v>
      </c>
      <c r="E181" s="52" t="s">
        <v>332</v>
      </c>
      <c r="F181" s="54">
        <v>9142.0499999999993</v>
      </c>
      <c r="G181" s="52">
        <v>20200228</v>
      </c>
    </row>
    <row r="182" spans="1:7">
      <c r="A182" s="52"/>
      <c r="B182" s="52"/>
      <c r="C182" s="52"/>
      <c r="D182" s="52"/>
      <c r="E182" s="52"/>
      <c r="F182" s="54">
        <f>SUM(F179:F181)</f>
        <v>13159.65</v>
      </c>
      <c r="G182" s="52"/>
    </row>
    <row r="183" spans="1:7">
      <c r="A183" s="52" t="s">
        <v>588</v>
      </c>
      <c r="B183" s="53" t="s">
        <v>386</v>
      </c>
      <c r="C183" s="53" t="s">
        <v>387</v>
      </c>
      <c r="D183" s="52" t="s">
        <v>589</v>
      </c>
      <c r="E183" s="52" t="s">
        <v>332</v>
      </c>
      <c r="F183" s="54">
        <v>17940</v>
      </c>
      <c r="G183" s="52">
        <v>20200331</v>
      </c>
    </row>
    <row r="184" spans="1:7">
      <c r="A184" s="52"/>
      <c r="B184" s="52"/>
      <c r="C184" s="52"/>
      <c r="D184" s="52" t="s">
        <v>590</v>
      </c>
      <c r="E184" s="52" t="s">
        <v>332</v>
      </c>
      <c r="F184" s="54">
        <v>2734</v>
      </c>
      <c r="G184" s="52">
        <v>20200331</v>
      </c>
    </row>
    <row r="185" spans="1:7">
      <c r="A185" s="52"/>
      <c r="B185" s="52"/>
      <c r="C185" s="52"/>
      <c r="D185" s="52"/>
      <c r="E185" s="52"/>
      <c r="F185" s="54">
        <f>SUM(F183:F184)</f>
        <v>20674</v>
      </c>
      <c r="G185" s="52"/>
    </row>
    <row r="186" spans="1:7">
      <c r="A186" s="52" t="s">
        <v>591</v>
      </c>
      <c r="B186" s="53" t="s">
        <v>592</v>
      </c>
      <c r="C186" s="53" t="s">
        <v>593</v>
      </c>
      <c r="D186" s="52" t="s">
        <v>594</v>
      </c>
      <c r="E186" s="52" t="s">
        <v>332</v>
      </c>
      <c r="F186" s="54">
        <v>8005.01</v>
      </c>
      <c r="G186" s="52">
        <v>20200331</v>
      </c>
    </row>
    <row r="187" spans="1:7">
      <c r="A187" s="52"/>
      <c r="B187" s="52"/>
      <c r="C187" s="52"/>
      <c r="D187" s="52"/>
      <c r="E187" s="52"/>
      <c r="F187" s="54">
        <f>SUM(F186)</f>
        <v>8005.01</v>
      </c>
      <c r="G187" s="52"/>
    </row>
    <row r="188" spans="1:7">
      <c r="A188" s="52" t="s">
        <v>595</v>
      </c>
      <c r="B188" s="53" t="s">
        <v>398</v>
      </c>
      <c r="C188" s="53" t="s">
        <v>399</v>
      </c>
      <c r="D188" s="52" t="s">
        <v>596</v>
      </c>
      <c r="E188" s="52" t="s">
        <v>332</v>
      </c>
      <c r="F188" s="54">
        <v>6014.8</v>
      </c>
      <c r="G188" s="52">
        <v>20200430</v>
      </c>
    </row>
    <row r="189" spans="1:7">
      <c r="A189" s="52"/>
      <c r="B189" s="52"/>
      <c r="C189" s="52"/>
      <c r="D189" s="52" t="s">
        <v>598</v>
      </c>
      <c r="E189" s="52" t="s">
        <v>332</v>
      </c>
      <c r="F189" s="54">
        <v>16675.72</v>
      </c>
      <c r="G189" s="52">
        <v>20200430</v>
      </c>
    </row>
    <row r="190" spans="1:7">
      <c r="A190" s="52"/>
      <c r="B190" s="52"/>
      <c r="C190" s="52"/>
      <c r="D190" s="52"/>
      <c r="E190" s="52"/>
      <c r="F190" s="54">
        <f>SUM(F188:F189)</f>
        <v>22690.52</v>
      </c>
      <c r="G190" s="52"/>
    </row>
    <row r="191" spans="1:7">
      <c r="A191" s="52" t="s">
        <v>599</v>
      </c>
      <c r="B191" s="53" t="s">
        <v>600</v>
      </c>
      <c r="C191" s="53" t="s">
        <v>601</v>
      </c>
      <c r="D191" s="52" t="s">
        <v>602</v>
      </c>
      <c r="E191" s="52" t="s">
        <v>332</v>
      </c>
      <c r="F191" s="54">
        <v>13955.88</v>
      </c>
      <c r="G191" s="52">
        <v>20200430</v>
      </c>
    </row>
    <row r="192" spans="1:7">
      <c r="A192" s="52"/>
      <c r="B192" s="52"/>
      <c r="C192" s="52"/>
      <c r="D192" s="52"/>
      <c r="E192" s="52"/>
      <c r="F192" s="54">
        <f>SUM(F191)</f>
        <v>13955.88</v>
      </c>
      <c r="G192" s="52"/>
    </row>
    <row r="193" spans="1:7">
      <c r="A193" s="52" t="s">
        <v>603</v>
      </c>
      <c r="B193" s="53" t="s">
        <v>418</v>
      </c>
      <c r="C193" s="53" t="s">
        <v>604</v>
      </c>
      <c r="D193" s="52" t="s">
        <v>605</v>
      </c>
      <c r="E193" s="52" t="s">
        <v>332</v>
      </c>
      <c r="F193" s="54">
        <v>1020</v>
      </c>
      <c r="G193" s="52">
        <v>20200531</v>
      </c>
    </row>
    <row r="194" spans="1:7">
      <c r="A194" s="52"/>
      <c r="B194" s="52"/>
      <c r="C194" s="52"/>
      <c r="D194" s="52" t="s">
        <v>606</v>
      </c>
      <c r="E194" s="52" t="s">
        <v>332</v>
      </c>
      <c r="F194" s="54">
        <v>4372.3599999999997</v>
      </c>
      <c r="G194" s="52">
        <v>20200531</v>
      </c>
    </row>
    <row r="195" spans="1:7">
      <c r="A195" s="52"/>
      <c r="B195" s="52"/>
      <c r="C195" s="52"/>
      <c r="D195" s="52" t="s">
        <v>608</v>
      </c>
      <c r="E195" s="52" t="s">
        <v>332</v>
      </c>
      <c r="F195" s="54">
        <v>6627</v>
      </c>
      <c r="G195" s="52">
        <v>20200531</v>
      </c>
    </row>
    <row r="196" spans="1:7">
      <c r="A196" s="52"/>
      <c r="B196" s="52"/>
      <c r="C196" s="52"/>
      <c r="D196" s="52" t="s">
        <v>609</v>
      </c>
      <c r="E196" s="52" t="s">
        <v>332</v>
      </c>
      <c r="F196" s="54">
        <v>10087.209999999999</v>
      </c>
      <c r="G196" s="52">
        <v>20200531</v>
      </c>
    </row>
    <row r="197" spans="1:7">
      <c r="A197" s="52"/>
      <c r="B197" s="52"/>
      <c r="C197" s="52"/>
      <c r="D197" s="52" t="s">
        <v>611</v>
      </c>
      <c r="E197" s="52" t="s">
        <v>332</v>
      </c>
      <c r="F197" s="54">
        <v>8838.5</v>
      </c>
      <c r="G197" s="52">
        <v>20200531</v>
      </c>
    </row>
    <row r="198" spans="1:7">
      <c r="A198" s="52"/>
      <c r="B198" s="52"/>
      <c r="C198" s="52"/>
      <c r="D198" s="52" t="s">
        <v>612</v>
      </c>
      <c r="E198" s="52" t="s">
        <v>332</v>
      </c>
      <c r="F198" s="54">
        <v>10881</v>
      </c>
      <c r="G198" s="52">
        <v>20200531</v>
      </c>
    </row>
    <row r="199" spans="1:7">
      <c r="A199" s="52"/>
      <c r="B199" s="52"/>
      <c r="C199" s="52"/>
      <c r="D199" s="52"/>
      <c r="E199" s="52"/>
      <c r="F199" s="54">
        <f>SUM(F193:F198)</f>
        <v>41826.07</v>
      </c>
      <c r="G199" s="52"/>
    </row>
    <row r="200" spans="1:7">
      <c r="A200" s="52" t="s">
        <v>613</v>
      </c>
      <c r="B200" s="53" t="s">
        <v>430</v>
      </c>
      <c r="C200" s="53" t="s">
        <v>614</v>
      </c>
      <c r="D200" s="52" t="s">
        <v>615</v>
      </c>
      <c r="E200" s="52" t="s">
        <v>332</v>
      </c>
      <c r="F200" s="54">
        <v>38843.019999999997</v>
      </c>
      <c r="G200" s="52">
        <v>20200630</v>
      </c>
    </row>
    <row r="201" spans="1:7">
      <c r="A201" s="52"/>
      <c r="B201" s="52"/>
      <c r="C201" s="52"/>
      <c r="D201" s="52"/>
      <c r="E201" s="52"/>
      <c r="F201" s="54">
        <f>SUM(F200)</f>
        <v>38843.019999999997</v>
      </c>
      <c r="G201" s="52"/>
    </row>
    <row r="202" spans="1:7">
      <c r="A202" s="52" t="s">
        <v>616</v>
      </c>
      <c r="B202" s="53" t="s">
        <v>406</v>
      </c>
      <c r="C202" s="53" t="s">
        <v>407</v>
      </c>
      <c r="D202" s="52" t="s">
        <v>617</v>
      </c>
      <c r="E202" s="52" t="s">
        <v>332</v>
      </c>
      <c r="F202" s="54">
        <v>171.5</v>
      </c>
      <c r="G202" s="52">
        <v>20200630</v>
      </c>
    </row>
    <row r="203" spans="1:7">
      <c r="A203" s="52"/>
      <c r="B203" s="52"/>
      <c r="C203" s="52"/>
      <c r="D203" s="52" t="s">
        <v>618</v>
      </c>
      <c r="E203" s="52" t="s">
        <v>332</v>
      </c>
      <c r="F203" s="54">
        <v>5047.37</v>
      </c>
      <c r="G203" s="52">
        <v>20200630</v>
      </c>
    </row>
    <row r="204" spans="1:7">
      <c r="A204" s="52"/>
      <c r="B204" s="52"/>
      <c r="C204" s="52"/>
      <c r="D204" s="52" t="s">
        <v>619</v>
      </c>
      <c r="E204" s="52" t="s">
        <v>332</v>
      </c>
      <c r="F204" s="54">
        <v>652.79999999999995</v>
      </c>
      <c r="G204" s="52">
        <v>20200630</v>
      </c>
    </row>
    <row r="205" spans="1:7">
      <c r="A205" s="52"/>
      <c r="B205" s="52"/>
      <c r="C205" s="52"/>
      <c r="D205" s="52" t="s">
        <v>620</v>
      </c>
      <c r="E205" s="52" t="s">
        <v>332</v>
      </c>
      <c r="F205" s="54">
        <v>23496.59</v>
      </c>
      <c r="G205" s="52">
        <v>20200630</v>
      </c>
    </row>
    <row r="206" spans="1:7">
      <c r="A206" s="52"/>
      <c r="B206" s="52"/>
      <c r="C206" s="52"/>
      <c r="D206" s="52" t="s">
        <v>621</v>
      </c>
      <c r="E206" s="52" t="s">
        <v>332</v>
      </c>
      <c r="F206" s="54">
        <v>304.92</v>
      </c>
      <c r="G206" s="52">
        <v>20200630</v>
      </c>
    </row>
    <row r="207" spans="1:7">
      <c r="A207" s="52"/>
      <c r="B207" s="52"/>
      <c r="C207" s="52"/>
      <c r="D207" s="52" t="s">
        <v>622</v>
      </c>
      <c r="E207" s="52" t="s">
        <v>332</v>
      </c>
      <c r="F207" s="54">
        <v>498.81</v>
      </c>
      <c r="G207" s="52">
        <v>20200630</v>
      </c>
    </row>
    <row r="208" spans="1:7">
      <c r="A208" s="52"/>
      <c r="B208" s="52"/>
      <c r="C208" s="52"/>
      <c r="D208" s="52" t="s">
        <v>623</v>
      </c>
      <c r="E208" s="52" t="s">
        <v>332</v>
      </c>
      <c r="F208" s="54">
        <v>13607.13</v>
      </c>
      <c r="G208" s="52">
        <v>20200630</v>
      </c>
    </row>
    <row r="209" spans="1:7">
      <c r="A209" s="52"/>
      <c r="B209" s="52"/>
      <c r="C209" s="52"/>
      <c r="D209" s="52" t="s">
        <v>624</v>
      </c>
      <c r="E209" s="52" t="s">
        <v>332</v>
      </c>
      <c r="F209" s="54">
        <v>540.86</v>
      </c>
      <c r="G209" s="52">
        <v>20200630</v>
      </c>
    </row>
    <row r="210" spans="1:7">
      <c r="A210" s="52"/>
      <c r="B210" s="52"/>
      <c r="C210" s="52"/>
      <c r="D210" s="52" t="s">
        <v>625</v>
      </c>
      <c r="E210" s="52" t="s">
        <v>332</v>
      </c>
      <c r="F210" s="54">
        <v>13884</v>
      </c>
      <c r="G210" s="52">
        <v>20200630</v>
      </c>
    </row>
    <row r="211" spans="1:7">
      <c r="A211" s="52"/>
      <c r="B211" s="52"/>
      <c r="C211" s="52"/>
      <c r="D211" s="52"/>
      <c r="E211" s="52"/>
      <c r="F211" s="54">
        <f>SUM(F202:F210)</f>
        <v>58203.98</v>
      </c>
      <c r="G211" s="52"/>
    </row>
    <row r="212" spans="1:7">
      <c r="A212" s="52" t="s">
        <v>626</v>
      </c>
      <c r="B212" s="53" t="s">
        <v>627</v>
      </c>
      <c r="C212" s="53" t="s">
        <v>628</v>
      </c>
      <c r="D212" s="52" t="s">
        <v>629</v>
      </c>
      <c r="E212" s="52" t="s">
        <v>332</v>
      </c>
      <c r="F212" s="54">
        <v>25803.52</v>
      </c>
      <c r="G212" s="52">
        <v>20200731</v>
      </c>
    </row>
    <row r="213" spans="1:7">
      <c r="A213" s="52"/>
      <c r="B213" s="52"/>
      <c r="C213" s="52"/>
      <c r="D213" s="52"/>
      <c r="E213" s="52"/>
      <c r="F213" s="54">
        <f>SUM(F212)</f>
        <v>25803.52</v>
      </c>
      <c r="G213" s="52"/>
    </row>
    <row r="214" spans="1:7">
      <c r="A214" s="52" t="s">
        <v>630</v>
      </c>
      <c r="B214" s="53" t="s">
        <v>469</v>
      </c>
      <c r="C214" s="53" t="s">
        <v>631</v>
      </c>
      <c r="D214" s="52" t="s">
        <v>632</v>
      </c>
      <c r="E214" s="52" t="s">
        <v>332</v>
      </c>
      <c r="F214" s="54">
        <v>110.12</v>
      </c>
      <c r="G214" s="52">
        <v>20200731</v>
      </c>
    </row>
    <row r="215" spans="1:7">
      <c r="A215" s="52"/>
      <c r="B215" s="52"/>
      <c r="C215" s="52"/>
      <c r="D215" s="52" t="s">
        <v>633</v>
      </c>
      <c r="E215" s="52" t="s">
        <v>332</v>
      </c>
      <c r="F215" s="54">
        <v>1596</v>
      </c>
      <c r="G215" s="52">
        <v>20200731</v>
      </c>
    </row>
    <row r="216" spans="1:7">
      <c r="A216" s="52"/>
      <c r="B216" s="52"/>
      <c r="C216" s="52"/>
      <c r="D216" s="52" t="s">
        <v>634</v>
      </c>
      <c r="E216" s="52" t="s">
        <v>332</v>
      </c>
      <c r="F216" s="54">
        <v>289.8</v>
      </c>
      <c r="G216" s="52">
        <v>20200731</v>
      </c>
    </row>
    <row r="217" spans="1:7">
      <c r="A217" s="52"/>
      <c r="B217" s="52"/>
      <c r="C217" s="52"/>
      <c r="D217" s="52"/>
      <c r="E217" s="52"/>
      <c r="F217" s="54">
        <f>SUM(F214:F216)</f>
        <v>1995.9199999999998</v>
      </c>
      <c r="G217" s="52"/>
    </row>
    <row r="218" spans="1:7">
      <c r="A218" s="52" t="s">
        <v>635</v>
      </c>
      <c r="B218" s="53" t="s">
        <v>636</v>
      </c>
      <c r="C218" s="53" t="s">
        <v>637</v>
      </c>
      <c r="D218" s="52" t="s">
        <v>638</v>
      </c>
      <c r="E218" s="52" t="s">
        <v>332</v>
      </c>
      <c r="F218" s="54">
        <v>9698.16</v>
      </c>
      <c r="G218" s="52">
        <v>20210930</v>
      </c>
    </row>
    <row r="219" spans="1:7">
      <c r="A219" s="52"/>
      <c r="B219" s="52"/>
      <c r="C219" s="52"/>
      <c r="D219" s="52"/>
      <c r="E219" s="52"/>
      <c r="F219" s="54">
        <f>SUM(F218)</f>
        <v>9698.16</v>
      </c>
      <c r="G219" s="52"/>
    </row>
    <row r="220" spans="1:7">
      <c r="A220" s="52" t="s">
        <v>639</v>
      </c>
      <c r="B220" s="53" t="s">
        <v>640</v>
      </c>
      <c r="C220" s="53" t="s">
        <v>641</v>
      </c>
      <c r="D220" s="52" t="s">
        <v>642</v>
      </c>
      <c r="E220" s="52" t="s">
        <v>332</v>
      </c>
      <c r="F220" s="54">
        <v>54824.23</v>
      </c>
      <c r="G220" s="52">
        <v>20210930</v>
      </c>
    </row>
    <row r="221" spans="1:7">
      <c r="A221" s="52"/>
      <c r="B221" s="52"/>
      <c r="C221" s="52"/>
      <c r="D221" s="52"/>
      <c r="E221" s="52"/>
      <c r="F221" s="54">
        <f>SUM(F220)</f>
        <v>54824.23</v>
      </c>
      <c r="G221" s="52"/>
    </row>
    <row r="222" spans="1:7">
      <c r="A222" s="52" t="s">
        <v>643</v>
      </c>
      <c r="B222" s="53" t="s">
        <v>448</v>
      </c>
      <c r="C222" s="53" t="s">
        <v>449</v>
      </c>
      <c r="D222" s="52" t="s">
        <v>644</v>
      </c>
      <c r="E222" s="52" t="s">
        <v>332</v>
      </c>
      <c r="F222" s="54">
        <v>12389.91</v>
      </c>
      <c r="G222" s="52">
        <v>20210930</v>
      </c>
    </row>
    <row r="223" spans="1:7">
      <c r="A223" s="52"/>
      <c r="B223" s="52"/>
      <c r="C223" s="52"/>
      <c r="D223" s="52" t="s">
        <v>645</v>
      </c>
      <c r="E223" s="52" t="s">
        <v>332</v>
      </c>
      <c r="F223" s="54">
        <v>46800</v>
      </c>
      <c r="G223" s="52">
        <v>20210930</v>
      </c>
    </row>
    <row r="224" spans="1:7">
      <c r="A224" s="52"/>
      <c r="B224" s="52"/>
      <c r="C224" s="52"/>
      <c r="D224" s="52"/>
      <c r="E224" s="52"/>
      <c r="F224" s="54">
        <f>SUM(F222:F223)</f>
        <v>59189.91</v>
      </c>
      <c r="G224" s="52"/>
    </row>
    <row r="225" spans="1:7">
      <c r="A225" s="52" t="s">
        <v>646</v>
      </c>
      <c r="B225" s="53" t="s">
        <v>310</v>
      </c>
      <c r="C225" s="53" t="s">
        <v>647</v>
      </c>
      <c r="D225" s="52" t="s">
        <v>648</v>
      </c>
      <c r="E225" s="52" t="s">
        <v>332</v>
      </c>
      <c r="F225" s="54">
        <v>66.09</v>
      </c>
      <c r="G225" s="52">
        <v>20211031</v>
      </c>
    </row>
    <row r="226" spans="1:7">
      <c r="A226" s="52"/>
      <c r="B226" s="52"/>
      <c r="C226" s="52"/>
      <c r="D226" s="52" t="s">
        <v>649</v>
      </c>
      <c r="E226" s="52" t="s">
        <v>332</v>
      </c>
      <c r="F226" s="54">
        <v>87.69</v>
      </c>
      <c r="G226" s="52">
        <v>20211031</v>
      </c>
    </row>
    <row r="227" spans="1:7">
      <c r="A227" s="52"/>
      <c r="B227" s="52"/>
      <c r="C227" s="52"/>
      <c r="D227" s="52" t="s">
        <v>650</v>
      </c>
      <c r="E227" s="52" t="s">
        <v>332</v>
      </c>
      <c r="F227" s="54">
        <v>9850.0400000000009</v>
      </c>
      <c r="G227" s="52">
        <v>20211031</v>
      </c>
    </row>
    <row r="228" spans="1:7">
      <c r="A228" s="52"/>
      <c r="B228" s="52"/>
      <c r="C228" s="52"/>
      <c r="D228" s="52"/>
      <c r="E228" s="52"/>
      <c r="F228" s="54">
        <f>SUM(F225:F227)</f>
        <v>10003.820000000002</v>
      </c>
      <c r="G228" s="52"/>
    </row>
    <row r="229" spans="1:7">
      <c r="A229" s="52" t="s">
        <v>651</v>
      </c>
      <c r="B229" s="53" t="s">
        <v>472</v>
      </c>
      <c r="C229" s="53" t="s">
        <v>473</v>
      </c>
      <c r="D229" s="52" t="s">
        <v>566</v>
      </c>
      <c r="E229" s="52" t="s">
        <v>332</v>
      </c>
      <c r="F229" s="54">
        <v>136.80000000000001</v>
      </c>
      <c r="G229" s="52">
        <v>20211130</v>
      </c>
    </row>
    <row r="230" spans="1:7">
      <c r="A230" s="52"/>
      <c r="B230" s="52"/>
      <c r="C230" s="52"/>
      <c r="D230" s="52" t="s">
        <v>567</v>
      </c>
      <c r="E230" s="52" t="s">
        <v>332</v>
      </c>
      <c r="F230" s="54">
        <v>171</v>
      </c>
      <c r="G230" s="52">
        <v>20211130</v>
      </c>
    </row>
    <row r="231" spans="1:7">
      <c r="A231" s="52"/>
      <c r="B231" s="52"/>
      <c r="C231" s="52"/>
      <c r="D231" s="52" t="s">
        <v>652</v>
      </c>
      <c r="E231" s="52" t="s">
        <v>332</v>
      </c>
      <c r="F231" s="54">
        <v>12562.73</v>
      </c>
      <c r="G231" s="52">
        <v>20211130</v>
      </c>
    </row>
    <row r="232" spans="1:7">
      <c r="A232" s="52"/>
      <c r="B232" s="52"/>
      <c r="C232" s="52"/>
      <c r="D232" s="52"/>
      <c r="E232" s="52"/>
      <c r="F232" s="54">
        <f>SUM(F229:F231)</f>
        <v>12870.529999999999</v>
      </c>
      <c r="G232" s="52"/>
    </row>
    <row r="233" spans="1:7">
      <c r="A233" s="52" t="s">
        <v>653</v>
      </c>
      <c r="B233" s="53" t="s">
        <v>484</v>
      </c>
      <c r="C233" s="53" t="s">
        <v>467</v>
      </c>
      <c r="D233" s="52" t="s">
        <v>572</v>
      </c>
      <c r="E233" s="52" t="s">
        <v>332</v>
      </c>
      <c r="F233" s="54">
        <v>14058.57</v>
      </c>
      <c r="G233" s="52">
        <v>20200131</v>
      </c>
    </row>
    <row r="234" spans="1:7">
      <c r="A234" s="52"/>
      <c r="B234" s="52"/>
      <c r="C234" s="52"/>
      <c r="D234" s="52"/>
      <c r="E234" s="52"/>
      <c r="F234" s="54">
        <f>SUM(F233)</f>
        <v>14058.57</v>
      </c>
      <c r="G234" s="52"/>
    </row>
    <row r="235" spans="1:7">
      <c r="A235" s="52" t="s">
        <v>654</v>
      </c>
      <c r="B235" s="53" t="s">
        <v>318</v>
      </c>
      <c r="C235" s="53" t="s">
        <v>655</v>
      </c>
      <c r="D235" s="52" t="s">
        <v>576</v>
      </c>
      <c r="E235" s="52" t="s">
        <v>332</v>
      </c>
      <c r="F235" s="54">
        <v>13393.06</v>
      </c>
      <c r="G235" s="52">
        <v>20200228</v>
      </c>
    </row>
    <row r="236" spans="1:7">
      <c r="A236" s="52"/>
      <c r="B236" s="52"/>
      <c r="C236" s="52"/>
      <c r="D236" s="52"/>
      <c r="E236" s="52"/>
      <c r="F236" s="54">
        <f>SUM(F235)</f>
        <v>13393.06</v>
      </c>
      <c r="G236" s="52"/>
    </row>
    <row r="237" spans="1:7">
      <c r="A237" s="52" t="s">
        <v>656</v>
      </c>
      <c r="B237" s="53" t="s">
        <v>393</v>
      </c>
      <c r="C237" s="53" t="s">
        <v>394</v>
      </c>
      <c r="D237" s="52" t="s">
        <v>657</v>
      </c>
      <c r="E237" s="52" t="s">
        <v>332</v>
      </c>
      <c r="F237" s="54">
        <v>1660</v>
      </c>
      <c r="G237" s="52">
        <v>20200331</v>
      </c>
    </row>
    <row r="238" spans="1:7">
      <c r="A238" s="52"/>
      <c r="B238" s="52"/>
      <c r="C238" s="52"/>
      <c r="D238" s="52" t="s">
        <v>657</v>
      </c>
      <c r="E238" s="52" t="s">
        <v>332</v>
      </c>
      <c r="F238" s="54">
        <v>6504.8</v>
      </c>
      <c r="G238" s="52">
        <v>20200331</v>
      </c>
    </row>
    <row r="239" spans="1:7">
      <c r="A239" s="52"/>
      <c r="B239" s="52"/>
      <c r="C239" s="52"/>
      <c r="D239" s="52"/>
      <c r="E239" s="52"/>
      <c r="F239" s="54">
        <f>SUM(F237:F238)</f>
        <v>8164.8</v>
      </c>
      <c r="G239" s="52"/>
    </row>
    <row r="240" spans="1:7">
      <c r="A240" s="52" t="s">
        <v>658</v>
      </c>
      <c r="B240" s="53" t="s">
        <v>571</v>
      </c>
      <c r="C240" s="53" t="s">
        <v>659</v>
      </c>
      <c r="D240" s="52" t="s">
        <v>596</v>
      </c>
      <c r="E240" s="52" t="s">
        <v>332</v>
      </c>
      <c r="F240" s="54">
        <v>39000</v>
      </c>
      <c r="G240" s="52">
        <v>20200531</v>
      </c>
    </row>
    <row r="241" spans="1:7">
      <c r="A241" s="52"/>
      <c r="B241" s="52"/>
      <c r="C241" s="52"/>
      <c r="D241" s="52"/>
      <c r="E241" s="52"/>
      <c r="F241" s="54">
        <f>SUM(F240)</f>
        <v>39000</v>
      </c>
      <c r="G241" s="52"/>
    </row>
    <row r="242" spans="1:7">
      <c r="A242" s="52" t="s">
        <v>660</v>
      </c>
      <c r="B242" s="53" t="s">
        <v>413</v>
      </c>
      <c r="C242" s="53" t="s">
        <v>661</v>
      </c>
      <c r="D242" s="52" t="s">
        <v>662</v>
      </c>
      <c r="E242" s="52" t="s">
        <v>332</v>
      </c>
      <c r="F242" s="54">
        <v>2882.16</v>
      </c>
      <c r="G242" s="52">
        <v>20200531</v>
      </c>
    </row>
    <row r="243" spans="1:7">
      <c r="A243" s="52"/>
      <c r="B243" s="52"/>
      <c r="C243" s="52"/>
      <c r="D243" s="52" t="s">
        <v>662</v>
      </c>
      <c r="E243" s="52" t="s">
        <v>332</v>
      </c>
      <c r="F243" s="54">
        <v>40428.839999999997</v>
      </c>
      <c r="G243" s="52">
        <v>20200531</v>
      </c>
    </row>
    <row r="244" spans="1:7">
      <c r="A244" s="52"/>
      <c r="B244" s="52"/>
      <c r="C244" s="52"/>
      <c r="D244" s="52"/>
      <c r="E244" s="52"/>
      <c r="F244" s="54">
        <f>SUM(F242:F243)</f>
        <v>43311</v>
      </c>
      <c r="G244" s="52"/>
    </row>
    <row r="245" spans="1:7">
      <c r="A245" s="52" t="s">
        <v>663</v>
      </c>
      <c r="B245" s="53" t="s">
        <v>343</v>
      </c>
      <c r="C245" s="53" t="s">
        <v>344</v>
      </c>
      <c r="D245" s="52" t="s">
        <v>664</v>
      </c>
      <c r="E245" s="52" t="s">
        <v>332</v>
      </c>
      <c r="F245" s="54">
        <v>51402.96</v>
      </c>
      <c r="G245" s="52">
        <v>20211031</v>
      </c>
    </row>
    <row r="246" spans="1:7">
      <c r="A246" s="52"/>
      <c r="B246" s="52"/>
      <c r="C246" s="52"/>
      <c r="D246" s="52" t="s">
        <v>664</v>
      </c>
      <c r="E246" s="52" t="s">
        <v>332</v>
      </c>
      <c r="F246" s="54">
        <v>-12000</v>
      </c>
      <c r="G246" s="52">
        <v>20211031</v>
      </c>
    </row>
    <row r="247" spans="1:7">
      <c r="A247" s="52"/>
      <c r="B247" s="52"/>
      <c r="C247" s="52"/>
      <c r="D247" s="52"/>
      <c r="E247" s="52"/>
      <c r="F247" s="54">
        <f>SUM(F245:F246)</f>
        <v>39402.959999999999</v>
      </c>
      <c r="G247" s="52"/>
    </row>
    <row r="248" spans="1:7">
      <c r="A248" s="52" t="s">
        <v>665</v>
      </c>
      <c r="B248" s="53" t="s">
        <v>355</v>
      </c>
      <c r="C248" s="53" t="s">
        <v>495</v>
      </c>
      <c r="D248" s="52" t="s">
        <v>664</v>
      </c>
      <c r="E248" s="52" t="s">
        <v>332</v>
      </c>
      <c r="F248" s="54">
        <v>12000</v>
      </c>
      <c r="G248" s="52">
        <v>20211031</v>
      </c>
    </row>
    <row r="249" spans="1:7">
      <c r="A249" s="52"/>
      <c r="B249" s="52"/>
      <c r="C249" s="52"/>
      <c r="D249" s="52"/>
      <c r="E249" s="52"/>
      <c r="F249" s="54">
        <f>SUM(F248)</f>
        <v>12000</v>
      </c>
      <c r="G249" s="52"/>
    </row>
    <row r="250" spans="1:7">
      <c r="A250" s="52" t="s">
        <v>666</v>
      </c>
      <c r="B250" s="53" t="s">
        <v>476</v>
      </c>
      <c r="C250" s="53" t="s">
        <v>505</v>
      </c>
      <c r="D250" s="52" t="s">
        <v>667</v>
      </c>
      <c r="E250" s="52" t="s">
        <v>332</v>
      </c>
      <c r="F250" s="54">
        <v>1725</v>
      </c>
      <c r="G250" s="52">
        <v>20211031</v>
      </c>
    </row>
    <row r="251" spans="1:7">
      <c r="A251" s="52"/>
      <c r="B251" s="52"/>
      <c r="C251" s="52"/>
      <c r="D251" s="52"/>
      <c r="E251" s="52"/>
      <c r="F251" s="54">
        <f>SUM(F250)</f>
        <v>1725</v>
      </c>
      <c r="G251" s="52"/>
    </row>
    <row r="252" spans="1:7">
      <c r="A252" s="52" t="s">
        <v>668</v>
      </c>
      <c r="B252" s="53" t="s">
        <v>508</v>
      </c>
      <c r="C252" s="53" t="s">
        <v>418</v>
      </c>
      <c r="D252" s="52" t="s">
        <v>669</v>
      </c>
      <c r="E252" s="52" t="s">
        <v>332</v>
      </c>
      <c r="F252" s="54">
        <v>28070.92</v>
      </c>
      <c r="G252" s="52">
        <v>20211130</v>
      </c>
    </row>
    <row r="253" spans="1:7">
      <c r="A253" s="52"/>
      <c r="B253" s="52"/>
      <c r="C253" s="52"/>
      <c r="D253" s="52"/>
      <c r="E253" s="52"/>
      <c r="F253" s="54">
        <f>SUM(F252)</f>
        <v>28070.92</v>
      </c>
      <c r="G253" s="52"/>
    </row>
    <row r="254" spans="1:7">
      <c r="A254" s="52" t="s">
        <v>670</v>
      </c>
      <c r="B254" s="53" t="s">
        <v>671</v>
      </c>
      <c r="C254" s="53" t="s">
        <v>672</v>
      </c>
      <c r="D254" s="52" t="s">
        <v>673</v>
      </c>
      <c r="E254" s="52" t="s">
        <v>332</v>
      </c>
      <c r="F254" s="54">
        <v>43908.18</v>
      </c>
      <c r="G254" s="52">
        <v>20200131</v>
      </c>
    </row>
    <row r="255" spans="1:7">
      <c r="A255" s="52"/>
      <c r="B255" s="52"/>
      <c r="C255" s="52"/>
      <c r="D255" s="52" t="s">
        <v>673</v>
      </c>
      <c r="E255" s="52" t="s">
        <v>332</v>
      </c>
      <c r="F255" s="54">
        <v>26000</v>
      </c>
      <c r="G255" s="52">
        <v>20200131</v>
      </c>
    </row>
    <row r="256" spans="1:7">
      <c r="A256" s="52"/>
      <c r="B256" s="52"/>
      <c r="C256" s="52"/>
      <c r="D256" s="52"/>
      <c r="E256" s="52"/>
      <c r="F256" s="54">
        <f>SUM(F254:F255)</f>
        <v>69908.179999999993</v>
      </c>
      <c r="G256" s="52"/>
    </row>
    <row r="257" spans="1:7">
      <c r="A257" s="52" t="s">
        <v>674</v>
      </c>
      <c r="B257" s="53" t="s">
        <v>597</v>
      </c>
      <c r="C257" s="53" t="s">
        <v>675</v>
      </c>
      <c r="D257" s="52" t="s">
        <v>676</v>
      </c>
      <c r="E257" s="52" t="s">
        <v>332</v>
      </c>
      <c r="F257" s="54">
        <v>5851.44</v>
      </c>
      <c r="G257" s="52">
        <v>20200331</v>
      </c>
    </row>
    <row r="258" spans="1:7">
      <c r="A258" s="52"/>
      <c r="B258" s="52"/>
      <c r="C258" s="52"/>
      <c r="D258" s="52" t="s">
        <v>677</v>
      </c>
      <c r="E258" s="52" t="s">
        <v>332</v>
      </c>
      <c r="F258" s="54">
        <v>47760.84</v>
      </c>
      <c r="G258" s="52">
        <v>20200331</v>
      </c>
    </row>
    <row r="259" spans="1:7">
      <c r="A259" s="52"/>
      <c r="B259" s="52"/>
      <c r="C259" s="52"/>
      <c r="D259" s="52" t="s">
        <v>677</v>
      </c>
      <c r="E259" s="52" t="s">
        <v>332</v>
      </c>
      <c r="F259" s="54">
        <v>19800</v>
      </c>
      <c r="G259" s="52">
        <v>20200331</v>
      </c>
    </row>
    <row r="260" spans="1:7">
      <c r="A260" s="52"/>
      <c r="B260" s="52"/>
      <c r="C260" s="52"/>
      <c r="D260" s="52"/>
      <c r="E260" s="52"/>
      <c r="F260" s="54">
        <f>SUM(F257:F259)</f>
        <v>73412.28</v>
      </c>
      <c r="G260" s="52"/>
    </row>
    <row r="261" spans="1:7">
      <c r="A261" s="52" t="s">
        <v>678</v>
      </c>
      <c r="B261" s="53" t="s">
        <v>597</v>
      </c>
      <c r="C261" s="53" t="s">
        <v>675</v>
      </c>
      <c r="D261" s="52" t="s">
        <v>677</v>
      </c>
      <c r="E261" s="52" t="s">
        <v>332</v>
      </c>
      <c r="F261" s="54">
        <v>19800</v>
      </c>
      <c r="G261" s="52">
        <v>20200331</v>
      </c>
    </row>
    <row r="262" spans="1:7">
      <c r="A262" s="52"/>
      <c r="B262" s="52"/>
      <c r="C262" s="52"/>
      <c r="D262" s="52"/>
      <c r="E262" s="52"/>
      <c r="F262" s="54">
        <f>SUM(F261)</f>
        <v>19800</v>
      </c>
      <c r="G262" s="52"/>
    </row>
    <row r="263" spans="1:7">
      <c r="A263" s="52" t="s">
        <v>679</v>
      </c>
      <c r="B263" s="53" t="s">
        <v>556</v>
      </c>
      <c r="C263" s="53" t="s">
        <v>680</v>
      </c>
      <c r="D263" s="52" t="s">
        <v>681</v>
      </c>
      <c r="E263" s="52" t="s">
        <v>332</v>
      </c>
      <c r="F263" s="54">
        <v>49761</v>
      </c>
      <c r="G263" s="52">
        <v>20210831</v>
      </c>
    </row>
    <row r="264" spans="1:7">
      <c r="A264" s="52"/>
      <c r="B264" s="52"/>
      <c r="C264" s="52"/>
      <c r="D264" s="52"/>
      <c r="E264" s="52"/>
      <c r="F264" s="54">
        <f>SUM(F263)</f>
        <v>49761</v>
      </c>
      <c r="G264" s="52"/>
    </row>
    <row r="265" spans="1:7">
      <c r="A265" s="52" t="s">
        <v>682</v>
      </c>
      <c r="B265" s="53" t="s">
        <v>683</v>
      </c>
      <c r="C265" s="53" t="s">
        <v>389</v>
      </c>
      <c r="D265" s="52" t="s">
        <v>684</v>
      </c>
      <c r="E265" s="52" t="s">
        <v>332</v>
      </c>
      <c r="F265" s="54">
        <v>60619.98</v>
      </c>
      <c r="G265" s="52">
        <v>20210831</v>
      </c>
    </row>
    <row r="266" spans="1:7">
      <c r="A266" s="52"/>
      <c r="B266" s="52"/>
      <c r="C266" s="52"/>
      <c r="D266" s="52" t="s">
        <v>684</v>
      </c>
      <c r="E266" s="52" t="s">
        <v>332</v>
      </c>
      <c r="F266" s="54">
        <v>24500</v>
      </c>
      <c r="G266" s="52">
        <v>20210831</v>
      </c>
    </row>
    <row r="267" spans="1:7">
      <c r="A267" s="52"/>
      <c r="B267" s="52"/>
      <c r="C267" s="52"/>
      <c r="D267" s="52"/>
      <c r="E267" s="52"/>
      <c r="F267" s="54">
        <f>SUM(F265:F266)</f>
        <v>85119.98000000001</v>
      </c>
      <c r="G267" s="52"/>
    </row>
    <row r="268" spans="1:7">
      <c r="A268" s="52" t="s">
        <v>685</v>
      </c>
      <c r="B268" s="53" t="s">
        <v>340</v>
      </c>
      <c r="C268" s="53" t="s">
        <v>686</v>
      </c>
      <c r="D268" s="52" t="s">
        <v>684</v>
      </c>
      <c r="E268" s="52" t="s">
        <v>332</v>
      </c>
      <c r="F268" s="54">
        <v>24500</v>
      </c>
      <c r="G268" s="52">
        <v>20210831</v>
      </c>
    </row>
    <row r="269" spans="1:7">
      <c r="A269" s="52"/>
      <c r="B269" s="52"/>
      <c r="C269" s="52"/>
      <c r="D269" s="52"/>
      <c r="E269" s="52"/>
      <c r="F269" s="54">
        <f>SUM(F268)</f>
        <v>24500</v>
      </c>
      <c r="G269" s="52"/>
    </row>
    <row r="270" spans="1:7">
      <c r="A270" s="52" t="s">
        <v>687</v>
      </c>
      <c r="B270" s="53" t="s">
        <v>688</v>
      </c>
      <c r="C270" s="53" t="s">
        <v>689</v>
      </c>
      <c r="D270" s="52" t="s">
        <v>664</v>
      </c>
      <c r="E270" s="52" t="s">
        <v>332</v>
      </c>
      <c r="F270" s="54">
        <v>12463.87</v>
      </c>
      <c r="G270" s="52">
        <v>20211031</v>
      </c>
    </row>
    <row r="271" spans="1:7">
      <c r="A271" s="52"/>
      <c r="B271" s="52"/>
      <c r="C271" s="52"/>
      <c r="D271" s="52" t="s">
        <v>690</v>
      </c>
      <c r="E271" s="52" t="s">
        <v>332</v>
      </c>
      <c r="F271" s="54">
        <v>816.48</v>
      </c>
      <c r="G271" s="52">
        <v>20211031</v>
      </c>
    </row>
    <row r="272" spans="1:7">
      <c r="A272" s="52"/>
      <c r="B272" s="52"/>
      <c r="C272" s="52"/>
      <c r="D272" s="52" t="s">
        <v>691</v>
      </c>
      <c r="E272" s="52" t="s">
        <v>332</v>
      </c>
      <c r="F272" s="54">
        <v>84000</v>
      </c>
      <c r="G272" s="52">
        <v>20211031</v>
      </c>
    </row>
    <row r="273" spans="1:7">
      <c r="A273" s="52"/>
      <c r="B273" s="52"/>
      <c r="C273" s="52"/>
      <c r="D273" s="52" t="s">
        <v>691</v>
      </c>
      <c r="E273" s="52" t="s">
        <v>332</v>
      </c>
      <c r="F273" s="54">
        <v>54500</v>
      </c>
      <c r="G273" s="52">
        <v>20211031</v>
      </c>
    </row>
    <row r="274" spans="1:7">
      <c r="A274" s="52"/>
      <c r="B274" s="52"/>
      <c r="C274" s="52"/>
      <c r="D274" s="52"/>
      <c r="E274" s="52"/>
      <c r="F274" s="54">
        <f>SUM(F270:F273)</f>
        <v>151780.35</v>
      </c>
      <c r="G274" s="52"/>
    </row>
    <row r="275" spans="1:7">
      <c r="A275" s="52" t="s">
        <v>692</v>
      </c>
      <c r="B275" s="53" t="s">
        <v>693</v>
      </c>
      <c r="C275" s="53" t="s">
        <v>694</v>
      </c>
      <c r="D275" s="52" t="s">
        <v>691</v>
      </c>
      <c r="E275" s="52" t="s">
        <v>367</v>
      </c>
      <c r="F275" s="54">
        <v>54500</v>
      </c>
      <c r="G275" s="52">
        <v>20211130</v>
      </c>
    </row>
    <row r="276" spans="1:7">
      <c r="A276" s="52"/>
      <c r="B276" s="52"/>
      <c r="C276" s="52"/>
      <c r="D276" s="52"/>
      <c r="E276" s="52"/>
      <c r="F276" s="54">
        <f>SUM(F275)</f>
        <v>54500</v>
      </c>
      <c r="G276" s="52">
        <v>20211130</v>
      </c>
    </row>
    <row r="277" spans="1:7">
      <c r="A277" s="52" t="s">
        <v>695</v>
      </c>
      <c r="B277" s="53" t="s">
        <v>505</v>
      </c>
      <c r="C277" s="53" t="s">
        <v>696</v>
      </c>
      <c r="D277" s="52" t="s">
        <v>697</v>
      </c>
      <c r="E277" s="52" t="s">
        <v>332</v>
      </c>
      <c r="F277" s="54">
        <v>1022</v>
      </c>
      <c r="G277" s="52">
        <v>20200430</v>
      </c>
    </row>
    <row r="278" spans="1:7">
      <c r="A278" s="52"/>
      <c r="B278" s="52"/>
      <c r="C278" s="52"/>
      <c r="D278" s="52" t="s">
        <v>699</v>
      </c>
      <c r="E278" s="52" t="s">
        <v>332</v>
      </c>
      <c r="F278" s="54">
        <v>42000</v>
      </c>
      <c r="G278" s="52">
        <v>20200430</v>
      </c>
    </row>
    <row r="279" spans="1:7">
      <c r="A279" s="52"/>
      <c r="B279" s="52"/>
      <c r="C279" s="52"/>
      <c r="D279" s="52"/>
      <c r="E279" s="52"/>
      <c r="F279" s="54">
        <f>SUM(F277:F278)</f>
        <v>43022</v>
      </c>
      <c r="G279" s="52"/>
    </row>
    <row r="280" spans="1:7">
      <c r="A280" s="52" t="s">
        <v>700</v>
      </c>
      <c r="B280" s="53" t="s">
        <v>701</v>
      </c>
      <c r="C280" s="53" t="s">
        <v>702</v>
      </c>
      <c r="D280" s="52" t="s">
        <v>703</v>
      </c>
      <c r="E280" s="52" t="s">
        <v>332</v>
      </c>
      <c r="F280" s="54">
        <v>29899.57</v>
      </c>
      <c r="G280" s="52">
        <v>20200630</v>
      </c>
    </row>
    <row r="281" spans="1:7">
      <c r="A281" s="52"/>
      <c r="B281" s="52"/>
      <c r="C281" s="52"/>
      <c r="D281" s="52" t="s">
        <v>704</v>
      </c>
      <c r="E281" s="52" t="s">
        <v>332</v>
      </c>
      <c r="F281" s="54">
        <v>30022</v>
      </c>
      <c r="G281" s="52">
        <v>20200630</v>
      </c>
    </row>
    <row r="282" spans="1:7">
      <c r="A282" s="52"/>
      <c r="B282" s="52"/>
      <c r="C282" s="52"/>
      <c r="D282" s="52" t="s">
        <v>705</v>
      </c>
      <c r="E282" s="52" t="s">
        <v>332</v>
      </c>
      <c r="F282" s="54">
        <v>462.5</v>
      </c>
      <c r="G282" s="52">
        <v>20200630</v>
      </c>
    </row>
    <row r="283" spans="1:7">
      <c r="A283" s="52"/>
      <c r="B283" s="52"/>
      <c r="C283" s="52"/>
      <c r="D283" s="52"/>
      <c r="E283" s="52"/>
      <c r="F283" s="54">
        <f>SUM(F280:F282)</f>
        <v>60384.07</v>
      </c>
      <c r="G283" s="52"/>
    </row>
    <row r="284" spans="1:7">
      <c r="A284" s="52" t="s">
        <v>706</v>
      </c>
      <c r="B284" s="53" t="s">
        <v>683</v>
      </c>
      <c r="C284" s="53" t="s">
        <v>389</v>
      </c>
      <c r="D284" s="52" t="s">
        <v>707</v>
      </c>
      <c r="E284" s="52" t="s">
        <v>332</v>
      </c>
      <c r="F284" s="54">
        <v>52500</v>
      </c>
      <c r="G284" s="52">
        <v>20210831</v>
      </c>
    </row>
    <row r="285" spans="1:7">
      <c r="A285" s="52"/>
      <c r="B285" s="52"/>
      <c r="C285" s="52"/>
      <c r="D285" s="52" t="s">
        <v>708</v>
      </c>
      <c r="E285" s="52" t="s">
        <v>332</v>
      </c>
      <c r="F285" s="54">
        <v>896.57</v>
      </c>
      <c r="G285" s="52">
        <v>20210831</v>
      </c>
    </row>
    <row r="286" spans="1:7">
      <c r="A286" s="52"/>
      <c r="B286" s="52"/>
      <c r="C286" s="52"/>
      <c r="D286" s="52"/>
      <c r="E286" s="52"/>
      <c r="F286" s="54">
        <f>SUM(F284:F285)</f>
        <v>53396.57</v>
      </c>
      <c r="G286" s="52"/>
    </row>
    <row r="287" spans="1:7">
      <c r="A287" s="52" t="s">
        <v>709</v>
      </c>
      <c r="B287" s="53" t="s">
        <v>640</v>
      </c>
      <c r="C287" s="53" t="s">
        <v>641</v>
      </c>
      <c r="D287" s="52" t="s">
        <v>710</v>
      </c>
      <c r="E287" s="52" t="s">
        <v>332</v>
      </c>
      <c r="F287" s="54">
        <v>84000</v>
      </c>
      <c r="G287" s="52">
        <v>20210930</v>
      </c>
    </row>
    <row r="288" spans="1:7">
      <c r="A288" s="52"/>
      <c r="B288" s="52"/>
      <c r="C288" s="52"/>
      <c r="D288" s="52" t="s">
        <v>710</v>
      </c>
      <c r="E288" s="52" t="s">
        <v>332</v>
      </c>
      <c r="F288" s="54">
        <v>24000</v>
      </c>
      <c r="G288" s="52">
        <v>20210930</v>
      </c>
    </row>
    <row r="289" spans="1:7">
      <c r="A289" s="52"/>
      <c r="B289" s="52"/>
      <c r="C289" s="52"/>
      <c r="D289" s="52"/>
      <c r="E289" s="52"/>
      <c r="F289" s="54">
        <f>SUM(F287:F288)</f>
        <v>108000</v>
      </c>
      <c r="G289" s="52"/>
    </row>
    <row r="290" spans="1:7">
      <c r="A290" s="52" t="s">
        <v>711</v>
      </c>
      <c r="B290" s="53" t="s">
        <v>346</v>
      </c>
      <c r="C290" s="53" t="s">
        <v>712</v>
      </c>
      <c r="D290" s="52" t="s">
        <v>710</v>
      </c>
      <c r="E290" s="52" t="s">
        <v>367</v>
      </c>
      <c r="F290" s="54">
        <v>24000</v>
      </c>
      <c r="G290" s="52">
        <v>20210930</v>
      </c>
    </row>
    <row r="291" spans="1:7">
      <c r="A291" s="52"/>
      <c r="B291" s="52"/>
      <c r="C291" s="52"/>
      <c r="D291" s="52"/>
      <c r="E291" s="52"/>
      <c r="F291" s="54">
        <f>SUM(F290)</f>
        <v>24000</v>
      </c>
      <c r="G291" s="52"/>
    </row>
    <row r="292" spans="1:7">
      <c r="A292" s="52" t="s">
        <v>713</v>
      </c>
      <c r="B292" s="53" t="s">
        <v>376</v>
      </c>
      <c r="C292" s="53" t="s">
        <v>424</v>
      </c>
      <c r="D292" s="52" t="s">
        <v>714</v>
      </c>
      <c r="E292" s="52" t="s">
        <v>332</v>
      </c>
      <c r="F292" s="54">
        <v>25020</v>
      </c>
      <c r="G292" s="52">
        <v>20200131</v>
      </c>
    </row>
    <row r="293" spans="1:7">
      <c r="A293" s="52"/>
      <c r="B293" s="52"/>
      <c r="C293" s="52"/>
      <c r="D293" s="52"/>
      <c r="E293" s="52"/>
      <c r="F293" s="54">
        <f>SUM(F292)</f>
        <v>25020</v>
      </c>
      <c r="G293" s="52"/>
    </row>
    <row r="294" spans="1:7">
      <c r="A294" s="52" t="s">
        <v>716</v>
      </c>
      <c r="B294" s="53" t="s">
        <v>712</v>
      </c>
      <c r="C294" s="53" t="s">
        <v>717</v>
      </c>
      <c r="D294" s="52" t="s">
        <v>718</v>
      </c>
      <c r="E294" s="52" t="s">
        <v>332</v>
      </c>
      <c r="F294" s="54">
        <v>39000</v>
      </c>
      <c r="G294" s="52">
        <v>20200331</v>
      </c>
    </row>
    <row r="295" spans="1:7">
      <c r="A295" s="52"/>
      <c r="B295" s="52"/>
      <c r="C295" s="52"/>
      <c r="D295" s="52"/>
      <c r="E295" s="52"/>
      <c r="F295" s="54">
        <f>SUM(F294)</f>
        <v>39000</v>
      </c>
      <c r="G295" s="52">
        <v>20200331</v>
      </c>
    </row>
    <row r="296" spans="1:7">
      <c r="A296" s="52" t="s">
        <v>719</v>
      </c>
      <c r="B296" s="53" t="s">
        <v>720</v>
      </c>
      <c r="C296" s="53" t="s">
        <v>721</v>
      </c>
      <c r="D296" s="52" t="s">
        <v>722</v>
      </c>
      <c r="E296" s="52" t="s">
        <v>332</v>
      </c>
      <c r="F296" s="54">
        <v>352.6</v>
      </c>
      <c r="G296" s="52">
        <v>20200731</v>
      </c>
    </row>
    <row r="297" spans="1:7">
      <c r="A297" s="52"/>
      <c r="B297" s="52"/>
      <c r="C297" s="52"/>
      <c r="D297" s="52" t="s">
        <v>724</v>
      </c>
      <c r="E297" s="52" t="s">
        <v>332</v>
      </c>
      <c r="F297" s="54">
        <v>31360.240000000002</v>
      </c>
      <c r="G297" s="52">
        <v>20200731</v>
      </c>
    </row>
    <row r="298" spans="1:7">
      <c r="A298" s="52"/>
      <c r="B298" s="52"/>
      <c r="C298" s="52"/>
      <c r="D298" s="52" t="s">
        <v>724</v>
      </c>
      <c r="E298" s="52" t="s">
        <v>332</v>
      </c>
      <c r="F298" s="54">
        <v>25611.09</v>
      </c>
      <c r="G298" s="52">
        <v>20200731</v>
      </c>
    </row>
    <row r="299" spans="1:7">
      <c r="A299" s="52"/>
      <c r="B299" s="52"/>
      <c r="C299" s="52"/>
      <c r="D299" s="52"/>
      <c r="E299" s="52"/>
      <c r="F299" s="54">
        <f>SUM(F296:F298)</f>
        <v>57323.93</v>
      </c>
      <c r="G299" s="52"/>
    </row>
    <row r="300" spans="1:7">
      <c r="A300" s="52" t="s">
        <v>725</v>
      </c>
      <c r="B300" s="53" t="s">
        <v>307</v>
      </c>
      <c r="C300" s="53" t="s">
        <v>514</v>
      </c>
      <c r="D300" s="52" t="s">
        <v>726</v>
      </c>
      <c r="E300" s="52" t="s">
        <v>332</v>
      </c>
      <c r="F300" s="54">
        <v>9658.68</v>
      </c>
      <c r="G300" s="52">
        <v>20210930</v>
      </c>
    </row>
    <row r="301" spans="1:7">
      <c r="A301" s="52"/>
      <c r="B301" s="52"/>
      <c r="C301" s="52"/>
      <c r="D301" s="52" t="s">
        <v>727</v>
      </c>
      <c r="E301" s="52" t="s">
        <v>332</v>
      </c>
      <c r="F301" s="54">
        <v>61479</v>
      </c>
      <c r="G301" s="52">
        <v>20210930</v>
      </c>
    </row>
    <row r="302" spans="1:7">
      <c r="A302" s="52"/>
      <c r="B302" s="52"/>
      <c r="C302" s="52"/>
      <c r="D302" s="52"/>
      <c r="E302" s="52"/>
      <c r="F302" s="54">
        <f>SUM(F300:F301)</f>
        <v>71137.679999999993</v>
      </c>
      <c r="G302" s="52"/>
    </row>
    <row r="303" spans="1:7">
      <c r="A303" s="52" t="s">
        <v>728</v>
      </c>
      <c r="B303" s="53" t="s">
        <v>304</v>
      </c>
      <c r="C303" s="53" t="s">
        <v>305</v>
      </c>
      <c r="D303" s="52" t="s">
        <v>729</v>
      </c>
      <c r="E303" s="52" t="s">
        <v>332</v>
      </c>
      <c r="F303" s="54">
        <v>42712.4</v>
      </c>
      <c r="G303" s="52">
        <v>20211130</v>
      </c>
    </row>
    <row r="304" spans="1:7">
      <c r="A304" s="52"/>
      <c r="B304" s="52"/>
      <c r="C304" s="52"/>
      <c r="D304" s="52" t="s">
        <v>730</v>
      </c>
      <c r="E304" s="52" t="s">
        <v>332</v>
      </c>
      <c r="F304" s="54">
        <v>1774.8</v>
      </c>
      <c r="G304" s="52">
        <v>20211130</v>
      </c>
    </row>
    <row r="305" spans="1:7">
      <c r="A305" s="52"/>
      <c r="B305" s="52"/>
      <c r="C305" s="52"/>
      <c r="D305" s="52" t="s">
        <v>731</v>
      </c>
      <c r="E305" s="52" t="s">
        <v>332</v>
      </c>
      <c r="F305" s="54">
        <v>76215.7</v>
      </c>
      <c r="G305" s="52">
        <v>20211130</v>
      </c>
    </row>
    <row r="306" spans="1:7">
      <c r="A306" s="52"/>
      <c r="B306" s="52"/>
      <c r="C306" s="52"/>
      <c r="D306" s="52"/>
      <c r="E306" s="52"/>
      <c r="F306" s="54">
        <f>SUM(F303:F305)</f>
        <v>120702.9</v>
      </c>
      <c r="G306" s="52"/>
    </row>
    <row r="307" spans="1:7">
      <c r="A307" s="52" t="s">
        <v>732</v>
      </c>
      <c r="B307" s="53" t="s">
        <v>486</v>
      </c>
      <c r="C307" s="53" t="s">
        <v>723</v>
      </c>
      <c r="D307" s="52" t="s">
        <v>733</v>
      </c>
      <c r="E307" s="52" t="s">
        <v>332</v>
      </c>
      <c r="F307" s="54">
        <v>39104.400000000001</v>
      </c>
      <c r="G307" s="52">
        <v>20211231</v>
      </c>
    </row>
    <row r="308" spans="1:7">
      <c r="A308" s="52"/>
      <c r="B308" s="52"/>
      <c r="C308" s="52"/>
      <c r="D308" s="52"/>
      <c r="E308" s="52"/>
      <c r="F308" s="54">
        <f>SUM(F307)</f>
        <v>39104.400000000001</v>
      </c>
      <c r="G308" s="52"/>
    </row>
    <row r="309" spans="1:7">
      <c r="A309" s="52" t="s">
        <v>734</v>
      </c>
      <c r="B309" s="53" t="s">
        <v>376</v>
      </c>
      <c r="C309" s="53" t="s">
        <v>424</v>
      </c>
      <c r="D309" s="52" t="s">
        <v>735</v>
      </c>
      <c r="E309" s="52" t="s">
        <v>332</v>
      </c>
      <c r="F309" s="54">
        <v>50207.199999999997</v>
      </c>
      <c r="G309" s="52">
        <v>20200131</v>
      </c>
    </row>
    <row r="310" spans="1:7">
      <c r="A310" s="52"/>
      <c r="B310" s="52"/>
      <c r="C310" s="52"/>
      <c r="D310" s="52" t="s">
        <v>735</v>
      </c>
      <c r="E310" s="52" t="s">
        <v>332</v>
      </c>
      <c r="F310" s="54">
        <v>110400</v>
      </c>
      <c r="G310" s="52">
        <v>20200131</v>
      </c>
    </row>
    <row r="311" spans="1:7">
      <c r="A311" s="52"/>
      <c r="B311" s="52"/>
      <c r="C311" s="52"/>
      <c r="D311" s="52"/>
      <c r="E311" s="52"/>
      <c r="F311" s="54">
        <f>SUM(F309:F310)</f>
        <v>160607.20000000001</v>
      </c>
      <c r="G311" s="52"/>
    </row>
    <row r="312" spans="1:7">
      <c r="A312" s="52" t="s">
        <v>736</v>
      </c>
      <c r="B312" s="53" t="s">
        <v>484</v>
      </c>
      <c r="C312" s="53" t="s">
        <v>467</v>
      </c>
      <c r="D312" s="52" t="s">
        <v>735</v>
      </c>
      <c r="E312" s="52" t="s">
        <v>367</v>
      </c>
      <c r="F312" s="54">
        <v>10400</v>
      </c>
      <c r="G312" s="52">
        <v>20200131</v>
      </c>
    </row>
    <row r="313" spans="1:7">
      <c r="A313" s="52"/>
      <c r="B313" s="52"/>
      <c r="C313" s="52"/>
      <c r="D313" s="52"/>
      <c r="E313" s="52"/>
      <c r="F313" s="54">
        <f>SUM(F312)</f>
        <v>10400</v>
      </c>
      <c r="G313" s="52"/>
    </row>
    <row r="314" spans="1:7">
      <c r="A314" s="52" t="s">
        <v>737</v>
      </c>
      <c r="B314" s="53" t="s">
        <v>738</v>
      </c>
      <c r="C314" s="53" t="s">
        <v>739</v>
      </c>
      <c r="D314" s="52" t="s">
        <v>740</v>
      </c>
      <c r="E314" s="52" t="s">
        <v>332</v>
      </c>
      <c r="F314" s="54">
        <v>58677.8</v>
      </c>
      <c r="G314" s="52">
        <v>20200331</v>
      </c>
    </row>
    <row r="315" spans="1:7">
      <c r="A315" s="52"/>
      <c r="B315" s="52"/>
      <c r="C315" s="52"/>
      <c r="D315" s="52" t="s">
        <v>741</v>
      </c>
      <c r="E315" s="52" t="s">
        <v>332</v>
      </c>
      <c r="F315" s="54">
        <v>816.48</v>
      </c>
      <c r="G315" s="52">
        <v>20200331</v>
      </c>
    </row>
    <row r="316" spans="1:7">
      <c r="A316" s="52"/>
      <c r="B316" s="52"/>
      <c r="C316" s="52"/>
      <c r="D316" s="52" t="s">
        <v>742</v>
      </c>
      <c r="E316" s="52" t="s">
        <v>332</v>
      </c>
      <c r="F316" s="54">
        <v>51513</v>
      </c>
      <c r="G316" s="52">
        <v>20200331</v>
      </c>
    </row>
    <row r="317" spans="1:7">
      <c r="A317" s="52"/>
      <c r="B317" s="52"/>
      <c r="C317" s="52"/>
      <c r="D317" s="52"/>
      <c r="E317" s="52"/>
      <c r="F317" s="54">
        <f>SUM(F314:F316)</f>
        <v>111007.28</v>
      </c>
      <c r="G317" s="52"/>
    </row>
    <row r="318" spans="1:7">
      <c r="A318" s="52" t="s">
        <v>743</v>
      </c>
      <c r="B318" s="53" t="s">
        <v>607</v>
      </c>
      <c r="C318" s="53" t="s">
        <v>744</v>
      </c>
      <c r="D318" s="52" t="s">
        <v>745</v>
      </c>
      <c r="E318" s="52" t="s">
        <v>332</v>
      </c>
      <c r="F318" s="54">
        <v>4712.76</v>
      </c>
      <c r="G318" s="52">
        <v>20200430</v>
      </c>
    </row>
    <row r="319" spans="1:7">
      <c r="A319" s="52"/>
      <c r="B319" s="52"/>
      <c r="C319" s="52"/>
      <c r="D319" s="52" t="s">
        <v>746</v>
      </c>
      <c r="E319" s="52" t="s">
        <v>332</v>
      </c>
      <c r="F319" s="54">
        <v>8405.64</v>
      </c>
      <c r="G319" s="52">
        <v>20200430</v>
      </c>
    </row>
    <row r="320" spans="1:7">
      <c r="A320" s="52"/>
      <c r="B320" s="52"/>
      <c r="C320" s="52"/>
      <c r="D320" s="52" t="s">
        <v>747</v>
      </c>
      <c r="E320" s="52" t="s">
        <v>332</v>
      </c>
      <c r="F320" s="54">
        <v>74001.56</v>
      </c>
      <c r="G320" s="52">
        <v>20200430</v>
      </c>
    </row>
    <row r="321" spans="1:7">
      <c r="A321" s="52"/>
      <c r="B321" s="52"/>
      <c r="C321" s="52"/>
      <c r="D321" s="52"/>
      <c r="E321" s="52"/>
      <c r="F321" s="54">
        <f>SUM(F318:F320)</f>
        <v>87119.959999999992</v>
      </c>
      <c r="G321" s="52"/>
    </row>
    <row r="322" spans="1:7">
      <c r="A322" s="52" t="s">
        <v>748</v>
      </c>
      <c r="B322" s="53" t="s">
        <v>749</v>
      </c>
      <c r="C322" s="53" t="s">
        <v>750</v>
      </c>
      <c r="D322" s="52" t="s">
        <v>751</v>
      </c>
      <c r="E322" s="52" t="s">
        <v>332</v>
      </c>
      <c r="F322" s="54">
        <v>6132</v>
      </c>
      <c r="G322" s="52">
        <v>20200531</v>
      </c>
    </row>
    <row r="323" spans="1:7">
      <c r="A323" s="52"/>
      <c r="B323" s="52"/>
      <c r="C323" s="52"/>
      <c r="D323" s="52" t="s">
        <v>752</v>
      </c>
      <c r="E323" s="52" t="s">
        <v>332</v>
      </c>
      <c r="F323" s="54">
        <v>75596.12</v>
      </c>
      <c r="G323" s="52">
        <v>20200531</v>
      </c>
    </row>
    <row r="324" spans="1:7">
      <c r="A324" s="52"/>
      <c r="B324" s="52"/>
      <c r="C324" s="52"/>
      <c r="D324" s="52"/>
      <c r="E324" s="52"/>
      <c r="F324" s="54">
        <f>SUM(F322:F323)</f>
        <v>81728.12</v>
      </c>
      <c r="G324" s="52"/>
    </row>
    <row r="325" spans="1:7">
      <c r="A325" s="52" t="s">
        <v>753</v>
      </c>
      <c r="B325" s="53" t="s">
        <v>754</v>
      </c>
      <c r="C325" s="53" t="s">
        <v>755</v>
      </c>
      <c r="D325" s="52" t="s">
        <v>756</v>
      </c>
      <c r="E325" s="52" t="s">
        <v>332</v>
      </c>
      <c r="F325" s="54">
        <v>28915.200000000001</v>
      </c>
      <c r="G325" s="52">
        <v>20200531</v>
      </c>
    </row>
    <row r="326" spans="1:7">
      <c r="A326" s="52"/>
      <c r="B326" s="52"/>
      <c r="C326" s="52"/>
      <c r="D326" s="52" t="s">
        <v>757</v>
      </c>
      <c r="E326" s="52" t="s">
        <v>332</v>
      </c>
      <c r="F326" s="54">
        <v>8723.64</v>
      </c>
      <c r="G326" s="52">
        <v>20200531</v>
      </c>
    </row>
    <row r="327" spans="1:7">
      <c r="A327" s="52"/>
      <c r="B327" s="52"/>
      <c r="C327" s="52"/>
      <c r="D327" s="52" t="s">
        <v>758</v>
      </c>
      <c r="E327" s="52" t="s">
        <v>332</v>
      </c>
      <c r="F327" s="54">
        <v>41092.800000000003</v>
      </c>
      <c r="G327" s="52">
        <v>20200531</v>
      </c>
    </row>
    <row r="328" spans="1:7">
      <c r="A328" s="52"/>
      <c r="B328" s="52"/>
      <c r="C328" s="52"/>
      <c r="D328" s="52" t="s">
        <v>759</v>
      </c>
      <c r="E328" s="52" t="s">
        <v>332</v>
      </c>
      <c r="F328" s="54">
        <v>2772</v>
      </c>
      <c r="G328" s="52">
        <v>20200531</v>
      </c>
    </row>
    <row r="329" spans="1:7">
      <c r="A329" s="52"/>
      <c r="B329" s="52"/>
      <c r="C329" s="52"/>
      <c r="D329" s="52"/>
      <c r="E329" s="52"/>
      <c r="F329" s="54">
        <f>SUM(F325:F328)</f>
        <v>81503.64</v>
      </c>
      <c r="G329" s="52"/>
    </row>
    <row r="330" spans="1:7">
      <c r="A330" s="52" t="s">
        <v>760</v>
      </c>
      <c r="B330" s="53" t="s">
        <v>761</v>
      </c>
      <c r="C330" s="53" t="s">
        <v>762</v>
      </c>
      <c r="D330" s="52" t="s">
        <v>763</v>
      </c>
      <c r="E330" s="52" t="s">
        <v>332</v>
      </c>
      <c r="F330" s="54">
        <v>63648</v>
      </c>
      <c r="G330" s="52">
        <v>20200531</v>
      </c>
    </row>
    <row r="331" spans="1:7">
      <c r="A331" s="52"/>
      <c r="B331" s="52"/>
      <c r="C331" s="52"/>
      <c r="D331" s="52"/>
      <c r="E331" s="52"/>
      <c r="F331" s="54">
        <f>SUM(F330)</f>
        <v>63648</v>
      </c>
      <c r="G331" s="52"/>
    </row>
    <row r="332" spans="1:7">
      <c r="A332" s="52" t="s">
        <v>764</v>
      </c>
      <c r="B332" s="53" t="s">
        <v>765</v>
      </c>
      <c r="C332" s="53" t="s">
        <v>766</v>
      </c>
      <c r="D332" s="52" t="s">
        <v>767</v>
      </c>
      <c r="E332" s="52" t="s">
        <v>332</v>
      </c>
      <c r="F332" s="54">
        <v>151229.34</v>
      </c>
      <c r="G332" s="52">
        <v>20200630</v>
      </c>
    </row>
    <row r="333" spans="1:7">
      <c r="A333" s="52"/>
      <c r="B333" s="52"/>
      <c r="C333" s="52"/>
      <c r="D333" s="52" t="s">
        <v>768</v>
      </c>
      <c r="E333" s="52" t="s">
        <v>332</v>
      </c>
      <c r="F333" s="54">
        <v>1776.6</v>
      </c>
      <c r="G333" s="52">
        <v>20200630</v>
      </c>
    </row>
    <row r="334" spans="1:7">
      <c r="A334" s="52"/>
      <c r="B334" s="52"/>
      <c r="C334" s="52"/>
      <c r="D334" s="52"/>
      <c r="E334" s="52"/>
      <c r="F334" s="54">
        <f>SUM(F332:F333)</f>
        <v>153005.94</v>
      </c>
      <c r="G334" s="52"/>
    </row>
    <row r="335" spans="1:7">
      <c r="A335" s="52" t="s">
        <v>769</v>
      </c>
      <c r="B335" s="53" t="s">
        <v>479</v>
      </c>
      <c r="C335" s="53" t="s">
        <v>770</v>
      </c>
      <c r="D335" s="52" t="s">
        <v>771</v>
      </c>
      <c r="E335" s="52" t="s">
        <v>332</v>
      </c>
      <c r="F335" s="54">
        <v>170949.9</v>
      </c>
      <c r="G335" s="52">
        <v>20200731</v>
      </c>
    </row>
    <row r="336" spans="1:7">
      <c r="A336" s="52"/>
      <c r="B336" s="52"/>
      <c r="C336" s="52"/>
      <c r="D336" s="52" t="s">
        <v>771</v>
      </c>
      <c r="E336" s="52" t="s">
        <v>332</v>
      </c>
      <c r="F336" s="54">
        <v>100000</v>
      </c>
      <c r="G336" s="52">
        <v>20200731</v>
      </c>
    </row>
    <row r="337" spans="1:7">
      <c r="A337" s="52"/>
      <c r="B337" s="52"/>
      <c r="C337" s="52"/>
      <c r="D337" s="52"/>
      <c r="E337" s="52"/>
      <c r="F337" s="54">
        <f>SUM(F335:F336)</f>
        <v>270949.90000000002</v>
      </c>
      <c r="G337" s="52"/>
    </row>
    <row r="338" spans="1:7">
      <c r="A338" s="52" t="s">
        <v>772</v>
      </c>
      <c r="B338" s="53" t="s">
        <v>444</v>
      </c>
      <c r="C338" s="53" t="s">
        <v>536</v>
      </c>
      <c r="D338" s="52" t="s">
        <v>771</v>
      </c>
      <c r="E338" s="52" t="s">
        <v>332</v>
      </c>
      <c r="F338" s="54">
        <v>100000</v>
      </c>
      <c r="G338" s="52">
        <v>20200731</v>
      </c>
    </row>
    <row r="339" spans="1:7">
      <c r="A339" s="52"/>
      <c r="B339" s="52"/>
      <c r="C339" s="52"/>
      <c r="D339" s="52" t="s">
        <v>773</v>
      </c>
      <c r="E339" s="52" t="s">
        <v>332</v>
      </c>
      <c r="F339" s="54">
        <v>5344.92</v>
      </c>
      <c r="G339" s="52">
        <v>20200731</v>
      </c>
    </row>
    <row r="340" spans="1:7">
      <c r="A340" s="52"/>
      <c r="B340" s="52"/>
      <c r="C340" s="52"/>
      <c r="D340" s="52" t="s">
        <v>774</v>
      </c>
      <c r="E340" s="52" t="s">
        <v>332</v>
      </c>
      <c r="F340" s="54">
        <v>1008</v>
      </c>
      <c r="G340" s="52">
        <v>20200731</v>
      </c>
    </row>
    <row r="341" spans="1:7">
      <c r="A341" s="52"/>
      <c r="B341" s="52"/>
      <c r="C341" s="52"/>
      <c r="D341" s="52"/>
      <c r="E341" s="52"/>
      <c r="F341" s="54">
        <f>SUM(F338:F340)</f>
        <v>106352.92</v>
      </c>
      <c r="G341" s="52"/>
    </row>
    <row r="342" spans="1:7">
      <c r="A342" s="52" t="s">
        <v>775</v>
      </c>
      <c r="B342" s="53" t="s">
        <v>548</v>
      </c>
      <c r="C342" s="53" t="s">
        <v>549</v>
      </c>
      <c r="D342" s="52" t="s">
        <v>776</v>
      </c>
      <c r="E342" s="52" t="s">
        <v>332</v>
      </c>
      <c r="F342" s="54">
        <v>58840</v>
      </c>
      <c r="G342" s="52">
        <v>20200731</v>
      </c>
    </row>
    <row r="343" spans="1:7">
      <c r="A343" s="52"/>
      <c r="B343" s="52"/>
      <c r="C343" s="52"/>
      <c r="D343" s="52"/>
      <c r="E343" s="52"/>
      <c r="F343" s="54">
        <f>SUM(F342)</f>
        <v>58840</v>
      </c>
      <c r="G343" s="52"/>
    </row>
    <row r="344" spans="1:7">
      <c r="A344" s="52" t="s">
        <v>777</v>
      </c>
      <c r="B344" s="53" t="s">
        <v>778</v>
      </c>
      <c r="C344" s="53" t="s">
        <v>586</v>
      </c>
      <c r="D344" s="52" t="s">
        <v>779</v>
      </c>
      <c r="E344" s="52" t="s">
        <v>332</v>
      </c>
      <c r="F344" s="54">
        <v>78575.98</v>
      </c>
      <c r="G344" s="52">
        <v>20210831</v>
      </c>
    </row>
    <row r="345" spans="1:7">
      <c r="A345" s="52"/>
      <c r="B345" s="52"/>
      <c r="C345" s="52"/>
      <c r="D345" s="52"/>
      <c r="E345" s="52"/>
      <c r="F345" s="54">
        <f>SUM(F344)</f>
        <v>78575.98</v>
      </c>
      <c r="G345" s="52"/>
    </row>
    <row r="346" spans="1:7">
      <c r="A346" s="52" t="s">
        <v>780</v>
      </c>
      <c r="B346" s="53" t="s">
        <v>781</v>
      </c>
      <c r="C346" s="53" t="s">
        <v>782</v>
      </c>
      <c r="D346" s="52" t="s">
        <v>783</v>
      </c>
      <c r="E346" s="52" t="s">
        <v>332</v>
      </c>
      <c r="F346" s="54">
        <v>73976.41</v>
      </c>
      <c r="G346" s="52">
        <v>20210831</v>
      </c>
    </row>
    <row r="347" spans="1:7">
      <c r="A347" s="52"/>
      <c r="B347" s="52"/>
      <c r="C347" s="52"/>
      <c r="D347" s="52" t="s">
        <v>783</v>
      </c>
      <c r="E347" s="52" t="s">
        <v>332</v>
      </c>
      <c r="F347" s="54">
        <v>60000</v>
      </c>
      <c r="G347" s="52">
        <v>20210831</v>
      </c>
    </row>
    <row r="348" spans="1:7">
      <c r="A348" s="52"/>
      <c r="B348" s="52"/>
      <c r="C348" s="52"/>
      <c r="D348" s="52"/>
      <c r="E348" s="52"/>
      <c r="F348" s="54">
        <f>SUM(F346:F347)</f>
        <v>133976.41</v>
      </c>
      <c r="G348" s="52"/>
    </row>
    <row r="349" spans="1:7">
      <c r="A349" s="52" t="s">
        <v>784</v>
      </c>
      <c r="B349" s="53" t="s">
        <v>336</v>
      </c>
      <c r="C349" s="53" t="s">
        <v>337</v>
      </c>
      <c r="D349" s="52" t="s">
        <v>783</v>
      </c>
      <c r="E349" s="52" t="s">
        <v>332</v>
      </c>
      <c r="F349" s="54">
        <v>60000</v>
      </c>
      <c r="G349" s="52">
        <v>20210831</v>
      </c>
    </row>
    <row r="350" spans="1:7">
      <c r="A350" s="52"/>
      <c r="B350" s="52"/>
      <c r="C350" s="52"/>
      <c r="D350" s="52"/>
      <c r="E350" s="52"/>
      <c r="F350" s="54">
        <f>SUM(F349)</f>
        <v>60000</v>
      </c>
      <c r="G350" s="52"/>
    </row>
    <row r="351" spans="1:7">
      <c r="A351" s="52" t="s">
        <v>785</v>
      </c>
      <c r="B351" s="53" t="s">
        <v>458</v>
      </c>
      <c r="C351" s="53" t="s">
        <v>698</v>
      </c>
      <c r="D351" s="52" t="s">
        <v>786</v>
      </c>
      <c r="E351" s="52" t="s">
        <v>332</v>
      </c>
      <c r="F351" s="54">
        <v>55017.51</v>
      </c>
      <c r="G351" s="52">
        <v>20210930</v>
      </c>
    </row>
    <row r="352" spans="1:7">
      <c r="A352" s="52"/>
      <c r="B352" s="52"/>
      <c r="C352" s="52"/>
      <c r="D352" s="52" t="s">
        <v>787</v>
      </c>
      <c r="E352" s="52" t="s">
        <v>332</v>
      </c>
      <c r="F352" s="54">
        <v>37440</v>
      </c>
      <c r="G352" s="52">
        <v>20210930</v>
      </c>
    </row>
    <row r="353" spans="1:7">
      <c r="A353" s="52"/>
      <c r="B353" s="52"/>
      <c r="C353" s="52"/>
      <c r="D353" s="52" t="s">
        <v>788</v>
      </c>
      <c r="E353" s="52" t="s">
        <v>332</v>
      </c>
      <c r="F353" s="54">
        <v>50743.32</v>
      </c>
      <c r="G353" s="52">
        <v>20210930</v>
      </c>
    </row>
    <row r="354" spans="1:7">
      <c r="A354" s="52"/>
      <c r="B354" s="52"/>
      <c r="C354" s="52"/>
      <c r="D354" s="52" t="s">
        <v>789</v>
      </c>
      <c r="E354" s="52" t="s">
        <v>332</v>
      </c>
      <c r="F354" s="54">
        <v>25008</v>
      </c>
      <c r="G354" s="52">
        <v>20210930</v>
      </c>
    </row>
    <row r="355" spans="1:7">
      <c r="A355" s="52"/>
      <c r="B355" s="52"/>
      <c r="C355" s="52"/>
      <c r="D355" s="52"/>
      <c r="E355" s="52"/>
      <c r="F355" s="54">
        <f>SUM(F351:F354)</f>
        <v>168208.83000000002</v>
      </c>
      <c r="G355" s="52"/>
    </row>
    <row r="356" spans="1:7">
      <c r="A356" s="52" t="s">
        <v>790</v>
      </c>
      <c r="B356" s="53" t="s">
        <v>791</v>
      </c>
      <c r="C356" s="53" t="s">
        <v>792</v>
      </c>
      <c r="D356" s="52" t="s">
        <v>793</v>
      </c>
      <c r="E356" s="52" t="s">
        <v>332</v>
      </c>
      <c r="F356" s="54">
        <v>88114.8</v>
      </c>
      <c r="G356" s="52">
        <v>20211031</v>
      </c>
    </row>
    <row r="357" spans="1:7">
      <c r="A357" s="52"/>
      <c r="B357" s="52"/>
      <c r="C357" s="52"/>
      <c r="D357" s="52" t="s">
        <v>794</v>
      </c>
      <c r="E357" s="52" t="s">
        <v>332</v>
      </c>
      <c r="F357" s="54">
        <v>29808</v>
      </c>
      <c r="G357" s="52">
        <v>20211031</v>
      </c>
    </row>
    <row r="358" spans="1:7">
      <c r="A358" s="52"/>
      <c r="B358" s="52"/>
      <c r="C358" s="52"/>
      <c r="D358" s="52" t="s">
        <v>795</v>
      </c>
      <c r="E358" s="52" t="s">
        <v>332</v>
      </c>
      <c r="F358" s="54">
        <v>6960</v>
      </c>
      <c r="G358" s="52">
        <v>20211031</v>
      </c>
    </row>
    <row r="359" spans="1:7">
      <c r="A359" s="52"/>
      <c r="B359" s="52"/>
      <c r="C359" s="52"/>
      <c r="D359" s="52"/>
      <c r="E359" s="52"/>
      <c r="F359" s="54">
        <f>SUM(F356:F358)</f>
        <v>124882.8</v>
      </c>
      <c r="G359" s="52"/>
    </row>
    <row r="360" spans="1:7">
      <c r="A360" s="52" t="s">
        <v>796</v>
      </c>
      <c r="B360" s="53" t="s">
        <v>797</v>
      </c>
      <c r="C360" s="53" t="s">
        <v>404</v>
      </c>
      <c r="D360" s="52" t="s">
        <v>798</v>
      </c>
      <c r="E360" s="52" t="s">
        <v>332</v>
      </c>
      <c r="F360" s="54">
        <v>20535</v>
      </c>
      <c r="G360" s="52">
        <v>20211031</v>
      </c>
    </row>
    <row r="361" spans="1:7">
      <c r="A361" s="52"/>
      <c r="B361" s="52"/>
      <c r="C361" s="52"/>
      <c r="D361" s="52"/>
      <c r="E361" s="52"/>
      <c r="F361" s="54">
        <f>SUM(F360)</f>
        <v>20535</v>
      </c>
      <c r="G361" s="52"/>
    </row>
    <row r="362" spans="1:7">
      <c r="A362" s="52" t="s">
        <v>799</v>
      </c>
      <c r="B362" s="53" t="s">
        <v>352</v>
      </c>
      <c r="C362" s="53" t="s">
        <v>353</v>
      </c>
      <c r="D362" s="52" t="s">
        <v>800</v>
      </c>
      <c r="E362" s="52" t="s">
        <v>332</v>
      </c>
      <c r="F362" s="54">
        <v>81604.800000000003</v>
      </c>
      <c r="G362" s="52">
        <v>20211031</v>
      </c>
    </row>
    <row r="363" spans="1:7">
      <c r="A363" s="52"/>
      <c r="B363" s="52"/>
      <c r="C363" s="52"/>
      <c r="D363" s="52"/>
      <c r="E363" s="52"/>
      <c r="F363" s="54">
        <f>SUM(F362)</f>
        <v>81604.800000000003</v>
      </c>
      <c r="G363" s="52"/>
    </row>
    <row r="364" spans="1:7">
      <c r="A364" s="52" t="s">
        <v>801</v>
      </c>
      <c r="B364" s="53" t="s">
        <v>802</v>
      </c>
      <c r="C364" s="53" t="s">
        <v>409</v>
      </c>
      <c r="D364" s="52" t="s">
        <v>803</v>
      </c>
      <c r="E364" s="52" t="s">
        <v>332</v>
      </c>
      <c r="F364" s="54">
        <v>88938.72</v>
      </c>
      <c r="G364" s="52">
        <v>20211130</v>
      </c>
    </row>
    <row r="365" spans="1:7">
      <c r="A365" s="52"/>
      <c r="B365" s="52"/>
      <c r="C365" s="52"/>
      <c r="D365" s="52" t="s">
        <v>804</v>
      </c>
      <c r="E365" s="52" t="s">
        <v>332</v>
      </c>
      <c r="F365" s="54">
        <v>489.6</v>
      </c>
      <c r="G365" s="52">
        <v>20211130</v>
      </c>
    </row>
    <row r="366" spans="1:7">
      <c r="A366" s="52"/>
      <c r="B366" s="52"/>
      <c r="C366" s="52"/>
      <c r="D366" s="52" t="s">
        <v>805</v>
      </c>
      <c r="E366" s="52" t="s">
        <v>332</v>
      </c>
      <c r="F366" s="54">
        <v>47324.1</v>
      </c>
      <c r="G366" s="52">
        <v>20211130</v>
      </c>
    </row>
    <row r="367" spans="1:7">
      <c r="A367" s="52"/>
      <c r="B367" s="52"/>
      <c r="C367" s="52"/>
      <c r="D367" s="52" t="s">
        <v>806</v>
      </c>
      <c r="E367" s="52" t="s">
        <v>332</v>
      </c>
      <c r="F367" s="54">
        <v>4064.4</v>
      </c>
      <c r="G367" s="52">
        <v>20211130</v>
      </c>
    </row>
    <row r="368" spans="1:7">
      <c r="A368" s="52"/>
      <c r="B368" s="52"/>
      <c r="C368" s="52"/>
      <c r="D368" s="52"/>
      <c r="E368" s="52"/>
      <c r="F368" s="54">
        <f>SUM(F364:F367)</f>
        <v>140816.82</v>
      </c>
      <c r="G368" s="52"/>
    </row>
    <row r="369" spans="1:7">
      <c r="A369" s="52" t="s">
        <v>807</v>
      </c>
      <c r="B369" s="53" t="s">
        <v>808</v>
      </c>
      <c r="C369" s="53" t="s">
        <v>411</v>
      </c>
      <c r="D369" s="52" t="s">
        <v>809</v>
      </c>
      <c r="E369" s="52" t="s">
        <v>332</v>
      </c>
      <c r="F369" s="54">
        <v>98174.24</v>
      </c>
      <c r="G369" s="52">
        <v>20211130</v>
      </c>
    </row>
    <row r="370" spans="1:7">
      <c r="A370" s="52"/>
      <c r="B370" s="52"/>
      <c r="C370" s="52"/>
      <c r="D370" s="52"/>
      <c r="E370" s="52"/>
      <c r="F370" s="54">
        <f>SUM(F369)</f>
        <v>98174.24</v>
      </c>
      <c r="G370" s="52"/>
    </row>
    <row r="371" spans="1:7">
      <c r="A371" s="52" t="s">
        <v>810</v>
      </c>
      <c r="B371" s="53" t="s">
        <v>715</v>
      </c>
      <c r="C371" s="53" t="s">
        <v>422</v>
      </c>
      <c r="D371" s="52" t="s">
        <v>811</v>
      </c>
      <c r="E371" s="52" t="s">
        <v>332</v>
      </c>
      <c r="F371" s="54">
        <v>7260</v>
      </c>
      <c r="G371" s="52">
        <v>20211231</v>
      </c>
    </row>
    <row r="372" spans="1:7">
      <c r="A372" s="52"/>
      <c r="B372" s="52"/>
      <c r="C372" s="52"/>
      <c r="D372" s="52" t="s">
        <v>812</v>
      </c>
      <c r="E372" s="52" t="s">
        <v>332</v>
      </c>
      <c r="F372" s="54">
        <v>82928.800000000003</v>
      </c>
      <c r="G372" s="52">
        <v>20211231</v>
      </c>
    </row>
    <row r="373" spans="1:7">
      <c r="A373" s="52"/>
      <c r="B373" s="52"/>
      <c r="C373" s="52"/>
      <c r="D373" s="52"/>
      <c r="E373" s="52"/>
      <c r="F373" s="54">
        <f>SUM(F371:F372)</f>
        <v>90188.800000000003</v>
      </c>
      <c r="G373" s="52"/>
    </row>
    <row r="374" spans="1:7">
      <c r="A374" s="52" t="s">
        <v>813</v>
      </c>
      <c r="B374" s="53" t="s">
        <v>486</v>
      </c>
      <c r="C374" s="53" t="s">
        <v>723</v>
      </c>
      <c r="D374" s="52" t="s">
        <v>814</v>
      </c>
      <c r="E374" s="52" t="s">
        <v>332</v>
      </c>
      <c r="F374" s="54">
        <v>90384.8</v>
      </c>
      <c r="G374" s="52">
        <v>20211231</v>
      </c>
    </row>
    <row r="375" spans="1:7">
      <c r="A375" s="52"/>
      <c r="B375" s="52"/>
      <c r="C375" s="52"/>
      <c r="D375" s="52" t="s">
        <v>815</v>
      </c>
      <c r="E375" s="52" t="s">
        <v>332</v>
      </c>
      <c r="F375" s="54">
        <v>1815</v>
      </c>
      <c r="G375" s="52">
        <v>20211231</v>
      </c>
    </row>
    <row r="376" spans="1:7">
      <c r="A376" s="52"/>
      <c r="B376" s="52"/>
      <c r="C376" s="52"/>
      <c r="D376" s="52"/>
      <c r="E376" s="52"/>
      <c r="F376" s="54">
        <f>SUM(F374:F375)</f>
        <v>92199.8</v>
      </c>
      <c r="G376" s="52"/>
    </row>
    <row r="377" spans="1:7">
      <c r="A377" s="52" t="s">
        <v>816</v>
      </c>
      <c r="B377" s="53" t="s">
        <v>817</v>
      </c>
      <c r="C377" s="53" t="s">
        <v>818</v>
      </c>
      <c r="D377" s="52" t="s">
        <v>819</v>
      </c>
      <c r="E377" s="52" t="s">
        <v>332</v>
      </c>
      <c r="F377" s="54">
        <v>22461.119999999999</v>
      </c>
      <c r="G377" s="52">
        <v>20200131</v>
      </c>
    </row>
    <row r="378" spans="1:7">
      <c r="A378" s="52"/>
      <c r="B378" s="52"/>
      <c r="C378" s="52"/>
      <c r="D378" s="52"/>
      <c r="E378" s="52"/>
      <c r="F378" s="54">
        <f>SUM(F377)</f>
        <v>22461.119999999999</v>
      </c>
      <c r="G378" s="52"/>
    </row>
    <row r="379" spans="1:7">
      <c r="A379" s="52" t="s">
        <v>820</v>
      </c>
      <c r="B379" s="53" t="s">
        <v>372</v>
      </c>
      <c r="C379" s="53" t="s">
        <v>373</v>
      </c>
      <c r="D379" s="52" t="s">
        <v>821</v>
      </c>
      <c r="E379" s="52" t="s">
        <v>332</v>
      </c>
      <c r="F379" s="54">
        <v>64570.18</v>
      </c>
      <c r="G379" s="52">
        <v>20200131</v>
      </c>
    </row>
    <row r="380" spans="1:7">
      <c r="A380" s="52"/>
      <c r="B380" s="52"/>
      <c r="C380" s="52"/>
      <c r="D380" s="52"/>
      <c r="E380" s="52"/>
      <c r="F380" s="54">
        <f>SUM(F379)</f>
        <v>64570.18</v>
      </c>
      <c r="G380" s="52"/>
    </row>
    <row r="381" spans="1:7">
      <c r="A381" s="52" t="s">
        <v>822</v>
      </c>
      <c r="B381" s="53" t="s">
        <v>823</v>
      </c>
      <c r="C381" s="53" t="s">
        <v>824</v>
      </c>
      <c r="D381" s="52" t="s">
        <v>825</v>
      </c>
      <c r="E381" s="52" t="s">
        <v>332</v>
      </c>
      <c r="F381" s="54">
        <v>99704</v>
      </c>
      <c r="G381" s="52">
        <v>20200131</v>
      </c>
    </row>
    <row r="382" spans="1:7">
      <c r="A382" s="52"/>
      <c r="B382" s="52"/>
      <c r="C382" s="52"/>
      <c r="D382" s="52" t="s">
        <v>825</v>
      </c>
      <c r="E382" s="52" t="s">
        <v>332</v>
      </c>
      <c r="F382" s="54">
        <v>79704</v>
      </c>
      <c r="G382" s="52">
        <v>20200131</v>
      </c>
    </row>
    <row r="383" spans="1:7">
      <c r="A383" s="52"/>
      <c r="B383" s="52"/>
      <c r="C383" s="52"/>
      <c r="D383" s="52"/>
      <c r="E383" s="52"/>
      <c r="F383" s="54">
        <f>SUM(F381:F382)</f>
        <v>179408</v>
      </c>
      <c r="G383" s="52"/>
    </row>
    <row r="384" spans="1:7">
      <c r="A384" s="52" t="s">
        <v>826</v>
      </c>
      <c r="B384" s="53" t="s">
        <v>517</v>
      </c>
      <c r="C384" s="53" t="s">
        <v>334</v>
      </c>
      <c r="D384" s="52" t="s">
        <v>827</v>
      </c>
      <c r="E384" s="52" t="s">
        <v>332</v>
      </c>
      <c r="F384" s="54">
        <v>140.4</v>
      </c>
      <c r="G384" s="52">
        <v>20200131</v>
      </c>
    </row>
    <row r="385" spans="1:7">
      <c r="A385" s="52"/>
      <c r="B385" s="52"/>
      <c r="C385" s="52"/>
      <c r="D385" s="52" t="s">
        <v>828</v>
      </c>
      <c r="E385" s="52" t="s">
        <v>332</v>
      </c>
      <c r="F385" s="54">
        <v>83805.64</v>
      </c>
      <c r="G385" s="52">
        <v>20200131</v>
      </c>
    </row>
    <row r="386" spans="1:7">
      <c r="A386" s="52"/>
      <c r="B386" s="52"/>
      <c r="C386" s="52"/>
      <c r="D386" s="52"/>
      <c r="E386" s="52"/>
      <c r="F386" s="54">
        <f>SUM(F384:F385)</f>
        <v>83946.04</v>
      </c>
      <c r="G386" s="52"/>
    </row>
    <row r="387" spans="1:7">
      <c r="A387" s="52" t="s">
        <v>829</v>
      </c>
      <c r="B387" s="53" t="s">
        <v>517</v>
      </c>
      <c r="C387" s="53" t="s">
        <v>334</v>
      </c>
      <c r="D387" s="52" t="s">
        <v>825</v>
      </c>
      <c r="E387" s="52" t="s">
        <v>332</v>
      </c>
      <c r="F387" s="54">
        <v>79704</v>
      </c>
      <c r="G387" s="52">
        <v>20200131</v>
      </c>
    </row>
    <row r="388" spans="1:7">
      <c r="A388" s="52"/>
      <c r="B388" s="52"/>
      <c r="C388" s="52"/>
      <c r="D388" s="52"/>
      <c r="E388" s="52"/>
      <c r="F388" s="54">
        <f>SUM(F387)</f>
        <v>79704</v>
      </c>
      <c r="G388" s="52"/>
    </row>
    <row r="389" spans="1:7">
      <c r="A389" s="52" t="s">
        <v>830</v>
      </c>
      <c r="B389" s="53" t="s">
        <v>389</v>
      </c>
      <c r="C389" s="53" t="s">
        <v>584</v>
      </c>
      <c r="D389" s="52" t="s">
        <v>831</v>
      </c>
      <c r="E389" s="52" t="s">
        <v>332</v>
      </c>
      <c r="F389" s="54">
        <v>75665.600000000006</v>
      </c>
      <c r="G389" s="52">
        <v>20200228</v>
      </c>
    </row>
    <row r="390" spans="1:7">
      <c r="A390" s="52"/>
      <c r="B390" s="52"/>
      <c r="C390" s="52"/>
      <c r="D390" s="52" t="s">
        <v>832</v>
      </c>
      <c r="E390" s="52" t="s">
        <v>332</v>
      </c>
      <c r="F390" s="54">
        <v>31035.78</v>
      </c>
      <c r="G390" s="52">
        <v>20200228</v>
      </c>
    </row>
    <row r="391" spans="1:7">
      <c r="A391" s="52"/>
      <c r="B391" s="52"/>
      <c r="C391" s="52"/>
      <c r="D391" s="52"/>
      <c r="E391" s="52"/>
      <c r="F391" s="54">
        <f>SUM(F389:F390)</f>
        <v>106701.38</v>
      </c>
      <c r="G391" s="52"/>
    </row>
    <row r="392" spans="1:7">
      <c r="A392" s="52" t="s">
        <v>833</v>
      </c>
      <c r="B392" s="53" t="s">
        <v>686</v>
      </c>
      <c r="C392" s="53" t="s">
        <v>834</v>
      </c>
      <c r="D392" s="52" t="s">
        <v>835</v>
      </c>
      <c r="E392" s="52" t="s">
        <v>332</v>
      </c>
      <c r="F392" s="54">
        <v>96273.1</v>
      </c>
      <c r="G392" s="52">
        <v>20200228</v>
      </c>
    </row>
    <row r="393" spans="1:7">
      <c r="A393" s="52"/>
      <c r="B393" s="52"/>
      <c r="C393" s="52"/>
      <c r="D393" s="52" t="s">
        <v>836</v>
      </c>
      <c r="E393" s="52" t="s">
        <v>332</v>
      </c>
      <c r="F393" s="54">
        <v>116931.87</v>
      </c>
      <c r="G393" s="52">
        <v>20200228</v>
      </c>
    </row>
    <row r="394" spans="1:7">
      <c r="A394" s="52"/>
      <c r="B394" s="52"/>
      <c r="C394" s="52"/>
      <c r="D394" s="52"/>
      <c r="E394" s="52"/>
      <c r="F394" s="54">
        <f>SUM(F392:F393)</f>
        <v>213204.97</v>
      </c>
      <c r="G394" s="52"/>
    </row>
    <row r="395" spans="1:7">
      <c r="A395" s="52" t="s">
        <v>837</v>
      </c>
      <c r="B395" s="53" t="s">
        <v>323</v>
      </c>
      <c r="C395" s="53" t="s">
        <v>838</v>
      </c>
      <c r="D395" s="52" t="s">
        <v>839</v>
      </c>
      <c r="E395" s="52" t="s">
        <v>332</v>
      </c>
      <c r="F395" s="54">
        <v>2527.1999999999998</v>
      </c>
      <c r="G395" s="52">
        <v>20200331</v>
      </c>
    </row>
    <row r="396" spans="1:7">
      <c r="A396" s="52"/>
      <c r="B396" s="52"/>
      <c r="C396" s="52"/>
      <c r="D396" s="52" t="s">
        <v>840</v>
      </c>
      <c r="E396" s="52" t="s">
        <v>332</v>
      </c>
      <c r="F396" s="54">
        <v>112252.21</v>
      </c>
      <c r="G396" s="52">
        <v>20200331</v>
      </c>
    </row>
    <row r="397" spans="1:7">
      <c r="A397" s="52"/>
      <c r="B397" s="52"/>
      <c r="C397" s="52"/>
      <c r="D397" s="52"/>
      <c r="E397" s="52"/>
      <c r="F397" s="54">
        <f>SUM(F395:F396)</f>
        <v>114779.41</v>
      </c>
      <c r="G397" s="52"/>
    </row>
    <row r="398" spans="1:7">
      <c r="A398" s="52" t="s">
        <v>841</v>
      </c>
      <c r="B398" s="53" t="s">
        <v>413</v>
      </c>
      <c r="C398" s="53" t="s">
        <v>661</v>
      </c>
      <c r="D398" s="52" t="s">
        <v>842</v>
      </c>
      <c r="E398" s="52" t="s">
        <v>332</v>
      </c>
      <c r="F398" s="54">
        <v>35316.5</v>
      </c>
      <c r="G398" s="52">
        <v>20200531</v>
      </c>
    </row>
    <row r="399" spans="1:7">
      <c r="A399" s="52"/>
      <c r="B399" s="52"/>
      <c r="C399" s="52"/>
      <c r="D399" s="52"/>
      <c r="E399" s="52"/>
      <c r="F399" s="54">
        <f>SUM(F398)</f>
        <v>35316.5</v>
      </c>
      <c r="G399" s="52"/>
    </row>
    <row r="400" spans="1:7">
      <c r="A400" s="52" t="s">
        <v>843</v>
      </c>
      <c r="B400" s="53" t="s">
        <v>844</v>
      </c>
      <c r="C400" s="53" t="s">
        <v>845</v>
      </c>
      <c r="D400" s="52" t="s">
        <v>846</v>
      </c>
      <c r="E400" s="52" t="s">
        <v>332</v>
      </c>
      <c r="F400" s="54">
        <v>14330.4</v>
      </c>
      <c r="G400" s="52">
        <v>20200731</v>
      </c>
    </row>
    <row r="401" spans="1:7">
      <c r="A401" s="52"/>
      <c r="B401" s="52"/>
      <c r="C401" s="52"/>
      <c r="D401" s="52" t="s">
        <v>847</v>
      </c>
      <c r="E401" s="52" t="s">
        <v>332</v>
      </c>
      <c r="F401" s="54">
        <v>148</v>
      </c>
      <c r="G401" s="52">
        <v>20200731</v>
      </c>
    </row>
    <row r="402" spans="1:7">
      <c r="A402" s="52"/>
      <c r="B402" s="52"/>
      <c r="C402" s="52"/>
      <c r="D402" s="52" t="s">
        <v>848</v>
      </c>
      <c r="E402" s="52" t="s">
        <v>332</v>
      </c>
      <c r="F402" s="54">
        <v>1776</v>
      </c>
      <c r="G402" s="52">
        <v>20200731</v>
      </c>
    </row>
    <row r="403" spans="1:7">
      <c r="A403" s="52"/>
      <c r="B403" s="52"/>
      <c r="C403" s="52"/>
      <c r="D403" s="52" t="s">
        <v>849</v>
      </c>
      <c r="E403" s="52" t="s">
        <v>332</v>
      </c>
      <c r="F403" s="54">
        <v>1595</v>
      </c>
      <c r="G403" s="52">
        <v>20200731</v>
      </c>
    </row>
    <row r="404" spans="1:7">
      <c r="A404" s="52"/>
      <c r="B404" s="52"/>
      <c r="C404" s="52"/>
      <c r="D404" s="52"/>
      <c r="E404" s="52"/>
      <c r="F404" s="54">
        <f>SUM(F400:F403)</f>
        <v>17849.400000000001</v>
      </c>
      <c r="G404" s="52"/>
    </row>
    <row r="405" spans="1:7">
      <c r="A405" s="52" t="s">
        <v>850</v>
      </c>
      <c r="B405" s="53" t="s">
        <v>851</v>
      </c>
      <c r="C405" s="53" t="s">
        <v>852</v>
      </c>
      <c r="D405" s="52" t="s">
        <v>853</v>
      </c>
      <c r="E405" s="52" t="s">
        <v>332</v>
      </c>
      <c r="F405" s="54">
        <v>13979</v>
      </c>
      <c r="G405" s="52">
        <v>20210831</v>
      </c>
    </row>
    <row r="406" spans="1:7">
      <c r="A406" s="52"/>
      <c r="B406" s="52"/>
      <c r="C406" s="52"/>
      <c r="D406" s="52"/>
      <c r="E406" s="52"/>
      <c r="F406" s="54">
        <f>SUM(F405)</f>
        <v>13979</v>
      </c>
      <c r="G406" s="52"/>
    </row>
    <row r="407" spans="1:7">
      <c r="A407" s="52" t="s">
        <v>854</v>
      </c>
      <c r="B407" s="53" t="s">
        <v>527</v>
      </c>
      <c r="C407" s="53" t="s">
        <v>855</v>
      </c>
      <c r="D407" s="52" t="s">
        <v>856</v>
      </c>
      <c r="E407" s="52" t="s">
        <v>332</v>
      </c>
      <c r="F407" s="54">
        <v>5922.6</v>
      </c>
      <c r="G407" s="52">
        <v>20210930</v>
      </c>
    </row>
    <row r="408" spans="1:7">
      <c r="A408" s="52"/>
      <c r="B408" s="52"/>
      <c r="C408" s="52"/>
      <c r="D408" s="52" t="s">
        <v>856</v>
      </c>
      <c r="E408" s="52" t="s">
        <v>332</v>
      </c>
      <c r="F408" s="54">
        <v>5214.6000000000004</v>
      </c>
      <c r="G408" s="52">
        <v>20210930</v>
      </c>
    </row>
    <row r="409" spans="1:7">
      <c r="A409" s="52"/>
      <c r="B409" s="52"/>
      <c r="C409" s="52"/>
      <c r="D409" s="52" t="s">
        <v>857</v>
      </c>
      <c r="E409" s="52" t="s">
        <v>332</v>
      </c>
      <c r="F409" s="54">
        <v>1288.8</v>
      </c>
      <c r="G409" s="52">
        <v>20210930</v>
      </c>
    </row>
    <row r="410" spans="1:7">
      <c r="A410" s="52"/>
      <c r="B410" s="52"/>
      <c r="C410" s="52"/>
      <c r="D410" s="52"/>
      <c r="E410" s="52"/>
      <c r="F410" s="54">
        <f>SUM(F407:F409)</f>
        <v>12426</v>
      </c>
      <c r="G410" s="52"/>
    </row>
    <row r="411" spans="1:7">
      <c r="A411" s="52" t="s">
        <v>858</v>
      </c>
      <c r="B411" s="53" t="s">
        <v>797</v>
      </c>
      <c r="C411" s="53" t="s">
        <v>404</v>
      </c>
      <c r="D411" s="52" t="s">
        <v>856</v>
      </c>
      <c r="E411" s="52" t="s">
        <v>332</v>
      </c>
      <c r="F411" s="54">
        <v>5214.6000000000004</v>
      </c>
      <c r="G411" s="52">
        <v>20211031</v>
      </c>
    </row>
    <row r="412" spans="1:7">
      <c r="A412" s="52"/>
      <c r="B412" s="52"/>
      <c r="C412" s="52"/>
      <c r="D412" s="52"/>
      <c r="E412" s="52"/>
      <c r="F412" s="54">
        <f>SUM(F411)</f>
        <v>5214.6000000000004</v>
      </c>
      <c r="G412" s="52"/>
    </row>
    <row r="413" spans="1:7">
      <c r="A413" s="52" t="s">
        <v>859</v>
      </c>
      <c r="B413" s="53" t="s">
        <v>860</v>
      </c>
      <c r="C413" s="53" t="s">
        <v>861</v>
      </c>
      <c r="D413" s="52" t="s">
        <v>862</v>
      </c>
      <c r="E413" s="52" t="s">
        <v>332</v>
      </c>
      <c r="F413" s="54">
        <v>7700.44</v>
      </c>
      <c r="G413" s="52">
        <v>20211130</v>
      </c>
    </row>
    <row r="414" spans="1:7">
      <c r="A414" s="52"/>
      <c r="B414" s="52"/>
      <c r="C414" s="52"/>
      <c r="D414" s="52" t="s">
        <v>863</v>
      </c>
      <c r="E414" s="52" t="s">
        <v>332</v>
      </c>
      <c r="F414" s="54">
        <v>18470.5</v>
      </c>
      <c r="G414" s="52">
        <v>20211130</v>
      </c>
    </row>
    <row r="415" spans="1:7">
      <c r="A415" s="52"/>
      <c r="B415" s="52"/>
      <c r="C415" s="52"/>
      <c r="D415" s="52" t="s">
        <v>864</v>
      </c>
      <c r="E415" s="52" t="s">
        <v>332</v>
      </c>
      <c r="F415" s="54">
        <v>17096.400000000001</v>
      </c>
      <c r="G415" s="52">
        <v>20211130</v>
      </c>
    </row>
    <row r="416" spans="1:7">
      <c r="A416" s="52"/>
      <c r="B416" s="52"/>
      <c r="C416" s="52"/>
      <c r="D416" s="52"/>
      <c r="E416" s="52"/>
      <c r="F416" s="54">
        <f>SUM(F413:F415)</f>
        <v>43267.34</v>
      </c>
      <c r="G416" s="52"/>
    </row>
    <row r="417" spans="1:7">
      <c r="A417" s="52" t="s">
        <v>865</v>
      </c>
      <c r="B417" s="53" t="s">
        <v>866</v>
      </c>
      <c r="C417" s="53" t="s">
        <v>867</v>
      </c>
      <c r="D417" s="52" t="s">
        <v>868</v>
      </c>
      <c r="E417" s="52" t="s">
        <v>332</v>
      </c>
      <c r="F417" s="54">
        <v>37260.660000000003</v>
      </c>
      <c r="G417" s="52">
        <v>20211231</v>
      </c>
    </row>
    <row r="418" spans="1:7">
      <c r="A418" s="52"/>
      <c r="B418" s="53"/>
      <c r="C418" s="53"/>
      <c r="D418" s="52" t="s">
        <v>869</v>
      </c>
      <c r="E418" s="52" t="s">
        <v>332</v>
      </c>
      <c r="F418" s="54">
        <v>2475</v>
      </c>
      <c r="G418" s="52">
        <v>20211231</v>
      </c>
    </row>
    <row r="419" spans="1:7">
      <c r="A419" s="52"/>
      <c r="B419" s="52"/>
      <c r="C419" s="52"/>
      <c r="D419" s="52"/>
      <c r="E419" s="52"/>
      <c r="F419" s="54">
        <f>SUM(F417:F418)</f>
        <v>39735.660000000003</v>
      </c>
      <c r="G419" s="52"/>
    </row>
    <row r="420" spans="1:7">
      <c r="A420" s="52" t="s">
        <v>870</v>
      </c>
      <c r="B420" s="53" t="s">
        <v>871</v>
      </c>
      <c r="C420" s="53" t="s">
        <v>427</v>
      </c>
      <c r="D420" s="52" t="s">
        <v>872</v>
      </c>
      <c r="E420" s="52" t="s">
        <v>332</v>
      </c>
      <c r="F420" s="54">
        <v>21258</v>
      </c>
      <c r="G420" s="52">
        <v>20211231</v>
      </c>
    </row>
    <row r="421" spans="1:7">
      <c r="A421" s="52"/>
      <c r="B421" s="52"/>
      <c r="C421" s="52"/>
      <c r="D421" s="52"/>
      <c r="E421" s="52"/>
      <c r="F421" s="54">
        <f>SUM(F420)</f>
        <v>21258</v>
      </c>
      <c r="G421" s="52"/>
    </row>
    <row r="422" spans="1:7">
      <c r="A422" s="52" t="s">
        <v>873</v>
      </c>
      <c r="B422" s="53" t="s">
        <v>486</v>
      </c>
      <c r="C422" s="53" t="s">
        <v>723</v>
      </c>
      <c r="D422" s="52" t="s">
        <v>874</v>
      </c>
      <c r="E422" s="52" t="s">
        <v>332</v>
      </c>
      <c r="F422" s="54">
        <v>18531.45</v>
      </c>
      <c r="G422" s="52">
        <v>20211231</v>
      </c>
    </row>
    <row r="423" spans="1:7">
      <c r="A423" s="52"/>
      <c r="B423" s="52"/>
      <c r="C423" s="52"/>
      <c r="D423" s="52" t="s">
        <v>875</v>
      </c>
      <c r="E423" s="52" t="s">
        <v>332</v>
      </c>
      <c r="F423" s="54">
        <v>49432.27</v>
      </c>
      <c r="G423" s="52">
        <v>20211231</v>
      </c>
    </row>
    <row r="424" spans="1:7">
      <c r="A424" s="52"/>
      <c r="B424" s="52"/>
      <c r="C424" s="52"/>
      <c r="D424" s="52"/>
      <c r="E424" s="52"/>
      <c r="F424" s="54">
        <f>SUM(F422:F423)</f>
        <v>67963.72</v>
      </c>
      <c r="G424" s="52"/>
    </row>
    <row r="425" spans="1:7">
      <c r="A425" s="52" t="s">
        <v>876</v>
      </c>
      <c r="B425" s="53" t="s">
        <v>877</v>
      </c>
      <c r="C425" s="53" t="s">
        <v>878</v>
      </c>
      <c r="D425" s="52" t="s">
        <v>879</v>
      </c>
      <c r="E425" s="52" t="s">
        <v>332</v>
      </c>
      <c r="F425" s="54">
        <v>2525.6</v>
      </c>
      <c r="G425" s="52">
        <v>20200131</v>
      </c>
    </row>
    <row r="426" spans="1:7">
      <c r="A426" s="52"/>
      <c r="B426" s="52"/>
      <c r="C426" s="52"/>
      <c r="D426" s="52" t="s">
        <v>880</v>
      </c>
      <c r="E426" s="52" t="s">
        <v>332</v>
      </c>
      <c r="F426" s="54">
        <v>83088.539999999994</v>
      </c>
      <c r="G426" s="52">
        <v>20200131</v>
      </c>
    </row>
    <row r="427" spans="1:7">
      <c r="A427" s="52"/>
      <c r="B427" s="52"/>
      <c r="C427" s="52"/>
      <c r="D427" s="52"/>
      <c r="E427" s="52"/>
      <c r="F427" s="54">
        <f>SUM(F425:F426)</f>
        <v>85614.14</v>
      </c>
      <c r="G427" s="52">
        <v>20200131</v>
      </c>
    </row>
    <row r="428" spans="1:7">
      <c r="A428" s="52" t="s">
        <v>881</v>
      </c>
      <c r="B428" s="53" t="s">
        <v>882</v>
      </c>
      <c r="C428" s="53" t="s">
        <v>883</v>
      </c>
      <c r="D428" s="52" t="s">
        <v>884</v>
      </c>
      <c r="E428" s="52" t="s">
        <v>332</v>
      </c>
      <c r="F428" s="54">
        <v>33910.800000000003</v>
      </c>
      <c r="G428" s="52">
        <v>20200131</v>
      </c>
    </row>
    <row r="429" spans="1:7">
      <c r="A429" s="52"/>
      <c r="B429" s="52"/>
      <c r="C429" s="52"/>
      <c r="D429" s="52"/>
      <c r="E429" s="52"/>
      <c r="F429" s="54">
        <f>SUM(F428)</f>
        <v>33910.800000000003</v>
      </c>
      <c r="G429" s="52"/>
    </row>
    <row r="430" spans="1:7">
      <c r="A430" s="52" t="s">
        <v>885</v>
      </c>
      <c r="B430" s="53" t="s">
        <v>886</v>
      </c>
      <c r="C430" s="53" t="s">
        <v>548</v>
      </c>
      <c r="D430" s="52" t="s">
        <v>887</v>
      </c>
      <c r="E430" s="52" t="s">
        <v>332</v>
      </c>
      <c r="F430" s="54">
        <v>14176.32</v>
      </c>
      <c r="G430" s="52">
        <v>20200131</v>
      </c>
    </row>
    <row r="431" spans="1:7">
      <c r="A431" s="52"/>
      <c r="B431" s="52"/>
      <c r="C431" s="52"/>
      <c r="D431" s="52"/>
      <c r="E431" s="52"/>
      <c r="F431" s="54">
        <f>SUM(F430)</f>
        <v>14176.32</v>
      </c>
      <c r="G431" s="52"/>
    </row>
    <row r="432" spans="1:7">
      <c r="A432" s="52" t="s">
        <v>888</v>
      </c>
      <c r="B432" s="53" t="s">
        <v>889</v>
      </c>
      <c r="C432" s="53" t="s">
        <v>890</v>
      </c>
      <c r="D432" s="52" t="s">
        <v>891</v>
      </c>
      <c r="E432" s="52" t="s">
        <v>332</v>
      </c>
      <c r="F432" s="54">
        <v>51863.74</v>
      </c>
      <c r="G432" s="52">
        <v>20200228</v>
      </c>
    </row>
    <row r="433" spans="1:7">
      <c r="A433" s="52"/>
      <c r="B433" s="52"/>
      <c r="C433" s="52"/>
      <c r="D433" s="52"/>
      <c r="E433" s="52"/>
      <c r="F433" s="54">
        <f>SUM(F432)</f>
        <v>51863.74</v>
      </c>
      <c r="G433" s="52">
        <v>20200228</v>
      </c>
    </row>
    <row r="434" spans="1:7">
      <c r="A434" s="52" t="s">
        <v>892</v>
      </c>
      <c r="B434" s="53" t="s">
        <v>391</v>
      </c>
      <c r="C434" s="53" t="s">
        <v>893</v>
      </c>
      <c r="D434" s="52" t="s">
        <v>828</v>
      </c>
      <c r="E434" s="52" t="s">
        <v>332</v>
      </c>
      <c r="F434" s="54">
        <v>30160</v>
      </c>
      <c r="G434" s="52">
        <v>20200228</v>
      </c>
    </row>
    <row r="435" spans="1:7">
      <c r="A435" s="52"/>
      <c r="B435" s="52"/>
      <c r="C435" s="52"/>
      <c r="D435" s="52"/>
      <c r="E435" s="52"/>
      <c r="F435" s="54">
        <f>SUM(F434)</f>
        <v>30160</v>
      </c>
      <c r="G435" s="52"/>
    </row>
    <row r="436" spans="1:7">
      <c r="A436" s="52" t="s">
        <v>894</v>
      </c>
      <c r="B436" s="53" t="s">
        <v>698</v>
      </c>
      <c r="C436" s="53" t="s">
        <v>895</v>
      </c>
      <c r="D436" s="52" t="s">
        <v>896</v>
      </c>
      <c r="E436" s="52" t="s">
        <v>332</v>
      </c>
      <c r="F436" s="54">
        <v>49594.6</v>
      </c>
      <c r="G436" s="52">
        <v>20200331</v>
      </c>
    </row>
    <row r="437" spans="1:7">
      <c r="A437" s="52"/>
      <c r="B437" s="52"/>
      <c r="C437" s="52"/>
      <c r="D437" s="52" t="s">
        <v>897</v>
      </c>
      <c r="E437" s="52" t="s">
        <v>367</v>
      </c>
      <c r="F437" s="54">
        <v>4233</v>
      </c>
      <c r="G437" s="52">
        <v>20200331</v>
      </c>
    </row>
    <row r="438" spans="1:7">
      <c r="A438" s="52"/>
      <c r="B438" s="52"/>
      <c r="C438" s="52"/>
      <c r="D438" s="52"/>
      <c r="E438" s="52"/>
      <c r="F438" s="54">
        <f>SUM(F436:F437)</f>
        <v>53827.6</v>
      </c>
      <c r="G438" s="52"/>
    </row>
    <row r="439" spans="1:7">
      <c r="A439" s="52" t="s">
        <v>898</v>
      </c>
      <c r="B439" s="53" t="s">
        <v>325</v>
      </c>
      <c r="C439" s="53" t="s">
        <v>326</v>
      </c>
      <c r="D439" s="52" t="s">
        <v>899</v>
      </c>
      <c r="E439" s="52" t="s">
        <v>332</v>
      </c>
      <c r="F439" s="54">
        <v>11116</v>
      </c>
      <c r="G439" s="52">
        <v>20200430</v>
      </c>
    </row>
    <row r="440" spans="1:7">
      <c r="A440" s="52"/>
      <c r="B440" s="52"/>
      <c r="C440" s="52"/>
      <c r="D440" s="52" t="s">
        <v>900</v>
      </c>
      <c r="E440" s="52" t="s">
        <v>332</v>
      </c>
      <c r="F440" s="54">
        <v>225.6</v>
      </c>
      <c r="G440" s="52">
        <v>20200430</v>
      </c>
    </row>
    <row r="441" spans="1:7">
      <c r="A441" s="52"/>
      <c r="B441" s="52"/>
      <c r="C441" s="52"/>
      <c r="D441" s="52" t="s">
        <v>901</v>
      </c>
      <c r="E441" s="52" t="s">
        <v>332</v>
      </c>
      <c r="F441" s="54">
        <v>11382.78</v>
      </c>
      <c r="G441" s="52">
        <v>20200430</v>
      </c>
    </row>
    <row r="442" spans="1:7">
      <c r="A442" s="52"/>
      <c r="B442" s="52"/>
      <c r="C442" s="52"/>
      <c r="D442" s="52"/>
      <c r="E442" s="52"/>
      <c r="F442" s="54">
        <f>SUM(F439:F441)+0.3</f>
        <v>22724.68</v>
      </c>
      <c r="G442" s="52"/>
    </row>
    <row r="443" spans="1:7">
      <c r="A443" s="52" t="s">
        <v>902</v>
      </c>
      <c r="B443" s="53" t="s">
        <v>903</v>
      </c>
      <c r="C443" s="53" t="s">
        <v>904</v>
      </c>
      <c r="D443" s="52" t="s">
        <v>905</v>
      </c>
      <c r="E443" s="52" t="s">
        <v>332</v>
      </c>
      <c r="F443" s="54">
        <v>17074.18</v>
      </c>
      <c r="G443" s="52">
        <v>20200531</v>
      </c>
    </row>
    <row r="444" spans="1:7">
      <c r="A444" s="52"/>
      <c r="B444" s="52"/>
      <c r="C444" s="52"/>
      <c r="D444" s="52"/>
      <c r="E444" s="52"/>
      <c r="F444" s="54">
        <f>SUM(F443)</f>
        <v>17074.18</v>
      </c>
      <c r="G444" s="52"/>
    </row>
    <row r="445" spans="1:7">
      <c r="A445" s="52" t="s">
        <v>906</v>
      </c>
      <c r="B445" s="53" t="s">
        <v>427</v>
      </c>
      <c r="C445" s="53" t="s">
        <v>907</v>
      </c>
      <c r="D445" s="52" t="s">
        <v>908</v>
      </c>
      <c r="E445" s="52" t="s">
        <v>332</v>
      </c>
      <c r="F445" s="54">
        <v>9737.5</v>
      </c>
      <c r="G445" s="52">
        <v>20200630</v>
      </c>
    </row>
    <row r="446" spans="1:7">
      <c r="A446" s="52"/>
      <c r="B446" s="52"/>
      <c r="C446" s="52"/>
      <c r="D446" s="52" t="s">
        <v>909</v>
      </c>
      <c r="E446" s="52" t="s">
        <v>332</v>
      </c>
      <c r="F446" s="54">
        <v>2066.4</v>
      </c>
      <c r="G446" s="52">
        <v>20200630</v>
      </c>
    </row>
    <row r="447" spans="1:7">
      <c r="A447" s="52"/>
      <c r="B447" s="52"/>
      <c r="C447" s="52"/>
      <c r="D447" s="52" t="s">
        <v>910</v>
      </c>
      <c r="E447" s="52" t="s">
        <v>332</v>
      </c>
      <c r="F447" s="54">
        <v>2263.1999999999998</v>
      </c>
      <c r="G447" s="52">
        <v>20200630</v>
      </c>
    </row>
    <row r="448" spans="1:7">
      <c r="A448" s="52"/>
      <c r="B448" s="52"/>
      <c r="C448" s="52"/>
      <c r="D448" s="52"/>
      <c r="E448" s="52"/>
      <c r="F448" s="54">
        <f>SUM(F445:F447)</f>
        <v>14067.099999999999</v>
      </c>
      <c r="G448" s="52"/>
    </row>
    <row r="449" spans="1:7">
      <c r="A449" s="52" t="s">
        <v>911</v>
      </c>
      <c r="B449" s="53" t="s">
        <v>406</v>
      </c>
      <c r="C449" s="53" t="s">
        <v>407</v>
      </c>
      <c r="D449" s="52" t="s">
        <v>912</v>
      </c>
      <c r="E449" s="52" t="s">
        <v>332</v>
      </c>
      <c r="F449" s="54">
        <v>38028.39</v>
      </c>
      <c r="G449" s="52">
        <v>20200630</v>
      </c>
    </row>
    <row r="450" spans="1:7">
      <c r="A450" s="52"/>
      <c r="B450" s="52"/>
      <c r="C450" s="52"/>
      <c r="D450" s="52"/>
      <c r="E450" s="52"/>
      <c r="F450" s="54">
        <f>SUM(F449)</f>
        <v>38028.39</v>
      </c>
      <c r="G450" s="52"/>
    </row>
    <row r="451" spans="1:7">
      <c r="A451" s="52" t="s">
        <v>913</v>
      </c>
      <c r="B451" s="53" t="s">
        <v>548</v>
      </c>
      <c r="C451" s="53" t="s">
        <v>549</v>
      </c>
      <c r="D451" s="52" t="s">
        <v>848</v>
      </c>
      <c r="E451" s="52" t="s">
        <v>332</v>
      </c>
      <c r="F451" s="54">
        <v>47806.05</v>
      </c>
      <c r="G451" s="52">
        <v>20200731</v>
      </c>
    </row>
    <row r="452" spans="1:7">
      <c r="A452" s="52"/>
      <c r="B452" s="52"/>
      <c r="C452" s="52"/>
      <c r="D452" s="52"/>
      <c r="E452" s="52"/>
      <c r="F452" s="54">
        <f>SUM(F451)</f>
        <v>47806.05</v>
      </c>
      <c r="G452" s="52"/>
    </row>
    <row r="453" spans="1:7">
      <c r="A453" s="52" t="s">
        <v>914</v>
      </c>
      <c r="B453" s="53" t="s">
        <v>453</v>
      </c>
      <c r="C453" s="53" t="s">
        <v>579</v>
      </c>
      <c r="D453" s="52" t="s">
        <v>915</v>
      </c>
      <c r="E453" s="52" t="s">
        <v>332</v>
      </c>
      <c r="F453" s="54">
        <v>26624</v>
      </c>
      <c r="G453" s="52">
        <v>20210831</v>
      </c>
    </row>
    <row r="454" spans="1:7">
      <c r="A454" s="52"/>
      <c r="B454" s="52"/>
      <c r="C454" s="52"/>
      <c r="D454" s="52" t="s">
        <v>916</v>
      </c>
      <c r="E454" s="52" t="s">
        <v>332</v>
      </c>
      <c r="F454" s="54">
        <v>12674.88</v>
      </c>
      <c r="G454" s="52">
        <v>20210831</v>
      </c>
    </row>
    <row r="455" spans="1:7">
      <c r="A455" s="52"/>
      <c r="B455" s="52"/>
      <c r="C455" s="52"/>
      <c r="D455" s="52" t="s">
        <v>917</v>
      </c>
      <c r="E455" s="52" t="s">
        <v>332</v>
      </c>
      <c r="F455" s="54">
        <v>41561</v>
      </c>
      <c r="G455" s="52">
        <v>20210831</v>
      </c>
    </row>
    <row r="456" spans="1:7">
      <c r="A456" s="52"/>
      <c r="B456" s="52"/>
      <c r="C456" s="52"/>
      <c r="D456" s="52" t="s">
        <v>918</v>
      </c>
      <c r="E456" s="52" t="s">
        <v>332</v>
      </c>
      <c r="F456" s="54">
        <v>10500</v>
      </c>
      <c r="G456" s="52">
        <v>20210831</v>
      </c>
    </row>
    <row r="457" spans="1:7">
      <c r="A457" s="52"/>
      <c r="B457" s="52"/>
      <c r="C457" s="52"/>
      <c r="D457" s="52"/>
      <c r="E457" s="52"/>
      <c r="F457" s="54">
        <f>SUM(F453:F456)</f>
        <v>91359.88</v>
      </c>
      <c r="G457" s="52"/>
    </row>
    <row r="458" spans="1:7">
      <c r="A458" s="52" t="s">
        <v>919</v>
      </c>
      <c r="B458" s="53" t="s">
        <v>920</v>
      </c>
      <c r="C458" s="53" t="s">
        <v>921</v>
      </c>
      <c r="D458" s="52" t="s">
        <v>922</v>
      </c>
      <c r="E458" s="52" t="s">
        <v>332</v>
      </c>
      <c r="F458" s="54">
        <v>10173</v>
      </c>
      <c r="G458" s="52">
        <v>20211031</v>
      </c>
    </row>
    <row r="459" spans="1:7">
      <c r="A459" s="52"/>
      <c r="B459" s="52"/>
      <c r="C459" s="52"/>
      <c r="D459" s="52" t="s">
        <v>923</v>
      </c>
      <c r="E459" s="52" t="s">
        <v>332</v>
      </c>
      <c r="F459" s="54">
        <v>7453</v>
      </c>
      <c r="G459" s="52">
        <v>20211031</v>
      </c>
    </row>
    <row r="460" spans="1:7">
      <c r="A460" s="52"/>
      <c r="B460" s="52"/>
      <c r="C460" s="52"/>
      <c r="D460" s="52" t="s">
        <v>924</v>
      </c>
      <c r="E460" s="52" t="s">
        <v>332</v>
      </c>
      <c r="F460" s="54">
        <v>18794</v>
      </c>
      <c r="G460" s="52">
        <v>20211031</v>
      </c>
    </row>
    <row r="461" spans="1:7">
      <c r="A461" s="52"/>
      <c r="B461" s="52"/>
      <c r="C461" s="52"/>
      <c r="D461" s="52"/>
      <c r="E461" s="52"/>
      <c r="F461" s="54">
        <f>SUM(F458:F460)</f>
        <v>36420</v>
      </c>
      <c r="G461" s="52"/>
    </row>
    <row r="462" spans="1:7">
      <c r="A462" s="52" t="s">
        <v>925</v>
      </c>
      <c r="B462" s="53" t="s">
        <v>808</v>
      </c>
      <c r="C462" s="53" t="s">
        <v>411</v>
      </c>
      <c r="D462" s="52" t="s">
        <v>926</v>
      </c>
      <c r="E462" s="52" t="s">
        <v>332</v>
      </c>
      <c r="F462" s="54">
        <v>34110.949999999997</v>
      </c>
      <c r="G462" s="52">
        <v>20211130</v>
      </c>
    </row>
    <row r="463" spans="1:7">
      <c r="A463" s="52"/>
      <c r="B463" s="52"/>
      <c r="C463" s="52"/>
      <c r="D463" s="52" t="s">
        <v>798</v>
      </c>
      <c r="E463" s="52" t="s">
        <v>332</v>
      </c>
      <c r="F463" s="54">
        <v>2270</v>
      </c>
      <c r="G463" s="52">
        <v>20211130</v>
      </c>
    </row>
    <row r="464" spans="1:7">
      <c r="A464" s="52"/>
      <c r="B464" s="52"/>
      <c r="C464" s="52"/>
      <c r="D464" s="52" t="s">
        <v>864</v>
      </c>
      <c r="E464" s="52" t="s">
        <v>332</v>
      </c>
      <c r="F464" s="54">
        <v>218.4</v>
      </c>
      <c r="G464" s="52">
        <v>20211130</v>
      </c>
    </row>
    <row r="465" spans="1:7">
      <c r="A465" s="52"/>
      <c r="B465" s="52"/>
      <c r="C465" s="52"/>
      <c r="D465" s="52" t="s">
        <v>927</v>
      </c>
      <c r="E465" s="52" t="s">
        <v>332</v>
      </c>
      <c r="F465" s="54">
        <v>806.4</v>
      </c>
      <c r="G465" s="52">
        <v>20211130</v>
      </c>
    </row>
    <row r="466" spans="1:7">
      <c r="A466" s="52"/>
      <c r="B466" s="52"/>
      <c r="C466" s="52"/>
      <c r="D466" s="52" t="s">
        <v>928</v>
      </c>
      <c r="E466" s="52" t="s">
        <v>332</v>
      </c>
      <c r="F466" s="54">
        <v>10366.74</v>
      </c>
      <c r="G466" s="52">
        <v>20211130</v>
      </c>
    </row>
    <row r="467" spans="1:7">
      <c r="A467" s="52"/>
      <c r="B467" s="52"/>
      <c r="C467" s="52"/>
      <c r="D467" s="52" t="s">
        <v>929</v>
      </c>
      <c r="E467" s="52" t="s">
        <v>332</v>
      </c>
      <c r="F467" s="54">
        <v>680</v>
      </c>
      <c r="G467" s="52">
        <v>20211130</v>
      </c>
    </row>
    <row r="468" spans="1:7">
      <c r="A468" s="52"/>
      <c r="B468" s="52"/>
      <c r="C468" s="52"/>
      <c r="D468" s="52" t="s">
        <v>930</v>
      </c>
      <c r="E468" s="52" t="s">
        <v>332</v>
      </c>
      <c r="F468" s="54">
        <v>1748.4</v>
      </c>
      <c r="G468" s="52">
        <v>20211130</v>
      </c>
    </row>
    <row r="469" spans="1:7">
      <c r="A469" s="52"/>
      <c r="B469" s="52"/>
      <c r="C469" s="52"/>
      <c r="D469" s="52"/>
      <c r="E469" s="52"/>
      <c r="F469" s="54">
        <f>SUM(F462:F468)</f>
        <v>50200.89</v>
      </c>
      <c r="G469" s="52"/>
    </row>
    <row r="470" spans="1:7">
      <c r="A470" s="52" t="s">
        <v>931</v>
      </c>
      <c r="B470" s="53" t="s">
        <v>886</v>
      </c>
      <c r="C470" s="53" t="s">
        <v>548</v>
      </c>
      <c r="D470" s="52" t="s">
        <v>550</v>
      </c>
      <c r="E470" s="52" t="s">
        <v>367</v>
      </c>
      <c r="F470" s="54">
        <v>54803.519999999997</v>
      </c>
      <c r="G470" s="52">
        <v>20200131</v>
      </c>
    </row>
    <row r="471" spans="1:7">
      <c r="A471" s="52"/>
      <c r="B471" s="52"/>
      <c r="C471" s="52"/>
      <c r="D471" s="52" t="s">
        <v>550</v>
      </c>
      <c r="E471" s="52" t="s">
        <v>367</v>
      </c>
      <c r="F471" s="54">
        <v>32796</v>
      </c>
      <c r="G471" s="52">
        <v>20200131</v>
      </c>
    </row>
    <row r="472" spans="1:7">
      <c r="A472" s="52"/>
      <c r="B472" s="52"/>
      <c r="C472" s="52"/>
      <c r="D472" s="52" t="s">
        <v>932</v>
      </c>
      <c r="E472" s="52" t="s">
        <v>332</v>
      </c>
      <c r="F472" s="54">
        <v>1930</v>
      </c>
      <c r="G472" s="52">
        <v>20200131</v>
      </c>
    </row>
    <row r="473" spans="1:7">
      <c r="A473" s="52"/>
      <c r="B473" s="52"/>
      <c r="C473" s="52"/>
      <c r="D473" s="52" t="s">
        <v>933</v>
      </c>
      <c r="E473" s="52" t="s">
        <v>332</v>
      </c>
      <c r="F473" s="54">
        <v>10500</v>
      </c>
      <c r="G473" s="52">
        <v>20200131</v>
      </c>
    </row>
    <row r="474" spans="1:7">
      <c r="A474" s="52"/>
      <c r="B474" s="52"/>
      <c r="C474" s="52"/>
      <c r="D474" s="52"/>
      <c r="E474" s="52"/>
      <c r="F474" s="54">
        <f>SUM(F470:F473)</f>
        <v>100029.51999999999</v>
      </c>
      <c r="G474" s="52"/>
    </row>
    <row r="475" spans="1:7">
      <c r="A475" s="52" t="s">
        <v>934</v>
      </c>
      <c r="B475" s="53" t="s">
        <v>852</v>
      </c>
      <c r="C475" s="53" t="s">
        <v>935</v>
      </c>
      <c r="D475" s="52" t="s">
        <v>936</v>
      </c>
      <c r="E475" s="52" t="s">
        <v>332</v>
      </c>
      <c r="F475" s="54">
        <v>1930</v>
      </c>
      <c r="G475" s="52">
        <v>20200228</v>
      </c>
    </row>
    <row r="476" spans="1:7">
      <c r="A476" s="52"/>
      <c r="B476" s="52"/>
      <c r="C476" s="52"/>
      <c r="D476" s="52" t="s">
        <v>836</v>
      </c>
      <c r="E476" s="52" t="s">
        <v>332</v>
      </c>
      <c r="F476" s="54">
        <v>31320</v>
      </c>
      <c r="G476" s="52">
        <v>20200228</v>
      </c>
    </row>
    <row r="477" spans="1:7">
      <c r="A477" s="52"/>
      <c r="B477" s="52"/>
      <c r="C477" s="52"/>
      <c r="D477" s="52" t="s">
        <v>937</v>
      </c>
      <c r="E477" s="52" t="s">
        <v>332</v>
      </c>
      <c r="F477" s="54">
        <v>780</v>
      </c>
      <c r="G477" s="52">
        <v>20200228</v>
      </c>
    </row>
    <row r="478" spans="1:7">
      <c r="A478" s="52"/>
      <c r="B478" s="52"/>
      <c r="C478" s="52"/>
      <c r="D478" s="52" t="s">
        <v>938</v>
      </c>
      <c r="E478" s="52" t="s">
        <v>332</v>
      </c>
      <c r="F478" s="54">
        <v>109.2</v>
      </c>
      <c r="G478" s="52">
        <v>20200228</v>
      </c>
    </row>
    <row r="479" spans="1:7">
      <c r="A479" s="52"/>
      <c r="B479" s="52"/>
      <c r="C479" s="52"/>
      <c r="D479" s="52"/>
      <c r="E479" s="52"/>
      <c r="F479" s="54">
        <f>SUM(F475:F478)</f>
        <v>34139.199999999997</v>
      </c>
      <c r="G479" s="52"/>
    </row>
    <row r="480" spans="1:7">
      <c r="A480" s="52" t="s">
        <v>939</v>
      </c>
      <c r="B480" s="53" t="s">
        <v>610</v>
      </c>
      <c r="C480" s="53" t="s">
        <v>940</v>
      </c>
      <c r="D480" s="52" t="s">
        <v>550</v>
      </c>
      <c r="E480" s="52" t="s">
        <v>367</v>
      </c>
      <c r="F480" s="54">
        <v>17235</v>
      </c>
      <c r="G480" s="52">
        <v>20200430</v>
      </c>
    </row>
    <row r="481" spans="1:7">
      <c r="A481" s="52"/>
      <c r="B481" s="52"/>
      <c r="C481" s="52"/>
      <c r="D481" s="52" t="s">
        <v>550</v>
      </c>
      <c r="E481" s="52" t="s">
        <v>367</v>
      </c>
      <c r="F481" s="54">
        <v>4455</v>
      </c>
      <c r="G481" s="52">
        <v>20200430</v>
      </c>
    </row>
    <row r="482" spans="1:7">
      <c r="A482" s="52"/>
      <c r="B482" s="52"/>
      <c r="C482" s="52"/>
      <c r="D482" s="52" t="s">
        <v>941</v>
      </c>
      <c r="E482" s="55" t="s">
        <v>332</v>
      </c>
      <c r="F482" s="54">
        <v>14950</v>
      </c>
      <c r="G482" s="52">
        <v>20200430</v>
      </c>
    </row>
    <row r="483" spans="1:7">
      <c r="A483" s="52"/>
      <c r="B483" s="52"/>
      <c r="C483" s="52"/>
      <c r="D483" s="52" t="s">
        <v>942</v>
      </c>
      <c r="E483" s="52" t="s">
        <v>332</v>
      </c>
      <c r="F483" s="54">
        <v>8377.2000000000007</v>
      </c>
      <c r="G483" s="52">
        <v>20200430</v>
      </c>
    </row>
    <row r="484" spans="1:7">
      <c r="A484" s="52"/>
      <c r="B484" s="52"/>
      <c r="C484" s="52"/>
      <c r="D484" s="52" t="s">
        <v>943</v>
      </c>
      <c r="E484" s="52" t="s">
        <v>332</v>
      </c>
      <c r="F484" s="54">
        <v>31477.16</v>
      </c>
      <c r="G484" s="52">
        <v>20200430</v>
      </c>
    </row>
    <row r="485" spans="1:7">
      <c r="A485" s="52"/>
      <c r="B485" s="52"/>
      <c r="C485" s="52"/>
      <c r="D485" s="52" t="s">
        <v>943</v>
      </c>
      <c r="E485" s="52" t="s">
        <v>332</v>
      </c>
      <c r="F485" s="54">
        <v>17227.16</v>
      </c>
      <c r="G485" s="52">
        <v>20200430</v>
      </c>
    </row>
    <row r="486" spans="1:7">
      <c r="A486" s="52"/>
      <c r="B486" s="52"/>
      <c r="C486" s="52"/>
      <c r="D486" s="52" t="s">
        <v>944</v>
      </c>
      <c r="E486" s="52" t="s">
        <v>332</v>
      </c>
      <c r="F486" s="54">
        <v>24057</v>
      </c>
      <c r="G486" s="52">
        <v>20200430</v>
      </c>
    </row>
    <row r="487" spans="1:7">
      <c r="A487" s="52"/>
      <c r="B487" s="52"/>
      <c r="C487" s="52"/>
      <c r="D487" s="52" t="s">
        <v>944</v>
      </c>
      <c r="E487" s="52" t="s">
        <v>332</v>
      </c>
      <c r="F487" s="54">
        <v>15564</v>
      </c>
      <c r="G487" s="52">
        <v>20200430</v>
      </c>
    </row>
    <row r="488" spans="1:7">
      <c r="A488" s="52"/>
      <c r="B488" s="52"/>
      <c r="C488" s="52"/>
      <c r="D488" s="52" t="s">
        <v>945</v>
      </c>
      <c r="E488" s="52" t="s">
        <v>332</v>
      </c>
      <c r="F488" s="54">
        <v>5778.4</v>
      </c>
      <c r="G488" s="52">
        <v>20200430</v>
      </c>
    </row>
    <row r="489" spans="1:7">
      <c r="A489" s="52"/>
      <c r="B489" s="52"/>
      <c r="C489" s="52"/>
      <c r="D489" s="52" t="s">
        <v>946</v>
      </c>
      <c r="E489" s="52" t="s">
        <v>332</v>
      </c>
      <c r="F489" s="54">
        <v>1061.5</v>
      </c>
      <c r="G489" s="52">
        <v>20200430</v>
      </c>
    </row>
    <row r="490" spans="1:7">
      <c r="A490" s="52"/>
      <c r="B490" s="52"/>
      <c r="C490" s="52"/>
      <c r="D490" s="52" t="s">
        <v>947</v>
      </c>
      <c r="E490" s="52" t="s">
        <v>332</v>
      </c>
      <c r="F490" s="54">
        <v>868.5</v>
      </c>
      <c r="G490" s="52">
        <v>20200430</v>
      </c>
    </row>
    <row r="491" spans="1:7">
      <c r="A491" s="52"/>
      <c r="B491" s="52"/>
      <c r="C491" s="52"/>
      <c r="D491" s="52" t="s">
        <v>948</v>
      </c>
      <c r="E491" s="52" t="s">
        <v>332</v>
      </c>
      <c r="F491" s="54">
        <v>3132</v>
      </c>
      <c r="G491" s="52">
        <v>20200430</v>
      </c>
    </row>
    <row r="492" spans="1:7">
      <c r="A492" s="52"/>
      <c r="B492" s="52"/>
      <c r="C492" s="52"/>
      <c r="D492" s="52" t="s">
        <v>949</v>
      </c>
      <c r="E492" s="52" t="s">
        <v>332</v>
      </c>
      <c r="F492" s="54">
        <v>21373.599999999999</v>
      </c>
      <c r="G492" s="52">
        <v>20200430</v>
      </c>
    </row>
    <row r="493" spans="1:7">
      <c r="A493" s="52"/>
      <c r="B493" s="52"/>
      <c r="C493" s="52"/>
      <c r="D493" s="52" t="s">
        <v>949</v>
      </c>
      <c r="E493" s="55" t="s">
        <v>332</v>
      </c>
      <c r="F493" s="56">
        <v>580</v>
      </c>
      <c r="G493" s="52">
        <v>20200430</v>
      </c>
    </row>
    <row r="494" spans="1:7">
      <c r="A494" s="52"/>
      <c r="B494" s="52"/>
      <c r="C494" s="52"/>
      <c r="D494" s="52"/>
      <c r="E494" s="52"/>
      <c r="F494" s="54">
        <f>SUM(F480:F493)</f>
        <v>166136.52000000002</v>
      </c>
      <c r="G494" s="52"/>
    </row>
    <row r="495" spans="1:7">
      <c r="A495" s="52" t="s">
        <v>950</v>
      </c>
      <c r="B495" s="53" t="s">
        <v>418</v>
      </c>
      <c r="C495" s="53" t="s">
        <v>604</v>
      </c>
      <c r="D495" s="52" t="s">
        <v>322</v>
      </c>
      <c r="E495" s="52" t="s">
        <v>332</v>
      </c>
      <c r="F495" s="54">
        <v>22986</v>
      </c>
      <c r="G495" s="52">
        <v>20200531</v>
      </c>
    </row>
    <row r="496" spans="1:7">
      <c r="A496" s="52"/>
      <c r="B496" s="52"/>
      <c r="C496" s="52"/>
      <c r="D496" s="52" t="s">
        <v>951</v>
      </c>
      <c r="E496" s="52" t="s">
        <v>332</v>
      </c>
      <c r="F496" s="54">
        <v>704</v>
      </c>
      <c r="G496" s="52">
        <v>20200531</v>
      </c>
    </row>
    <row r="497" spans="1:7">
      <c r="A497" s="52"/>
      <c r="B497" s="52"/>
      <c r="C497" s="52"/>
      <c r="D497" s="52" t="s">
        <v>952</v>
      </c>
      <c r="E497" s="52" t="s">
        <v>332</v>
      </c>
      <c r="F497" s="54">
        <v>8000</v>
      </c>
      <c r="G497" s="52">
        <v>20200531</v>
      </c>
    </row>
    <row r="498" spans="1:7">
      <c r="A498" s="52"/>
      <c r="B498" s="52"/>
      <c r="C498" s="52"/>
      <c r="D498" s="52"/>
      <c r="E498" s="52"/>
      <c r="F498" s="54">
        <f>SUM(F495:F497)</f>
        <v>31690</v>
      </c>
      <c r="G498" s="52"/>
    </row>
    <row r="499" spans="1:7">
      <c r="A499" s="52" t="s">
        <v>953</v>
      </c>
      <c r="B499" s="53" t="s">
        <v>548</v>
      </c>
      <c r="C499" s="53" t="s">
        <v>549</v>
      </c>
      <c r="D499" s="52" t="s">
        <v>954</v>
      </c>
      <c r="E499" s="52" t="s">
        <v>332</v>
      </c>
      <c r="F499" s="54">
        <v>9052.7999999999993</v>
      </c>
      <c r="G499" s="52">
        <v>20200731</v>
      </c>
    </row>
    <row r="500" spans="1:7">
      <c r="A500" s="52"/>
      <c r="B500" s="52"/>
      <c r="C500" s="52"/>
      <c r="D500" s="52" t="s">
        <v>954</v>
      </c>
      <c r="E500" s="52" t="s">
        <v>332</v>
      </c>
      <c r="F500" s="54">
        <v>8364</v>
      </c>
      <c r="G500" s="52">
        <v>20200731</v>
      </c>
    </row>
    <row r="501" spans="1:7">
      <c r="A501" s="52"/>
      <c r="B501" s="52"/>
      <c r="C501" s="52"/>
      <c r="D501" s="52" t="s">
        <v>955</v>
      </c>
      <c r="E501" s="52" t="s">
        <v>332</v>
      </c>
      <c r="F501" s="54">
        <v>45858.91</v>
      </c>
      <c r="G501" s="52">
        <v>20200731</v>
      </c>
    </row>
    <row r="502" spans="1:7">
      <c r="A502" s="52"/>
      <c r="B502" s="52"/>
      <c r="C502" s="52"/>
      <c r="D502" s="52"/>
      <c r="E502" s="52"/>
      <c r="F502" s="54">
        <f>SUM(F499:F501)</f>
        <v>63275.710000000006</v>
      </c>
      <c r="G502" s="52"/>
    </row>
    <row r="503" spans="1:7">
      <c r="A503" s="52" t="s">
        <v>956</v>
      </c>
      <c r="B503" s="53" t="s">
        <v>497</v>
      </c>
      <c r="C503" s="53" t="s">
        <v>957</v>
      </c>
      <c r="D503" s="52" t="s">
        <v>949</v>
      </c>
      <c r="E503" s="52" t="s">
        <v>332</v>
      </c>
      <c r="F503" s="54">
        <v>580</v>
      </c>
      <c r="G503" s="52">
        <v>20210831</v>
      </c>
    </row>
    <row r="504" spans="1:7">
      <c r="A504" s="52"/>
      <c r="B504" s="52"/>
      <c r="C504" s="52"/>
      <c r="D504" s="52" t="s">
        <v>958</v>
      </c>
      <c r="E504" s="52" t="s">
        <v>332</v>
      </c>
      <c r="F504" s="54">
        <v>300</v>
      </c>
      <c r="G504" s="52">
        <v>20210831</v>
      </c>
    </row>
    <row r="505" spans="1:7">
      <c r="A505" s="52"/>
      <c r="B505" s="52"/>
      <c r="C505" s="52"/>
      <c r="D505" s="52" t="s">
        <v>557</v>
      </c>
      <c r="E505" s="52" t="s">
        <v>332</v>
      </c>
      <c r="F505" s="54">
        <v>10500</v>
      </c>
      <c r="G505" s="52">
        <v>20210831</v>
      </c>
    </row>
    <row r="506" spans="1:7">
      <c r="A506" s="52"/>
      <c r="B506" s="52"/>
      <c r="C506" s="52"/>
      <c r="D506" s="52" t="s">
        <v>959</v>
      </c>
      <c r="E506" s="52" t="s">
        <v>332</v>
      </c>
      <c r="F506" s="54">
        <v>561.6</v>
      </c>
      <c r="G506" s="52">
        <v>20210831</v>
      </c>
    </row>
    <row r="507" spans="1:7">
      <c r="A507" s="52"/>
      <c r="B507" s="52"/>
      <c r="C507" s="52"/>
      <c r="D507" s="52" t="s">
        <v>960</v>
      </c>
      <c r="E507" s="52" t="s">
        <v>332</v>
      </c>
      <c r="F507" s="54">
        <v>2379.6</v>
      </c>
      <c r="G507" s="52">
        <v>20210831</v>
      </c>
    </row>
    <row r="508" spans="1:7">
      <c r="A508" s="52"/>
      <c r="B508" s="52"/>
      <c r="C508" s="52"/>
      <c r="D508" s="52" t="s">
        <v>960</v>
      </c>
      <c r="E508" s="52" t="s">
        <v>332</v>
      </c>
      <c r="F508" s="54">
        <v>1224</v>
      </c>
      <c r="G508" s="52">
        <v>20210831</v>
      </c>
    </row>
    <row r="509" spans="1:7">
      <c r="A509" s="52"/>
      <c r="B509" s="52"/>
      <c r="C509" s="52"/>
      <c r="D509" s="52" t="s">
        <v>961</v>
      </c>
      <c r="E509" s="52" t="s">
        <v>332</v>
      </c>
      <c r="F509" s="54">
        <v>702</v>
      </c>
      <c r="G509" s="52">
        <v>20210831</v>
      </c>
    </row>
    <row r="510" spans="1:7">
      <c r="A510" s="52"/>
      <c r="B510" s="52"/>
      <c r="C510" s="52"/>
      <c r="D510" s="52"/>
      <c r="E510" s="52"/>
      <c r="F510" s="54">
        <f>SUM(F503:F509)</f>
        <v>16247.2</v>
      </c>
      <c r="G510" s="52"/>
    </row>
    <row r="511" spans="1:7">
      <c r="A511" s="52" t="s">
        <v>962</v>
      </c>
      <c r="B511" s="53" t="s">
        <v>963</v>
      </c>
      <c r="C511" s="53" t="s">
        <v>964</v>
      </c>
      <c r="D511" s="52" t="s">
        <v>965</v>
      </c>
      <c r="E511" s="52" t="s">
        <v>332</v>
      </c>
      <c r="F511" s="54">
        <v>1119.5999999999999</v>
      </c>
      <c r="G511" s="52">
        <v>20211031</v>
      </c>
    </row>
    <row r="512" spans="1:7">
      <c r="A512" s="52"/>
      <c r="B512" s="52"/>
      <c r="C512" s="52"/>
      <c r="D512" s="52" t="s">
        <v>966</v>
      </c>
      <c r="E512" s="52" t="s">
        <v>332</v>
      </c>
      <c r="F512" s="54">
        <v>613.6</v>
      </c>
      <c r="G512" s="52">
        <v>20211031</v>
      </c>
    </row>
    <row r="513" spans="1:7">
      <c r="A513" s="52"/>
      <c r="B513" s="52"/>
      <c r="C513" s="52"/>
      <c r="D513" s="52" t="s">
        <v>960</v>
      </c>
      <c r="E513" s="52" t="s">
        <v>332</v>
      </c>
      <c r="F513" s="54">
        <v>1224</v>
      </c>
      <c r="G513" s="52">
        <v>20211031</v>
      </c>
    </row>
    <row r="514" spans="1:7">
      <c r="A514" s="52"/>
      <c r="B514" s="52"/>
      <c r="C514" s="52"/>
      <c r="D514" s="52" t="s">
        <v>967</v>
      </c>
      <c r="E514" s="52" t="s">
        <v>332</v>
      </c>
      <c r="F514" s="54">
        <v>15000</v>
      </c>
      <c r="G514" s="52">
        <v>20211031</v>
      </c>
    </row>
    <row r="515" spans="1:7">
      <c r="A515" s="52"/>
      <c r="B515" s="52"/>
      <c r="C515" s="52"/>
      <c r="D515" s="52" t="s">
        <v>967</v>
      </c>
      <c r="E515" s="52" t="s">
        <v>332</v>
      </c>
      <c r="F515" s="54">
        <v>9000</v>
      </c>
      <c r="G515" s="52">
        <v>20211031</v>
      </c>
    </row>
    <row r="516" spans="1:7">
      <c r="A516" s="52"/>
      <c r="B516" s="52"/>
      <c r="C516" s="52"/>
      <c r="D516" s="52" t="s">
        <v>968</v>
      </c>
      <c r="E516" s="52" t="s">
        <v>332</v>
      </c>
      <c r="F516" s="54">
        <v>408</v>
      </c>
      <c r="G516" s="52">
        <v>20211031</v>
      </c>
    </row>
    <row r="517" spans="1:7">
      <c r="A517" s="52"/>
      <c r="B517" s="52"/>
      <c r="C517" s="52"/>
      <c r="D517" s="52"/>
      <c r="E517" s="52"/>
      <c r="F517" s="54">
        <f>SUM(F511:F516)</f>
        <v>27365.200000000001</v>
      </c>
      <c r="G517" s="52"/>
    </row>
    <row r="518" spans="1:7">
      <c r="A518" s="52" t="s">
        <v>969</v>
      </c>
      <c r="B518" s="53" t="s">
        <v>352</v>
      </c>
      <c r="C518" s="53" t="s">
        <v>353</v>
      </c>
      <c r="D518" s="52" t="s">
        <v>967</v>
      </c>
      <c r="E518" s="52" t="s">
        <v>332</v>
      </c>
      <c r="F518" s="54">
        <v>9000</v>
      </c>
      <c r="G518" s="52">
        <v>20211031</v>
      </c>
    </row>
    <row r="519" spans="1:7">
      <c r="A519" s="52"/>
      <c r="B519" s="52"/>
      <c r="C519" s="52"/>
      <c r="D519" s="52" t="s">
        <v>967</v>
      </c>
      <c r="E519" s="52" t="s">
        <v>332</v>
      </c>
      <c r="F519" s="54">
        <v>3000</v>
      </c>
      <c r="G519" s="52">
        <v>20211031</v>
      </c>
    </row>
    <row r="520" spans="1:7">
      <c r="A520" s="52"/>
      <c r="B520" s="52"/>
      <c r="C520" s="52"/>
      <c r="D520" s="52" t="s">
        <v>970</v>
      </c>
      <c r="E520" s="52" t="s">
        <v>332</v>
      </c>
      <c r="F520" s="54">
        <v>5715.6</v>
      </c>
      <c r="G520" s="52">
        <v>20211031</v>
      </c>
    </row>
    <row r="521" spans="1:7">
      <c r="A521" s="52"/>
      <c r="B521" s="52"/>
      <c r="C521" s="52"/>
      <c r="D521" s="52" t="s">
        <v>971</v>
      </c>
      <c r="E521" s="52" t="s">
        <v>332</v>
      </c>
      <c r="F521" s="54">
        <v>5780.34</v>
      </c>
      <c r="G521" s="52">
        <v>20211031</v>
      </c>
    </row>
    <row r="522" spans="1:7">
      <c r="A522" s="52"/>
      <c r="B522" s="52"/>
      <c r="C522" s="52"/>
      <c r="D522" s="52" t="s">
        <v>972</v>
      </c>
      <c r="E522" s="52" t="s">
        <v>332</v>
      </c>
      <c r="F522" s="54">
        <v>378</v>
      </c>
      <c r="G522" s="52">
        <v>20211031</v>
      </c>
    </row>
    <row r="523" spans="1:7">
      <c r="A523" s="52"/>
      <c r="B523" s="52"/>
      <c r="C523" s="52"/>
      <c r="D523" s="52" t="s">
        <v>973</v>
      </c>
      <c r="E523" s="52" t="s">
        <v>332</v>
      </c>
      <c r="F523" s="54">
        <v>1468.8</v>
      </c>
      <c r="G523" s="52">
        <v>20211031</v>
      </c>
    </row>
    <row r="524" spans="1:7">
      <c r="A524" s="52"/>
      <c r="B524" s="52"/>
      <c r="C524" s="52"/>
      <c r="D524" s="52" t="s">
        <v>974</v>
      </c>
      <c r="E524" s="52" t="s">
        <v>332</v>
      </c>
      <c r="F524" s="54">
        <v>1184.4000000000001</v>
      </c>
      <c r="G524" s="52">
        <v>20211031</v>
      </c>
    </row>
    <row r="525" spans="1:7">
      <c r="A525" s="52"/>
      <c r="B525" s="52"/>
      <c r="C525" s="52"/>
      <c r="D525" s="52"/>
      <c r="E525" s="52"/>
      <c r="F525" s="54">
        <f>SUM(F518:F524)</f>
        <v>26527.14</v>
      </c>
      <c r="G525" s="52"/>
    </row>
    <row r="526" spans="1:7">
      <c r="A526" s="52" t="s">
        <v>975</v>
      </c>
      <c r="B526" s="53" t="s">
        <v>524</v>
      </c>
      <c r="C526" s="53" t="s">
        <v>525</v>
      </c>
      <c r="D526" s="52" t="s">
        <v>976</v>
      </c>
      <c r="E526" s="52" t="s">
        <v>332</v>
      </c>
      <c r="F526" s="54">
        <v>2433.6</v>
      </c>
      <c r="G526" s="52">
        <v>20211130</v>
      </c>
    </row>
    <row r="527" spans="1:7">
      <c r="A527" s="52"/>
      <c r="B527" s="52"/>
      <c r="C527" s="52"/>
      <c r="D527" s="52" t="s">
        <v>977</v>
      </c>
      <c r="E527" s="52" t="s">
        <v>332</v>
      </c>
      <c r="F527" s="54">
        <v>29427.3</v>
      </c>
      <c r="G527" s="52">
        <v>20211130</v>
      </c>
    </row>
    <row r="528" spans="1:7">
      <c r="A528" s="52"/>
      <c r="B528" s="52"/>
      <c r="C528" s="52"/>
      <c r="D528" s="52"/>
      <c r="E528" s="52"/>
      <c r="F528" s="54">
        <f>SUM(F526:F527)</f>
        <v>31860.899999999998</v>
      </c>
      <c r="G528" s="53"/>
    </row>
  </sheetData>
  <mergeCells count="1">
    <mergeCell ref="A1:G1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ED7-45C6-4479-A2CA-9D712DC153CE}">
  <dimension ref="B2:F31"/>
  <sheetViews>
    <sheetView topLeftCell="A6" workbookViewId="0">
      <selection sqref="A1:G1"/>
    </sheetView>
  </sheetViews>
  <sheetFormatPr defaultRowHeight="17.399999999999999"/>
  <cols>
    <col min="2" max="2" width="9.19921875" bestFit="1" customWidth="1"/>
    <col min="3" max="3" width="14.3984375" bestFit="1" customWidth="1"/>
    <col min="4" max="6" width="9.19921875" bestFit="1" customWidth="1"/>
  </cols>
  <sheetData>
    <row r="2" spans="2:6">
      <c r="B2" s="160" t="s">
        <v>199</v>
      </c>
      <c r="C2" s="161"/>
    </row>
    <row r="3" spans="2:6" ht="18" thickBot="1">
      <c r="B3" s="28" t="s">
        <v>180</v>
      </c>
      <c r="C3" s="28" t="s">
        <v>181</v>
      </c>
      <c r="D3" s="29" t="s">
        <v>182</v>
      </c>
      <c r="E3" s="29" t="s">
        <v>183</v>
      </c>
      <c r="F3" s="28" t="s">
        <v>184</v>
      </c>
    </row>
    <row r="4" spans="2:6">
      <c r="B4" s="162" t="s">
        <v>185</v>
      </c>
      <c r="C4" s="30" t="s">
        <v>186</v>
      </c>
      <c r="D4" s="31">
        <v>5680000</v>
      </c>
      <c r="E4" s="31">
        <v>6192000</v>
      </c>
      <c r="F4" s="31">
        <v>433500</v>
      </c>
    </row>
    <row r="5" spans="2:6">
      <c r="B5" s="163"/>
      <c r="C5" s="32" t="s">
        <v>187</v>
      </c>
      <c r="D5" s="33">
        <v>6310000</v>
      </c>
      <c r="E5" s="33">
        <v>7131000</v>
      </c>
      <c r="F5" s="33">
        <v>998400</v>
      </c>
    </row>
    <row r="6" spans="2:6">
      <c r="B6" s="163"/>
      <c r="C6" s="32" t="s">
        <v>188</v>
      </c>
      <c r="D6" s="33">
        <v>7080000</v>
      </c>
      <c r="E6" s="33">
        <v>8426000</v>
      </c>
      <c r="F6" s="33">
        <v>674100</v>
      </c>
    </row>
    <row r="7" spans="2:6">
      <c r="B7" s="163"/>
      <c r="C7" s="32" t="s">
        <v>189</v>
      </c>
      <c r="D7" s="33">
        <v>5440000</v>
      </c>
      <c r="E7" s="33">
        <v>5440000</v>
      </c>
      <c r="F7" s="33">
        <v>54400</v>
      </c>
    </row>
    <row r="8" spans="2:6">
      <c r="B8" s="163"/>
      <c r="C8" s="32" t="s">
        <v>190</v>
      </c>
      <c r="D8" s="33">
        <v>7860000</v>
      </c>
      <c r="E8" s="33">
        <v>7310000</v>
      </c>
      <c r="F8" s="33">
        <v>219300</v>
      </c>
    </row>
    <row r="9" spans="2:6">
      <c r="B9" s="164"/>
      <c r="C9" s="32" t="s">
        <v>191</v>
      </c>
      <c r="D9" s="33">
        <v>5990000</v>
      </c>
      <c r="E9" s="33">
        <v>4972000</v>
      </c>
      <c r="F9" s="33">
        <v>-49800</v>
      </c>
    </row>
    <row r="10" spans="2:6">
      <c r="B10" s="165" t="s">
        <v>192</v>
      </c>
      <c r="C10" s="32" t="s">
        <v>193</v>
      </c>
      <c r="D10" s="33">
        <v>5160000</v>
      </c>
      <c r="E10" s="33">
        <v>5522000</v>
      </c>
      <c r="F10" s="33">
        <v>662700</v>
      </c>
    </row>
    <row r="11" spans="2:6">
      <c r="B11" s="163"/>
      <c r="C11" s="32" t="s">
        <v>194</v>
      </c>
      <c r="D11" s="33">
        <v>6630000</v>
      </c>
      <c r="E11" s="33">
        <v>7492000</v>
      </c>
      <c r="F11" s="33">
        <v>824200</v>
      </c>
    </row>
    <row r="12" spans="2:6">
      <c r="B12" s="163"/>
      <c r="C12" s="32" t="s">
        <v>195</v>
      </c>
      <c r="D12" s="33">
        <v>5760000</v>
      </c>
      <c r="E12" s="33">
        <v>5300000</v>
      </c>
      <c r="F12" s="33">
        <v>795000</v>
      </c>
    </row>
    <row r="13" spans="2:6">
      <c r="B13" s="163"/>
      <c r="C13" s="32" t="s">
        <v>196</v>
      </c>
      <c r="D13" s="33">
        <v>7360000</v>
      </c>
      <c r="E13" s="33">
        <v>7581000</v>
      </c>
      <c r="F13" s="33">
        <v>227500</v>
      </c>
    </row>
    <row r="14" spans="2:6">
      <c r="B14" s="163"/>
      <c r="C14" s="32" t="s">
        <v>197</v>
      </c>
      <c r="D14" s="33">
        <v>6050000</v>
      </c>
      <c r="E14" s="33">
        <v>6292000</v>
      </c>
      <c r="F14" s="33">
        <v>-629200</v>
      </c>
    </row>
    <row r="15" spans="2:6">
      <c r="B15" s="164"/>
      <c r="C15" s="32" t="s">
        <v>198</v>
      </c>
      <c r="D15" s="33">
        <v>7270000</v>
      </c>
      <c r="E15" s="33">
        <v>7198000</v>
      </c>
      <c r="F15" s="33">
        <v>647900</v>
      </c>
    </row>
    <row r="18" spans="2:6">
      <c r="B18" s="160" t="s">
        <v>200</v>
      </c>
      <c r="C18" s="161"/>
    </row>
    <row r="19" spans="2:6" ht="18" thickBot="1">
      <c r="B19" s="28" t="s">
        <v>180</v>
      </c>
      <c r="C19" s="28" t="s">
        <v>181</v>
      </c>
      <c r="D19" s="29" t="s">
        <v>182</v>
      </c>
      <c r="E19" s="29" t="s">
        <v>183</v>
      </c>
      <c r="F19" s="34" t="s">
        <v>184</v>
      </c>
    </row>
    <row r="20" spans="2:6">
      <c r="B20" s="166" t="s">
        <v>185</v>
      </c>
      <c r="C20" s="30" t="s">
        <v>186</v>
      </c>
      <c r="D20" s="31">
        <v>5810000</v>
      </c>
      <c r="E20" s="31">
        <v>4997000</v>
      </c>
      <c r="F20" s="31">
        <v>249900</v>
      </c>
    </row>
    <row r="21" spans="2:6">
      <c r="B21" s="159"/>
      <c r="C21" s="32" t="s">
        <v>187</v>
      </c>
      <c r="D21" s="33">
        <v>6770000</v>
      </c>
      <c r="E21" s="33">
        <v>6093000</v>
      </c>
      <c r="F21" s="33">
        <v>243800</v>
      </c>
    </row>
    <row r="22" spans="2:6">
      <c r="B22" s="159"/>
      <c r="C22" s="32" t="s">
        <v>188</v>
      </c>
      <c r="D22" s="33">
        <v>7700000</v>
      </c>
      <c r="E22" s="33">
        <v>8085000</v>
      </c>
      <c r="F22" s="33">
        <v>-566000</v>
      </c>
    </row>
    <row r="23" spans="2:6">
      <c r="B23" s="159"/>
      <c r="C23" s="32" t="s">
        <v>189</v>
      </c>
      <c r="D23" s="33">
        <v>6440000</v>
      </c>
      <c r="E23" s="33">
        <v>5925000</v>
      </c>
      <c r="F23" s="33">
        <v>-474000</v>
      </c>
    </row>
    <row r="24" spans="2:6">
      <c r="B24" s="159"/>
      <c r="C24" s="32" t="s">
        <v>190</v>
      </c>
      <c r="D24" s="33">
        <v>5420000</v>
      </c>
      <c r="E24" s="33">
        <v>5637000</v>
      </c>
      <c r="F24" s="33">
        <v>56400</v>
      </c>
    </row>
    <row r="25" spans="2:6">
      <c r="B25" s="159"/>
      <c r="C25" s="32" t="s">
        <v>191</v>
      </c>
      <c r="D25" s="33">
        <v>7430000</v>
      </c>
      <c r="E25" s="33">
        <v>8099000</v>
      </c>
      <c r="F25" s="33">
        <v>-81000</v>
      </c>
    </row>
    <row r="26" spans="2:6">
      <c r="B26" s="159" t="s">
        <v>192</v>
      </c>
      <c r="C26" s="32" t="s">
        <v>193</v>
      </c>
      <c r="D26" s="33">
        <v>5360000</v>
      </c>
      <c r="E26" s="33">
        <v>5628000</v>
      </c>
      <c r="F26" s="33">
        <v>731700</v>
      </c>
    </row>
    <row r="27" spans="2:6">
      <c r="B27" s="159"/>
      <c r="C27" s="32" t="s">
        <v>194</v>
      </c>
      <c r="D27" s="33">
        <v>6950000</v>
      </c>
      <c r="E27" s="33">
        <v>7159000</v>
      </c>
      <c r="F27" s="33">
        <v>787500</v>
      </c>
    </row>
    <row r="28" spans="2:6">
      <c r="B28" s="159"/>
      <c r="C28" s="32" t="s">
        <v>195</v>
      </c>
      <c r="D28" s="33">
        <v>5280000</v>
      </c>
      <c r="E28" s="33">
        <v>5228000</v>
      </c>
      <c r="F28" s="33">
        <v>-470600</v>
      </c>
    </row>
    <row r="29" spans="2:6">
      <c r="B29" s="159"/>
      <c r="C29" s="32" t="s">
        <v>196</v>
      </c>
      <c r="D29" s="33">
        <v>6670000</v>
      </c>
      <c r="E29" s="33">
        <v>6070000</v>
      </c>
      <c r="F29" s="33">
        <v>485600</v>
      </c>
    </row>
    <row r="30" spans="2:6">
      <c r="B30" s="159"/>
      <c r="C30" s="32" t="s">
        <v>197</v>
      </c>
      <c r="D30" s="33">
        <v>6170000</v>
      </c>
      <c r="E30" s="33">
        <v>5862000</v>
      </c>
      <c r="F30" s="33">
        <v>58700</v>
      </c>
    </row>
    <row r="31" spans="2:6">
      <c r="B31" s="159"/>
      <c r="C31" s="32" t="s">
        <v>198</v>
      </c>
      <c r="D31" s="33">
        <v>6200000</v>
      </c>
      <c r="E31" s="33">
        <v>7192000</v>
      </c>
      <c r="F31" s="33">
        <v>143900</v>
      </c>
    </row>
  </sheetData>
  <mergeCells count="6">
    <mergeCell ref="B26:B31"/>
    <mergeCell ref="B2:C2"/>
    <mergeCell ref="B4:B9"/>
    <mergeCell ref="B10:B15"/>
    <mergeCell ref="B18:C18"/>
    <mergeCell ref="B20:B25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C9B97-E491-4381-833A-CAD726E8F779}">
  <dimension ref="A1:D45"/>
  <sheetViews>
    <sheetView workbookViewId="0">
      <selection activeCell="B19" sqref="B19"/>
    </sheetView>
  </sheetViews>
  <sheetFormatPr defaultRowHeight="17.399999999999999"/>
  <cols>
    <col min="2" max="2" width="27.69921875" bestFit="1" customWidth="1"/>
  </cols>
  <sheetData>
    <row r="1" spans="1:4">
      <c r="A1" s="35" t="s">
        <v>201</v>
      </c>
      <c r="B1" s="36" t="s">
        <v>202</v>
      </c>
      <c r="C1" s="36" t="s">
        <v>203</v>
      </c>
      <c r="D1" s="37" t="s">
        <v>204</v>
      </c>
    </row>
    <row r="2" spans="1:4">
      <c r="A2" s="38" t="s">
        <v>205</v>
      </c>
      <c r="B2" s="39" t="s">
        <v>206</v>
      </c>
      <c r="C2" s="40">
        <v>15</v>
      </c>
      <c r="D2" s="41">
        <v>15</v>
      </c>
    </row>
    <row r="3" spans="1:4">
      <c r="A3" s="38" t="s">
        <v>207</v>
      </c>
      <c r="B3" s="39" t="s">
        <v>208</v>
      </c>
      <c r="C3" s="40">
        <v>20</v>
      </c>
      <c r="D3" s="41">
        <v>20</v>
      </c>
    </row>
    <row r="4" spans="1:4">
      <c r="A4" s="38" t="s">
        <v>209</v>
      </c>
      <c r="B4" s="39" t="s">
        <v>210</v>
      </c>
      <c r="C4" s="40">
        <v>69</v>
      </c>
      <c r="D4" s="41">
        <v>65</v>
      </c>
    </row>
    <row r="5" spans="1:4">
      <c r="A5" s="38" t="s">
        <v>211</v>
      </c>
      <c r="B5" s="39" t="s">
        <v>212</v>
      </c>
      <c r="C5" s="40">
        <v>20</v>
      </c>
      <c r="D5" s="41">
        <v>20</v>
      </c>
    </row>
    <row r="6" spans="1:4">
      <c r="A6" s="38" t="s">
        <v>213</v>
      </c>
      <c r="B6" s="39" t="s">
        <v>214</v>
      </c>
      <c r="C6" s="40">
        <v>40</v>
      </c>
      <c r="D6" s="41">
        <v>40</v>
      </c>
    </row>
    <row r="7" spans="1:4">
      <c r="A7" s="38" t="s">
        <v>215</v>
      </c>
      <c r="B7" s="39" t="s">
        <v>216</v>
      </c>
      <c r="C7" s="40">
        <v>61</v>
      </c>
      <c r="D7" s="41">
        <v>55</v>
      </c>
    </row>
    <row r="8" spans="1:4">
      <c r="A8" s="38" t="s">
        <v>217</v>
      </c>
      <c r="B8" s="39" t="s">
        <v>218</v>
      </c>
      <c r="C8" s="40">
        <v>35</v>
      </c>
      <c r="D8" s="41">
        <v>35</v>
      </c>
    </row>
    <row r="9" spans="1:4">
      <c r="A9" s="38" t="s">
        <v>219</v>
      </c>
      <c r="B9" s="39" t="s">
        <v>220</v>
      </c>
      <c r="C9" s="40">
        <v>25</v>
      </c>
      <c r="D9" s="41">
        <v>25</v>
      </c>
    </row>
    <row r="10" spans="1:4">
      <c r="A10" s="38" t="s">
        <v>221</v>
      </c>
      <c r="B10" s="39" t="s">
        <v>222</v>
      </c>
      <c r="C10" s="40">
        <v>25</v>
      </c>
      <c r="D10" s="41">
        <v>25</v>
      </c>
    </row>
    <row r="11" spans="1:4">
      <c r="A11" s="38" t="s">
        <v>223</v>
      </c>
      <c r="B11" s="39" t="s">
        <v>224</v>
      </c>
      <c r="C11" s="40">
        <v>15</v>
      </c>
      <c r="D11" s="41">
        <v>15</v>
      </c>
    </row>
    <row r="12" spans="1:4">
      <c r="A12" s="38" t="s">
        <v>225</v>
      </c>
      <c r="B12" s="39" t="s">
        <v>226</v>
      </c>
      <c r="C12" s="40">
        <v>35</v>
      </c>
      <c r="D12" s="41">
        <v>35</v>
      </c>
    </row>
    <row r="13" spans="1:4">
      <c r="A13" s="38" t="s">
        <v>227</v>
      </c>
      <c r="B13" s="39" t="s">
        <v>228</v>
      </c>
      <c r="C13" s="40">
        <v>20</v>
      </c>
      <c r="D13" s="41">
        <v>20</v>
      </c>
    </row>
    <row r="14" spans="1:4">
      <c r="A14" s="38" t="s">
        <v>229</v>
      </c>
      <c r="B14" s="39" t="s">
        <v>230</v>
      </c>
      <c r="C14" s="40">
        <v>20</v>
      </c>
      <c r="D14" s="41">
        <v>20</v>
      </c>
    </row>
    <row r="15" spans="1:4">
      <c r="A15" s="38" t="s">
        <v>231</v>
      </c>
      <c r="B15" s="39" t="s">
        <v>232</v>
      </c>
      <c r="C15" s="40">
        <v>45</v>
      </c>
      <c r="D15" s="41">
        <v>45</v>
      </c>
    </row>
    <row r="16" spans="1:4">
      <c r="A16" s="38" t="s">
        <v>233</v>
      </c>
      <c r="B16" s="39" t="s">
        <v>234</v>
      </c>
      <c r="C16" s="40">
        <v>20</v>
      </c>
      <c r="D16" s="41">
        <v>20</v>
      </c>
    </row>
    <row r="17" spans="1:4">
      <c r="A17" s="38" t="s">
        <v>235</v>
      </c>
      <c r="B17" s="39" t="s">
        <v>236</v>
      </c>
      <c r="C17" s="40">
        <v>45</v>
      </c>
      <c r="D17" s="41">
        <v>45</v>
      </c>
    </row>
    <row r="18" spans="1:4">
      <c r="A18" s="38" t="s">
        <v>237</v>
      </c>
      <c r="B18" s="39" t="s">
        <v>238</v>
      </c>
      <c r="C18" s="40">
        <v>22</v>
      </c>
      <c r="D18" s="41">
        <v>20</v>
      </c>
    </row>
    <row r="19" spans="1:4">
      <c r="A19" s="38" t="s">
        <v>239</v>
      </c>
      <c r="B19" s="39" t="s">
        <v>240</v>
      </c>
      <c r="C19" s="40">
        <v>61</v>
      </c>
      <c r="D19" s="41">
        <v>55</v>
      </c>
    </row>
    <row r="20" spans="1:4">
      <c r="A20" s="38" t="s">
        <v>241</v>
      </c>
      <c r="B20" s="39" t="s">
        <v>242</v>
      </c>
      <c r="C20" s="40">
        <v>53</v>
      </c>
      <c r="D20" s="41">
        <v>45</v>
      </c>
    </row>
    <row r="21" spans="1:4">
      <c r="A21" s="38" t="s">
        <v>243</v>
      </c>
      <c r="B21" s="39" t="s">
        <v>244</v>
      </c>
      <c r="C21" s="40">
        <v>60</v>
      </c>
      <c r="D21" s="41">
        <v>60</v>
      </c>
    </row>
    <row r="22" spans="1:4">
      <c r="A22" s="38" t="s">
        <v>245</v>
      </c>
      <c r="B22" s="39" t="s">
        <v>246</v>
      </c>
      <c r="C22" s="40">
        <v>30</v>
      </c>
      <c r="D22" s="41">
        <v>30</v>
      </c>
    </row>
    <row r="23" spans="1:4">
      <c r="A23" s="38" t="s">
        <v>247</v>
      </c>
      <c r="B23" s="39" t="s">
        <v>248</v>
      </c>
      <c r="C23" s="40">
        <v>65</v>
      </c>
      <c r="D23" s="41">
        <v>65</v>
      </c>
    </row>
    <row r="24" spans="1:4">
      <c r="A24" s="38" t="s">
        <v>249</v>
      </c>
      <c r="B24" s="39" t="s">
        <v>250</v>
      </c>
      <c r="C24" s="40">
        <v>68</v>
      </c>
      <c r="D24" s="41">
        <v>60</v>
      </c>
    </row>
    <row r="25" spans="1:4">
      <c r="A25" s="38" t="s">
        <v>251</v>
      </c>
      <c r="B25" s="39" t="s">
        <v>252</v>
      </c>
      <c r="C25" s="40">
        <v>15</v>
      </c>
      <c r="D25" s="41">
        <v>15</v>
      </c>
    </row>
    <row r="26" spans="1:4">
      <c r="A26" s="38" t="s">
        <v>253</v>
      </c>
      <c r="B26" s="39" t="s">
        <v>254</v>
      </c>
      <c r="C26" s="40">
        <v>15</v>
      </c>
      <c r="D26" s="41">
        <v>15</v>
      </c>
    </row>
    <row r="27" spans="1:4">
      <c r="A27" s="38" t="s">
        <v>255</v>
      </c>
      <c r="B27" s="39" t="s">
        <v>256</v>
      </c>
      <c r="C27" s="40">
        <v>15</v>
      </c>
      <c r="D27" s="41">
        <v>15</v>
      </c>
    </row>
    <row r="28" spans="1:4">
      <c r="A28" s="38" t="s">
        <v>257</v>
      </c>
      <c r="B28" s="39" t="s">
        <v>258</v>
      </c>
      <c r="C28" s="40">
        <v>25</v>
      </c>
      <c r="D28" s="41">
        <v>25</v>
      </c>
    </row>
    <row r="29" spans="1:4">
      <c r="A29" s="38" t="s">
        <v>259</v>
      </c>
      <c r="B29" s="39" t="s">
        <v>260</v>
      </c>
      <c r="C29" s="40">
        <v>10</v>
      </c>
      <c r="D29" s="41">
        <v>10</v>
      </c>
    </row>
    <row r="30" spans="1:4">
      <c r="A30" s="38" t="s">
        <v>261</v>
      </c>
      <c r="B30" s="39" t="s">
        <v>262</v>
      </c>
      <c r="C30" s="40">
        <v>25</v>
      </c>
      <c r="D30" s="41">
        <v>25</v>
      </c>
    </row>
    <row r="31" spans="1:4">
      <c r="A31" s="38" t="s">
        <v>263</v>
      </c>
      <c r="B31" s="39" t="s">
        <v>264</v>
      </c>
      <c r="C31" s="40">
        <v>40</v>
      </c>
      <c r="D31" s="41">
        <v>40</v>
      </c>
    </row>
    <row r="32" spans="1:4">
      <c r="A32" s="38" t="s">
        <v>265</v>
      </c>
      <c r="B32" s="39" t="s">
        <v>266</v>
      </c>
      <c r="C32" s="40">
        <v>10</v>
      </c>
      <c r="D32" s="41">
        <v>10</v>
      </c>
    </row>
    <row r="33" spans="1:4">
      <c r="A33" s="38" t="s">
        <v>267</v>
      </c>
      <c r="B33" s="39" t="s">
        <v>268</v>
      </c>
      <c r="C33" s="40">
        <v>15</v>
      </c>
      <c r="D33" s="41">
        <v>15</v>
      </c>
    </row>
    <row r="34" spans="1:4">
      <c r="A34" s="38" t="s">
        <v>269</v>
      </c>
      <c r="B34" s="39" t="s">
        <v>270</v>
      </c>
      <c r="C34" s="40">
        <v>21</v>
      </c>
      <c r="D34" s="41">
        <v>20</v>
      </c>
    </row>
    <row r="35" spans="1:4">
      <c r="A35" s="38" t="s">
        <v>271</v>
      </c>
      <c r="B35" s="39" t="s">
        <v>272</v>
      </c>
      <c r="C35" s="40">
        <v>55</v>
      </c>
      <c r="D35" s="41">
        <v>55</v>
      </c>
    </row>
    <row r="36" spans="1:4">
      <c r="A36" s="38" t="s">
        <v>273</v>
      </c>
      <c r="B36" s="39" t="s">
        <v>274</v>
      </c>
      <c r="C36" s="40">
        <v>25</v>
      </c>
      <c r="D36" s="41">
        <v>25</v>
      </c>
    </row>
    <row r="37" spans="1:4">
      <c r="A37" s="38" t="s">
        <v>275</v>
      </c>
      <c r="B37" s="39" t="s">
        <v>276</v>
      </c>
      <c r="C37" s="40">
        <v>20</v>
      </c>
      <c r="D37" s="41">
        <v>20</v>
      </c>
    </row>
    <row r="38" spans="1:4">
      <c r="A38" s="38" t="s">
        <v>277</v>
      </c>
      <c r="B38" s="39" t="s">
        <v>278</v>
      </c>
      <c r="C38" s="40">
        <v>5</v>
      </c>
      <c r="D38" s="41">
        <v>5</v>
      </c>
    </row>
    <row r="39" spans="1:4">
      <c r="A39" s="38" t="s">
        <v>279</v>
      </c>
      <c r="B39" s="39" t="s">
        <v>280</v>
      </c>
      <c r="C39" s="40">
        <v>72</v>
      </c>
      <c r="D39" s="41">
        <v>65</v>
      </c>
    </row>
    <row r="40" spans="1:4">
      <c r="A40" s="38" t="s">
        <v>281</v>
      </c>
      <c r="B40" s="39" t="s">
        <v>282</v>
      </c>
      <c r="C40" s="40">
        <v>51</v>
      </c>
      <c r="D40" s="41">
        <v>45</v>
      </c>
    </row>
    <row r="41" spans="1:4">
      <c r="A41" s="38" t="s">
        <v>283</v>
      </c>
      <c r="B41" s="39" t="s">
        <v>284</v>
      </c>
      <c r="C41" s="40">
        <v>55</v>
      </c>
      <c r="D41" s="41">
        <v>55</v>
      </c>
    </row>
    <row r="42" spans="1:4">
      <c r="A42" s="38" t="s">
        <v>285</v>
      </c>
      <c r="B42" s="39" t="s">
        <v>286</v>
      </c>
      <c r="C42" s="40">
        <v>5</v>
      </c>
      <c r="D42" s="41">
        <v>5</v>
      </c>
    </row>
    <row r="43" spans="1:4">
      <c r="A43" s="38" t="s">
        <v>287</v>
      </c>
      <c r="B43" s="39" t="s">
        <v>288</v>
      </c>
      <c r="C43" s="40">
        <v>25</v>
      </c>
      <c r="D43" s="41">
        <v>25</v>
      </c>
    </row>
    <row r="44" spans="1:4">
      <c r="A44" s="38" t="s">
        <v>289</v>
      </c>
      <c r="B44" s="39" t="s">
        <v>290</v>
      </c>
      <c r="C44" s="40">
        <v>40</v>
      </c>
      <c r="D44" s="41">
        <v>40</v>
      </c>
    </row>
    <row r="45" spans="1:4">
      <c r="A45" s="42" t="s">
        <v>291</v>
      </c>
      <c r="B45" s="43" t="s">
        <v>292</v>
      </c>
      <c r="C45" s="44">
        <v>27</v>
      </c>
      <c r="D45" s="45">
        <v>25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7C00-C70E-48C6-B3E7-E836D3151833}">
  <dimension ref="A1:C38"/>
  <sheetViews>
    <sheetView workbookViewId="0">
      <selection activeCell="E24" sqref="E24"/>
    </sheetView>
  </sheetViews>
  <sheetFormatPr defaultRowHeight="17.399999999999999"/>
  <cols>
    <col min="1" max="1" width="9.5" bestFit="1" customWidth="1"/>
    <col min="2" max="2" width="27.69921875" bestFit="1" customWidth="1"/>
    <col min="3" max="3" width="9.5" bestFit="1" customWidth="1"/>
  </cols>
  <sheetData>
    <row r="1" spans="1:3">
      <c r="A1" s="46" t="s">
        <v>293</v>
      </c>
      <c r="B1" s="46" t="s">
        <v>202</v>
      </c>
      <c r="C1" s="47" t="s">
        <v>294</v>
      </c>
    </row>
    <row r="2" spans="1:3">
      <c r="A2" s="48" t="s">
        <v>225</v>
      </c>
      <c r="B2" s="39" t="s">
        <v>226</v>
      </c>
      <c r="C2" s="49">
        <v>29</v>
      </c>
    </row>
    <row r="3" spans="1:3">
      <c r="A3" s="48" t="s">
        <v>263</v>
      </c>
      <c r="B3" s="39" t="s">
        <v>264</v>
      </c>
      <c r="C3" s="49">
        <v>34</v>
      </c>
    </row>
    <row r="4" spans="1:3">
      <c r="A4" s="48" t="s">
        <v>221</v>
      </c>
      <c r="B4" s="39" t="s">
        <v>222</v>
      </c>
      <c r="C4" s="49">
        <v>26</v>
      </c>
    </row>
    <row r="5" spans="1:3">
      <c r="A5" s="48" t="s">
        <v>281</v>
      </c>
      <c r="B5" s="39" t="s">
        <v>282</v>
      </c>
      <c r="C5" s="49">
        <v>81</v>
      </c>
    </row>
    <row r="6" spans="1:3">
      <c r="A6" s="48" t="s">
        <v>217</v>
      </c>
      <c r="B6" s="39" t="s">
        <v>218</v>
      </c>
      <c r="C6" s="49">
        <v>56</v>
      </c>
    </row>
    <row r="7" spans="1:3">
      <c r="A7" s="48" t="s">
        <v>209</v>
      </c>
      <c r="B7" s="39" t="s">
        <v>210</v>
      </c>
      <c r="C7" s="49">
        <v>123</v>
      </c>
    </row>
    <row r="8" spans="1:3">
      <c r="A8" s="48" t="s">
        <v>207</v>
      </c>
      <c r="B8" s="39" t="s">
        <v>208</v>
      </c>
      <c r="C8" s="49">
        <v>11</v>
      </c>
    </row>
    <row r="9" spans="1:3">
      <c r="A9" s="48" t="s">
        <v>231</v>
      </c>
      <c r="B9" s="39" t="s">
        <v>232</v>
      </c>
      <c r="C9" s="49">
        <v>9</v>
      </c>
    </row>
    <row r="10" spans="1:3">
      <c r="A10" s="48" t="s">
        <v>249</v>
      </c>
      <c r="B10" s="39" t="s">
        <v>250</v>
      </c>
      <c r="C10" s="49">
        <v>114</v>
      </c>
    </row>
    <row r="11" spans="1:3">
      <c r="A11" s="48" t="s">
        <v>265</v>
      </c>
      <c r="B11" s="39" t="s">
        <v>266</v>
      </c>
      <c r="C11" s="49">
        <v>11</v>
      </c>
    </row>
    <row r="12" spans="1:3">
      <c r="A12" s="48" t="s">
        <v>255</v>
      </c>
      <c r="B12" s="39" t="s">
        <v>256</v>
      </c>
      <c r="C12" s="49">
        <v>10</v>
      </c>
    </row>
    <row r="13" spans="1:3">
      <c r="A13" s="48" t="s">
        <v>213</v>
      </c>
      <c r="B13" s="39" t="s">
        <v>214</v>
      </c>
      <c r="C13" s="49">
        <v>20</v>
      </c>
    </row>
    <row r="14" spans="1:3">
      <c r="A14" s="48" t="s">
        <v>267</v>
      </c>
      <c r="B14" s="39" t="s">
        <v>268</v>
      </c>
      <c r="C14" s="49">
        <v>15</v>
      </c>
    </row>
    <row r="15" spans="1:3">
      <c r="A15" s="48" t="s">
        <v>227</v>
      </c>
      <c r="B15" s="39" t="s">
        <v>228</v>
      </c>
      <c r="C15" s="49">
        <v>5</v>
      </c>
    </row>
    <row r="16" spans="1:3">
      <c r="A16" s="48" t="s">
        <v>289</v>
      </c>
      <c r="B16" s="39" t="s">
        <v>290</v>
      </c>
      <c r="C16" s="49">
        <v>10</v>
      </c>
    </row>
    <row r="17" spans="1:3">
      <c r="A17" s="48" t="s">
        <v>243</v>
      </c>
      <c r="B17" s="39" t="s">
        <v>244</v>
      </c>
      <c r="C17" s="49">
        <v>107</v>
      </c>
    </row>
    <row r="18" spans="1:3">
      <c r="A18" s="48" t="s">
        <v>239</v>
      </c>
      <c r="B18" s="39" t="s">
        <v>240</v>
      </c>
      <c r="C18" s="49">
        <v>106</v>
      </c>
    </row>
    <row r="19" spans="1:3">
      <c r="A19" s="48" t="s">
        <v>259</v>
      </c>
      <c r="B19" s="39" t="s">
        <v>260</v>
      </c>
      <c r="C19" s="49">
        <v>8</v>
      </c>
    </row>
    <row r="20" spans="1:3">
      <c r="A20" s="48" t="s">
        <v>269</v>
      </c>
      <c r="B20" s="39" t="s">
        <v>270</v>
      </c>
      <c r="C20" s="49">
        <v>26</v>
      </c>
    </row>
    <row r="21" spans="1:3">
      <c r="A21" s="48" t="s">
        <v>237</v>
      </c>
      <c r="B21" s="39" t="s">
        <v>238</v>
      </c>
      <c r="C21" s="49">
        <v>22</v>
      </c>
    </row>
    <row r="22" spans="1:3">
      <c r="A22" s="48" t="s">
        <v>215</v>
      </c>
      <c r="B22" s="39" t="s">
        <v>216</v>
      </c>
      <c r="C22" s="49">
        <v>102</v>
      </c>
    </row>
    <row r="23" spans="1:3">
      <c r="A23" s="48" t="s">
        <v>229</v>
      </c>
      <c r="B23" s="39" t="s">
        <v>230</v>
      </c>
      <c r="C23" s="49">
        <v>35</v>
      </c>
    </row>
    <row r="24" spans="1:3">
      <c r="A24" s="48" t="s">
        <v>275</v>
      </c>
      <c r="B24" s="39" t="s">
        <v>276</v>
      </c>
      <c r="C24" s="49">
        <v>8</v>
      </c>
    </row>
    <row r="25" spans="1:3">
      <c r="A25" s="48" t="s">
        <v>257</v>
      </c>
      <c r="B25" s="39" t="s">
        <v>258</v>
      </c>
      <c r="C25" s="49">
        <v>43</v>
      </c>
    </row>
    <row r="26" spans="1:3">
      <c r="A26" s="48" t="s">
        <v>233</v>
      </c>
      <c r="B26" s="39" t="s">
        <v>234</v>
      </c>
      <c r="C26" s="49">
        <v>14</v>
      </c>
    </row>
    <row r="27" spans="1:3">
      <c r="A27" s="48" t="s">
        <v>211</v>
      </c>
      <c r="B27" s="39" t="s">
        <v>212</v>
      </c>
      <c r="C27" s="49">
        <v>34</v>
      </c>
    </row>
    <row r="28" spans="1:3">
      <c r="A28" s="48" t="s">
        <v>241</v>
      </c>
      <c r="B28" s="39" t="s">
        <v>242</v>
      </c>
      <c r="C28" s="49">
        <v>83</v>
      </c>
    </row>
    <row r="29" spans="1:3">
      <c r="A29" s="48" t="s">
        <v>273</v>
      </c>
      <c r="B29" s="39" t="s">
        <v>274</v>
      </c>
      <c r="C29" s="49">
        <v>28</v>
      </c>
    </row>
    <row r="30" spans="1:3">
      <c r="A30" s="48" t="s">
        <v>245</v>
      </c>
      <c r="B30" s="39" t="s">
        <v>246</v>
      </c>
      <c r="C30" s="49">
        <v>24</v>
      </c>
    </row>
    <row r="31" spans="1:3">
      <c r="A31" s="48" t="s">
        <v>271</v>
      </c>
      <c r="B31" s="39" t="s">
        <v>272</v>
      </c>
      <c r="C31" s="49">
        <v>85</v>
      </c>
    </row>
    <row r="32" spans="1:3">
      <c r="A32" s="48" t="s">
        <v>287</v>
      </c>
      <c r="B32" s="39" t="s">
        <v>288</v>
      </c>
      <c r="C32" s="49">
        <v>20</v>
      </c>
    </row>
    <row r="33" spans="1:3">
      <c r="A33" s="48" t="s">
        <v>283</v>
      </c>
      <c r="B33" s="39" t="s">
        <v>284</v>
      </c>
      <c r="C33" s="49">
        <v>53</v>
      </c>
    </row>
    <row r="34" spans="1:3">
      <c r="A34" s="48" t="s">
        <v>205</v>
      </c>
      <c r="B34" s="39" t="s">
        <v>206</v>
      </c>
      <c r="C34" s="49">
        <v>18</v>
      </c>
    </row>
    <row r="35" spans="1:3">
      <c r="A35" s="48" t="s">
        <v>235</v>
      </c>
      <c r="B35" s="39" t="s">
        <v>236</v>
      </c>
      <c r="C35" s="49">
        <v>21</v>
      </c>
    </row>
    <row r="36" spans="1:3">
      <c r="A36" s="48" t="s">
        <v>291</v>
      </c>
      <c r="B36" s="39" t="s">
        <v>292</v>
      </c>
      <c r="C36" s="49">
        <v>41</v>
      </c>
    </row>
    <row r="37" spans="1:3">
      <c r="A37" s="48" t="s">
        <v>247</v>
      </c>
      <c r="B37" s="39" t="s">
        <v>248</v>
      </c>
      <c r="C37" s="49">
        <v>30</v>
      </c>
    </row>
    <row r="38" spans="1:3">
      <c r="A38" s="50" t="s">
        <v>279</v>
      </c>
      <c r="B38" s="43" t="s">
        <v>280</v>
      </c>
      <c r="C38" s="51">
        <v>127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5F62-AB01-409D-B707-3DB63720E993}">
  <dimension ref="A1:L14"/>
  <sheetViews>
    <sheetView workbookViewId="0">
      <selection activeCell="J27" sqref="J27"/>
    </sheetView>
  </sheetViews>
  <sheetFormatPr defaultRowHeight="17.399999999999999"/>
  <sheetData>
    <row r="1" spans="1:12">
      <c r="A1" s="167" t="s">
        <v>140</v>
      </c>
      <c r="B1" s="167"/>
      <c r="C1" s="167"/>
      <c r="D1" s="167" t="s">
        <v>141</v>
      </c>
      <c r="E1" s="167"/>
      <c r="F1" s="167"/>
      <c r="G1" s="167"/>
      <c r="H1" s="167"/>
      <c r="I1" s="167"/>
      <c r="J1" s="167"/>
      <c r="K1" s="167"/>
      <c r="L1" s="167" t="s">
        <v>142</v>
      </c>
    </row>
    <row r="2" spans="1:12">
      <c r="A2" s="16" t="s">
        <v>143</v>
      </c>
      <c r="B2" s="17" t="s">
        <v>144</v>
      </c>
      <c r="C2" s="17" t="s">
        <v>145</v>
      </c>
      <c r="D2" s="17" t="s">
        <v>146</v>
      </c>
      <c r="E2" s="17" t="s">
        <v>147</v>
      </c>
      <c r="F2" s="17" t="s">
        <v>148</v>
      </c>
      <c r="G2" s="17" t="s">
        <v>149</v>
      </c>
      <c r="H2" s="17" t="s">
        <v>150</v>
      </c>
      <c r="I2" s="17" t="s">
        <v>151</v>
      </c>
      <c r="J2" s="17" t="s">
        <v>152</v>
      </c>
      <c r="K2" s="18" t="s">
        <v>153</v>
      </c>
      <c r="L2" s="167"/>
    </row>
    <row r="3" spans="1:12">
      <c r="A3" s="19" t="s">
        <v>154</v>
      </c>
      <c r="B3" s="20" t="s">
        <v>155</v>
      </c>
      <c r="C3" s="20" t="s">
        <v>156</v>
      </c>
      <c r="D3" s="21">
        <v>3</v>
      </c>
      <c r="E3" s="21">
        <v>2</v>
      </c>
      <c r="F3" s="21">
        <v>5</v>
      </c>
      <c r="G3" s="21">
        <v>5</v>
      </c>
      <c r="H3" s="21">
        <v>3</v>
      </c>
      <c r="I3" s="21">
        <v>4</v>
      </c>
      <c r="J3" s="21">
        <v>2</v>
      </c>
      <c r="K3" s="22">
        <v>2</v>
      </c>
      <c r="L3" s="23">
        <f t="shared" ref="L3:L14" si="0">SUM(D3:K3)</f>
        <v>26</v>
      </c>
    </row>
    <row r="4" spans="1:12">
      <c r="A4" s="19" t="s">
        <v>154</v>
      </c>
      <c r="B4" s="20" t="s">
        <v>157</v>
      </c>
      <c r="C4" s="20" t="s">
        <v>158</v>
      </c>
      <c r="D4" s="21">
        <v>3</v>
      </c>
      <c r="E4" s="21">
        <v>2</v>
      </c>
      <c r="F4" s="21">
        <v>4</v>
      </c>
      <c r="G4" s="21">
        <v>7</v>
      </c>
      <c r="H4" s="21">
        <v>4</v>
      </c>
      <c r="I4" s="21">
        <v>4</v>
      </c>
      <c r="J4" s="21">
        <v>4</v>
      </c>
      <c r="K4" s="22">
        <v>3</v>
      </c>
      <c r="L4" s="23">
        <f t="shared" si="0"/>
        <v>31</v>
      </c>
    </row>
    <row r="5" spans="1:12">
      <c r="A5" s="19" t="s">
        <v>154</v>
      </c>
      <c r="B5" s="20" t="s">
        <v>159</v>
      </c>
      <c r="C5" s="20" t="s">
        <v>160</v>
      </c>
      <c r="D5" s="21">
        <v>2</v>
      </c>
      <c r="E5" s="21">
        <v>2</v>
      </c>
      <c r="F5" s="21">
        <v>6</v>
      </c>
      <c r="G5" s="21">
        <v>7</v>
      </c>
      <c r="H5" s="21">
        <v>4</v>
      </c>
      <c r="I5" s="21">
        <v>4</v>
      </c>
      <c r="J5" s="21">
        <v>2</v>
      </c>
      <c r="K5" s="22">
        <v>3</v>
      </c>
      <c r="L5" s="23">
        <f t="shared" si="0"/>
        <v>30</v>
      </c>
    </row>
    <row r="6" spans="1:12">
      <c r="A6" s="19" t="s">
        <v>154</v>
      </c>
      <c r="B6" s="20" t="s">
        <v>161</v>
      </c>
      <c r="C6" s="20" t="s">
        <v>162</v>
      </c>
      <c r="D6" s="21">
        <v>5</v>
      </c>
      <c r="E6" s="21">
        <v>4</v>
      </c>
      <c r="F6" s="21">
        <v>4</v>
      </c>
      <c r="G6" s="21">
        <v>3</v>
      </c>
      <c r="H6" s="21">
        <v>7</v>
      </c>
      <c r="I6" s="21">
        <v>4</v>
      </c>
      <c r="J6" s="21">
        <v>1</v>
      </c>
      <c r="K6" s="22">
        <v>1</v>
      </c>
      <c r="L6" s="23">
        <f t="shared" si="0"/>
        <v>29</v>
      </c>
    </row>
    <row r="7" spans="1:12">
      <c r="A7" s="19" t="s">
        <v>154</v>
      </c>
      <c r="B7" s="20" t="s">
        <v>163</v>
      </c>
      <c r="C7" s="20" t="s">
        <v>164</v>
      </c>
      <c r="D7" s="21">
        <v>3</v>
      </c>
      <c r="E7" s="21">
        <v>4</v>
      </c>
      <c r="F7" s="21">
        <v>4</v>
      </c>
      <c r="G7" s="21">
        <v>8</v>
      </c>
      <c r="H7" s="21">
        <v>8</v>
      </c>
      <c r="I7" s="21">
        <v>3</v>
      </c>
      <c r="J7" s="21">
        <v>4</v>
      </c>
      <c r="K7" s="22">
        <v>3</v>
      </c>
      <c r="L7" s="23">
        <f t="shared" si="0"/>
        <v>37</v>
      </c>
    </row>
    <row r="8" spans="1:12">
      <c r="A8" s="19" t="s">
        <v>154</v>
      </c>
      <c r="B8" s="20" t="s">
        <v>165</v>
      </c>
      <c r="C8" s="20" t="s">
        <v>166</v>
      </c>
      <c r="D8" s="21">
        <v>2</v>
      </c>
      <c r="E8" s="21">
        <v>1</v>
      </c>
      <c r="F8" s="21">
        <v>5</v>
      </c>
      <c r="G8" s="21">
        <v>6</v>
      </c>
      <c r="H8" s="21">
        <v>6</v>
      </c>
      <c r="I8" s="21">
        <v>4</v>
      </c>
      <c r="J8" s="21">
        <v>2</v>
      </c>
      <c r="K8" s="22">
        <v>3</v>
      </c>
      <c r="L8" s="23">
        <f t="shared" si="0"/>
        <v>29</v>
      </c>
    </row>
    <row r="9" spans="1:12">
      <c r="A9" s="19" t="s">
        <v>167</v>
      </c>
      <c r="B9" s="20" t="s">
        <v>168</v>
      </c>
      <c r="C9" s="20" t="s">
        <v>169</v>
      </c>
      <c r="D9" s="21">
        <v>4</v>
      </c>
      <c r="E9" s="21">
        <v>4</v>
      </c>
      <c r="F9" s="21">
        <v>4</v>
      </c>
      <c r="G9" s="21">
        <v>6</v>
      </c>
      <c r="H9" s="21">
        <v>5</v>
      </c>
      <c r="I9" s="21">
        <v>3</v>
      </c>
      <c r="J9" s="21">
        <v>2</v>
      </c>
      <c r="K9" s="22">
        <v>2</v>
      </c>
      <c r="L9" s="23">
        <f t="shared" si="0"/>
        <v>30</v>
      </c>
    </row>
    <row r="10" spans="1:12">
      <c r="A10" s="19" t="s">
        <v>167</v>
      </c>
      <c r="B10" s="20" t="s">
        <v>170</v>
      </c>
      <c r="C10" s="20" t="s">
        <v>171</v>
      </c>
      <c r="D10" s="21">
        <v>2</v>
      </c>
      <c r="E10" s="21">
        <v>3</v>
      </c>
      <c r="F10" s="21">
        <v>5</v>
      </c>
      <c r="G10" s="21">
        <v>8</v>
      </c>
      <c r="H10" s="21">
        <v>8</v>
      </c>
      <c r="I10" s="21">
        <v>4</v>
      </c>
      <c r="J10" s="21">
        <v>3</v>
      </c>
      <c r="K10" s="22">
        <v>2</v>
      </c>
      <c r="L10" s="23">
        <f t="shared" si="0"/>
        <v>35</v>
      </c>
    </row>
    <row r="11" spans="1:12">
      <c r="A11" s="19" t="s">
        <v>167</v>
      </c>
      <c r="B11" s="20" t="s">
        <v>172</v>
      </c>
      <c r="C11" s="20" t="s">
        <v>173</v>
      </c>
      <c r="D11" s="21">
        <v>5</v>
      </c>
      <c r="E11" s="21">
        <v>1</v>
      </c>
      <c r="F11" s="21">
        <v>8</v>
      </c>
      <c r="G11" s="21">
        <v>7</v>
      </c>
      <c r="H11" s="21">
        <v>7</v>
      </c>
      <c r="I11" s="21">
        <v>5</v>
      </c>
      <c r="J11" s="21">
        <v>5</v>
      </c>
      <c r="K11" s="22">
        <v>1</v>
      </c>
      <c r="L11" s="23">
        <f t="shared" si="0"/>
        <v>39</v>
      </c>
    </row>
    <row r="12" spans="1:12">
      <c r="A12" s="19" t="s">
        <v>167</v>
      </c>
      <c r="B12" s="20" t="s">
        <v>174</v>
      </c>
      <c r="C12" s="20" t="s">
        <v>175</v>
      </c>
      <c r="D12" s="21">
        <v>5</v>
      </c>
      <c r="E12" s="21">
        <v>5</v>
      </c>
      <c r="F12" s="21">
        <v>7</v>
      </c>
      <c r="G12" s="21">
        <v>5</v>
      </c>
      <c r="H12" s="21">
        <v>7</v>
      </c>
      <c r="I12" s="21">
        <v>1</v>
      </c>
      <c r="J12" s="21">
        <v>2</v>
      </c>
      <c r="K12" s="22">
        <v>3</v>
      </c>
      <c r="L12" s="23">
        <f t="shared" si="0"/>
        <v>35</v>
      </c>
    </row>
    <row r="13" spans="1:12">
      <c r="A13" s="19" t="s">
        <v>167</v>
      </c>
      <c r="B13" s="20" t="s">
        <v>176</v>
      </c>
      <c r="C13" s="20" t="s">
        <v>177</v>
      </c>
      <c r="D13" s="21">
        <v>1</v>
      </c>
      <c r="E13" s="21">
        <v>2</v>
      </c>
      <c r="F13" s="21">
        <v>7</v>
      </c>
      <c r="G13" s="21">
        <v>6</v>
      </c>
      <c r="H13" s="21">
        <v>6</v>
      </c>
      <c r="I13" s="21">
        <v>5</v>
      </c>
      <c r="J13" s="21">
        <v>5</v>
      </c>
      <c r="K13" s="22">
        <v>2</v>
      </c>
      <c r="L13" s="23">
        <f t="shared" si="0"/>
        <v>34</v>
      </c>
    </row>
    <row r="14" spans="1:12">
      <c r="A14" s="24" t="s">
        <v>167</v>
      </c>
      <c r="B14" s="25" t="s">
        <v>178</v>
      </c>
      <c r="C14" s="25" t="s">
        <v>179</v>
      </c>
      <c r="D14" s="26">
        <v>2</v>
      </c>
      <c r="E14" s="26">
        <v>2</v>
      </c>
      <c r="F14" s="26">
        <v>3</v>
      </c>
      <c r="G14" s="26">
        <v>8</v>
      </c>
      <c r="H14" s="26">
        <v>5</v>
      </c>
      <c r="I14" s="26">
        <v>4</v>
      </c>
      <c r="J14" s="26">
        <v>5</v>
      </c>
      <c r="K14" s="27">
        <v>1</v>
      </c>
      <c r="L14" s="23">
        <f t="shared" si="0"/>
        <v>30</v>
      </c>
    </row>
  </sheetData>
  <mergeCells count="3">
    <mergeCell ref="A1:C1"/>
    <mergeCell ref="D1:K1"/>
    <mergeCell ref="L1:L2"/>
  </mergeCells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753E-AA7E-4D62-8A08-C035072C0A21}">
  <dimension ref="A1:L60"/>
  <sheetViews>
    <sheetView workbookViewId="0">
      <selection activeCell="F21" sqref="F21"/>
    </sheetView>
  </sheetViews>
  <sheetFormatPr defaultRowHeight="17.399999999999999"/>
  <cols>
    <col min="1" max="1" width="3.69921875" bestFit="1" customWidth="1"/>
    <col min="2" max="2" width="24.296875" customWidth="1"/>
    <col min="3" max="3" width="10.59765625" customWidth="1"/>
    <col min="4" max="4" width="9.8984375" bestFit="1" customWidth="1"/>
    <col min="5" max="5" width="15" bestFit="1" customWidth="1"/>
    <col min="6" max="6" width="47.296875" customWidth="1"/>
    <col min="7" max="7" width="4.796875" bestFit="1" customWidth="1"/>
    <col min="8" max="12" width="10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>
        <v>45751</v>
      </c>
      <c r="I1" s="3">
        <v>45752</v>
      </c>
      <c r="J1" s="3">
        <v>45753</v>
      </c>
      <c r="K1" s="3">
        <v>45754</v>
      </c>
      <c r="L1" s="3">
        <v>45755</v>
      </c>
    </row>
    <row r="2" spans="1:12">
      <c r="A2" s="4">
        <v>1</v>
      </c>
      <c r="B2" s="5" t="s">
        <v>7</v>
      </c>
      <c r="C2" s="5"/>
      <c r="D2" s="5" t="s">
        <v>8</v>
      </c>
      <c r="E2" s="13">
        <v>45800.429375</v>
      </c>
      <c r="F2" s="5" t="s">
        <v>9</v>
      </c>
      <c r="G2" s="4" t="s">
        <v>10</v>
      </c>
      <c r="H2" s="6"/>
      <c r="I2" s="6"/>
      <c r="J2" s="6"/>
      <c r="K2" s="6"/>
      <c r="L2" s="7">
        <v>1</v>
      </c>
    </row>
    <row r="3" spans="1:12">
      <c r="A3" s="4">
        <v>2</v>
      </c>
      <c r="B3" s="5" t="s">
        <v>11</v>
      </c>
      <c r="C3" s="5"/>
      <c r="D3" s="5" t="s">
        <v>8</v>
      </c>
      <c r="E3" s="13">
        <v>45800.430509259262</v>
      </c>
      <c r="F3" s="5" t="s">
        <v>12</v>
      </c>
      <c r="G3" s="4" t="s">
        <v>13</v>
      </c>
      <c r="H3" s="6"/>
      <c r="I3" s="6"/>
      <c r="J3" s="6"/>
      <c r="K3" s="7">
        <v>143</v>
      </c>
      <c r="L3" s="6"/>
    </row>
    <row r="4" spans="1:12">
      <c r="A4" s="4">
        <v>3</v>
      </c>
      <c r="B4" s="8" t="s">
        <v>14</v>
      </c>
      <c r="C4" s="8"/>
      <c r="D4" s="5" t="s">
        <v>15</v>
      </c>
      <c r="E4" s="13">
        <v>45842.509305555555</v>
      </c>
      <c r="F4" s="5" t="s">
        <v>16</v>
      </c>
      <c r="G4" s="4" t="s">
        <v>13</v>
      </c>
      <c r="H4" s="6"/>
      <c r="I4" s="6"/>
      <c r="J4" s="6"/>
      <c r="K4" s="6"/>
      <c r="L4" s="7">
        <v>143</v>
      </c>
    </row>
    <row r="5" spans="1:12">
      <c r="A5" s="4">
        <v>4</v>
      </c>
      <c r="B5" s="8" t="s">
        <v>17</v>
      </c>
      <c r="C5" s="8"/>
      <c r="D5" s="5" t="s">
        <v>18</v>
      </c>
      <c r="E5" s="13">
        <v>45842.672210648147</v>
      </c>
      <c r="F5" s="5" t="s">
        <v>19</v>
      </c>
      <c r="G5" s="4" t="s">
        <v>13</v>
      </c>
      <c r="H5" s="6"/>
      <c r="I5" s="7">
        <v>580</v>
      </c>
      <c r="J5" s="6"/>
      <c r="K5" s="6"/>
      <c r="L5" s="6"/>
    </row>
    <row r="6" spans="1:12">
      <c r="A6" s="4">
        <v>5</v>
      </c>
      <c r="B6" s="5" t="s">
        <v>20</v>
      </c>
      <c r="C6" s="5"/>
      <c r="D6" s="5" t="s">
        <v>21</v>
      </c>
      <c r="E6" s="13">
        <v>45842.672569444447</v>
      </c>
      <c r="F6" s="5" t="s">
        <v>22</v>
      </c>
      <c r="G6" s="4" t="s">
        <v>13</v>
      </c>
      <c r="H6" s="6"/>
      <c r="I6" s="6"/>
      <c r="J6" s="7">
        <v>600</v>
      </c>
      <c r="K6" s="6"/>
      <c r="L6" s="6"/>
    </row>
    <row r="7" spans="1:12">
      <c r="A7" s="4">
        <v>6</v>
      </c>
      <c r="B7" s="5" t="s">
        <v>23</v>
      </c>
      <c r="C7" s="5"/>
      <c r="D7" s="5" t="s">
        <v>21</v>
      </c>
      <c r="E7" s="13">
        <v>45845.480763888889</v>
      </c>
      <c r="F7" s="5" t="s">
        <v>24</v>
      </c>
      <c r="G7" s="4" t="s">
        <v>13</v>
      </c>
      <c r="H7" s="6"/>
      <c r="I7" s="6"/>
      <c r="J7" s="7">
        <v>170</v>
      </c>
      <c r="K7" s="6"/>
      <c r="L7" s="6"/>
    </row>
    <row r="8" spans="1:12">
      <c r="A8" s="4">
        <v>7</v>
      </c>
      <c r="B8" s="5" t="s">
        <v>25</v>
      </c>
      <c r="C8" s="5"/>
      <c r="D8" s="5" t="s">
        <v>26</v>
      </c>
      <c r="E8" s="13">
        <v>45845.481145833335</v>
      </c>
      <c r="F8" s="5" t="s">
        <v>27</v>
      </c>
      <c r="G8" s="4" t="s">
        <v>13</v>
      </c>
      <c r="H8" s="6"/>
      <c r="I8" s="6"/>
      <c r="J8" s="7">
        <v>490</v>
      </c>
      <c r="K8" s="6"/>
      <c r="L8" s="6"/>
    </row>
    <row r="9" spans="1:12">
      <c r="A9" s="4">
        <v>8</v>
      </c>
      <c r="B9" s="5" t="s">
        <v>28</v>
      </c>
      <c r="C9" s="5"/>
      <c r="D9" s="5" t="s">
        <v>15</v>
      </c>
      <c r="E9" s="13">
        <v>45856.800740740742</v>
      </c>
      <c r="F9" s="5" t="s">
        <v>29</v>
      </c>
      <c r="G9" s="4" t="s">
        <v>30</v>
      </c>
      <c r="H9" s="7">
        <v>480</v>
      </c>
      <c r="I9" s="6"/>
      <c r="J9" s="6"/>
      <c r="K9" s="6"/>
      <c r="L9" s="6"/>
    </row>
    <row r="10" spans="1:12">
      <c r="A10" s="4">
        <v>9</v>
      </c>
      <c r="B10" s="5" t="s">
        <v>31</v>
      </c>
      <c r="C10" s="5"/>
      <c r="D10" s="5" t="s">
        <v>21</v>
      </c>
      <c r="E10" s="13">
        <v>45856.801377314812</v>
      </c>
      <c r="F10" s="5" t="s">
        <v>32</v>
      </c>
      <c r="G10" s="4" t="s">
        <v>13</v>
      </c>
      <c r="H10" s="6"/>
      <c r="I10" s="6"/>
      <c r="J10" s="6"/>
      <c r="K10" s="6"/>
      <c r="L10" s="7">
        <v>310</v>
      </c>
    </row>
    <row r="11" spans="1:12">
      <c r="A11" s="4">
        <v>10</v>
      </c>
      <c r="B11" s="5" t="s">
        <v>33</v>
      </c>
      <c r="C11" s="5"/>
      <c r="D11" s="5" t="s">
        <v>21</v>
      </c>
      <c r="E11" s="13">
        <v>45861.573912037034</v>
      </c>
      <c r="F11" s="5" t="s">
        <v>34</v>
      </c>
      <c r="G11" s="4" t="s">
        <v>13</v>
      </c>
      <c r="H11" s="7">
        <v>40</v>
      </c>
      <c r="I11" s="6"/>
      <c r="J11" s="6"/>
      <c r="K11" s="6"/>
      <c r="L11" s="6"/>
    </row>
    <row r="12" spans="1:12">
      <c r="A12" s="4">
        <v>11</v>
      </c>
      <c r="B12" s="5" t="s">
        <v>35</v>
      </c>
      <c r="C12" s="5"/>
      <c r="D12" s="5" t="s">
        <v>15</v>
      </c>
      <c r="E12" s="13">
        <v>45861.574328703704</v>
      </c>
      <c r="F12" s="5" t="s">
        <v>36</v>
      </c>
      <c r="G12" s="4" t="s">
        <v>13</v>
      </c>
      <c r="H12" s="6"/>
      <c r="I12" s="6"/>
      <c r="J12" s="7">
        <v>780</v>
      </c>
      <c r="K12" s="6"/>
      <c r="L12" s="6"/>
    </row>
    <row r="13" spans="1:12">
      <c r="A13" s="4">
        <v>12</v>
      </c>
      <c r="B13" s="5" t="s">
        <v>37</v>
      </c>
      <c r="C13" s="5"/>
      <c r="D13" s="5" t="s">
        <v>38</v>
      </c>
      <c r="E13" s="14">
        <v>45862.438923611109</v>
      </c>
      <c r="F13" s="8" t="s">
        <v>39</v>
      </c>
      <c r="G13" s="9" t="s">
        <v>40</v>
      </c>
      <c r="H13" s="10"/>
      <c r="I13" s="10"/>
      <c r="J13" s="10"/>
      <c r="K13" s="11">
        <v>60</v>
      </c>
      <c r="L13" s="10"/>
    </row>
    <row r="14" spans="1:12">
      <c r="A14" s="4">
        <v>13</v>
      </c>
      <c r="B14" s="5" t="s">
        <v>41</v>
      </c>
      <c r="C14" s="5"/>
      <c r="D14" s="5" t="s">
        <v>42</v>
      </c>
      <c r="E14" s="13">
        <v>45862.439791666664</v>
      </c>
      <c r="F14" s="5" t="s">
        <v>43</v>
      </c>
      <c r="G14" s="4" t="s">
        <v>40</v>
      </c>
      <c r="H14" s="12"/>
      <c r="I14" s="12"/>
      <c r="J14" s="12"/>
      <c r="K14" s="6"/>
      <c r="L14" s="7">
        <v>5</v>
      </c>
    </row>
    <row r="15" spans="1:12">
      <c r="A15" s="4">
        <v>14</v>
      </c>
      <c r="B15" s="8" t="s">
        <v>44</v>
      </c>
      <c r="C15" s="8"/>
      <c r="D15" s="5" t="s">
        <v>38</v>
      </c>
      <c r="E15" s="13">
        <v>45862.670902777776</v>
      </c>
      <c r="F15" s="5" t="s">
        <v>45</v>
      </c>
      <c r="G15" s="4" t="s">
        <v>13</v>
      </c>
      <c r="H15" s="6"/>
      <c r="I15" s="6"/>
      <c r="J15" s="7">
        <v>340</v>
      </c>
      <c r="K15" s="6"/>
      <c r="L15" s="6"/>
    </row>
    <row r="16" spans="1:12">
      <c r="A16" s="4">
        <v>15</v>
      </c>
      <c r="B16" s="5" t="s">
        <v>46</v>
      </c>
      <c r="C16" s="5"/>
      <c r="D16" s="5" t="s">
        <v>42</v>
      </c>
      <c r="E16" s="13">
        <v>45862.671446759261</v>
      </c>
      <c r="F16" s="5" t="s">
        <v>47</v>
      </c>
      <c r="G16" s="4" t="s">
        <v>40</v>
      </c>
      <c r="H16" s="12"/>
      <c r="I16" s="12"/>
      <c r="J16" s="12"/>
      <c r="K16" s="6"/>
      <c r="L16" s="7">
        <v>105</v>
      </c>
    </row>
    <row r="17" spans="1:12">
      <c r="A17" s="4">
        <v>16</v>
      </c>
      <c r="B17" s="5" t="s">
        <v>48</v>
      </c>
      <c r="C17" s="5"/>
      <c r="D17" s="5" t="s">
        <v>21</v>
      </c>
      <c r="E17" s="13">
        <v>45918.625231481485</v>
      </c>
      <c r="F17" s="5" t="s">
        <v>49</v>
      </c>
      <c r="G17" s="4" t="s">
        <v>30</v>
      </c>
      <c r="H17" s="6"/>
      <c r="I17" s="6"/>
      <c r="J17" s="6"/>
      <c r="K17" s="6"/>
      <c r="L17" s="7">
        <v>6</v>
      </c>
    </row>
    <row r="18" spans="1:12">
      <c r="A18" s="4">
        <v>17</v>
      </c>
      <c r="B18" s="8" t="s">
        <v>50</v>
      </c>
      <c r="C18" s="8"/>
      <c r="D18" s="5" t="s">
        <v>26</v>
      </c>
      <c r="E18" s="13">
        <v>45797.538310185184</v>
      </c>
      <c r="F18" s="5" t="s">
        <v>51</v>
      </c>
      <c r="G18" s="4" t="s">
        <v>40</v>
      </c>
      <c r="H18" s="7">
        <v>5</v>
      </c>
      <c r="I18" s="6"/>
      <c r="J18" s="6"/>
      <c r="K18" s="6"/>
      <c r="L18" s="6"/>
    </row>
    <row r="19" spans="1:12">
      <c r="A19" s="4">
        <v>18</v>
      </c>
      <c r="B19" s="5" t="s">
        <v>52</v>
      </c>
      <c r="C19" s="5"/>
      <c r="D19" s="5" t="s">
        <v>53</v>
      </c>
      <c r="E19" s="13">
        <v>45797.53875</v>
      </c>
      <c r="F19" s="5" t="s">
        <v>54</v>
      </c>
      <c r="G19" s="4" t="s">
        <v>40</v>
      </c>
      <c r="H19" s="7">
        <v>2</v>
      </c>
      <c r="I19" s="6"/>
      <c r="J19" s="6"/>
      <c r="K19" s="6"/>
      <c r="L19" s="6"/>
    </row>
    <row r="20" spans="1:12">
      <c r="A20" s="4">
        <v>19</v>
      </c>
      <c r="B20" s="5" t="s">
        <v>55</v>
      </c>
      <c r="C20" s="5"/>
      <c r="D20" s="5" t="s">
        <v>15</v>
      </c>
      <c r="E20" s="13">
        <v>45917.753275462965</v>
      </c>
      <c r="F20" s="5" t="s">
        <v>56</v>
      </c>
      <c r="G20" s="4" t="s">
        <v>40</v>
      </c>
      <c r="H20" s="6"/>
      <c r="I20" s="6"/>
      <c r="J20" s="7">
        <v>20</v>
      </c>
      <c r="K20" s="6"/>
      <c r="L20" s="6"/>
    </row>
    <row r="21" spans="1:12">
      <c r="A21" s="4">
        <v>20</v>
      </c>
      <c r="B21" s="5" t="s">
        <v>57</v>
      </c>
      <c r="C21" s="5"/>
      <c r="D21" s="5" t="s">
        <v>26</v>
      </c>
      <c r="E21" s="13">
        <v>45918.480115740742</v>
      </c>
      <c r="F21" s="5" t="s">
        <v>58</v>
      </c>
      <c r="G21" s="4" t="s">
        <v>13</v>
      </c>
      <c r="H21" s="7">
        <v>130</v>
      </c>
      <c r="I21" s="6"/>
      <c r="J21" s="6"/>
      <c r="K21" s="6"/>
      <c r="L21" s="6"/>
    </row>
    <row r="22" spans="1:12">
      <c r="A22" s="4">
        <v>21</v>
      </c>
      <c r="B22" s="5" t="s">
        <v>59</v>
      </c>
      <c r="C22" s="5"/>
      <c r="D22" s="5" t="s">
        <v>42</v>
      </c>
      <c r="E22" s="13">
        <v>45918.48060185185</v>
      </c>
      <c r="F22" s="5" t="s">
        <v>60</v>
      </c>
      <c r="G22" s="4" t="s">
        <v>61</v>
      </c>
      <c r="H22" s="6"/>
      <c r="I22" s="6"/>
      <c r="J22" s="6"/>
      <c r="K22" s="6"/>
      <c r="L22" s="7">
        <v>1</v>
      </c>
    </row>
    <row r="23" spans="1:12">
      <c r="A23" s="4">
        <v>22</v>
      </c>
      <c r="B23" s="5" t="s">
        <v>62</v>
      </c>
      <c r="C23" s="5"/>
      <c r="D23" s="5" t="s">
        <v>26</v>
      </c>
      <c r="E23" s="13">
        <v>46022.576724537037</v>
      </c>
      <c r="F23" s="5" t="s">
        <v>63</v>
      </c>
      <c r="G23" s="4" t="s">
        <v>40</v>
      </c>
      <c r="H23" s="6"/>
      <c r="I23" s="6"/>
      <c r="J23" s="6"/>
      <c r="K23" s="6"/>
      <c r="L23" s="7">
        <v>1</v>
      </c>
    </row>
    <row r="24" spans="1:12">
      <c r="A24" s="4">
        <v>23</v>
      </c>
      <c r="B24" s="5" t="s">
        <v>64</v>
      </c>
      <c r="C24" s="5"/>
      <c r="D24" s="5" t="s">
        <v>42</v>
      </c>
      <c r="E24" s="14">
        <v>46022.577222222222</v>
      </c>
      <c r="F24" s="8" t="s">
        <v>65</v>
      </c>
      <c r="G24" s="9" t="s">
        <v>66</v>
      </c>
      <c r="H24" s="10"/>
      <c r="I24" s="11">
        <v>3</v>
      </c>
      <c r="J24" s="10"/>
      <c r="K24" s="10"/>
      <c r="L24" s="10"/>
    </row>
    <row r="25" spans="1:12">
      <c r="A25" s="4">
        <v>24</v>
      </c>
      <c r="B25" s="5" t="s">
        <v>67</v>
      </c>
      <c r="C25" s="5"/>
      <c r="D25" s="5" t="s">
        <v>15</v>
      </c>
      <c r="E25" s="13">
        <v>45678.770451388889</v>
      </c>
      <c r="F25" s="5" t="s">
        <v>68</v>
      </c>
      <c r="G25" s="4" t="s">
        <v>40</v>
      </c>
      <c r="H25" s="6"/>
      <c r="I25" s="7">
        <v>2</v>
      </c>
      <c r="J25" s="6"/>
      <c r="K25" s="6"/>
      <c r="L25" s="6"/>
    </row>
    <row r="26" spans="1:12">
      <c r="A26" s="4">
        <v>25</v>
      </c>
      <c r="B26" s="5" t="s">
        <v>69</v>
      </c>
      <c r="C26" s="5"/>
      <c r="D26" s="5" t="s">
        <v>42</v>
      </c>
      <c r="E26" s="13">
        <v>45678.771874999999</v>
      </c>
      <c r="F26" s="5" t="s">
        <v>70</v>
      </c>
      <c r="G26" s="4" t="s">
        <v>13</v>
      </c>
      <c r="H26" s="6"/>
      <c r="I26" s="7">
        <v>2</v>
      </c>
      <c r="J26" s="6"/>
      <c r="K26" s="6"/>
      <c r="L26" s="6"/>
    </row>
    <row r="27" spans="1:12">
      <c r="A27" s="4">
        <v>26</v>
      </c>
      <c r="B27" s="5" t="s">
        <v>71</v>
      </c>
      <c r="C27" s="5"/>
      <c r="D27" s="5" t="s">
        <v>42</v>
      </c>
      <c r="E27" s="14">
        <v>45678.772488425922</v>
      </c>
      <c r="F27" s="8" t="s">
        <v>72</v>
      </c>
      <c r="G27" s="9" t="s">
        <v>30</v>
      </c>
      <c r="H27" s="11">
        <v>5</v>
      </c>
      <c r="I27" s="10"/>
      <c r="J27" s="10"/>
      <c r="K27" s="10"/>
      <c r="L27" s="10"/>
    </row>
    <row r="28" spans="1:12">
      <c r="A28" s="4">
        <v>27</v>
      </c>
      <c r="B28" s="5" t="s">
        <v>73</v>
      </c>
      <c r="C28" s="5"/>
      <c r="D28" s="5" t="s">
        <v>42</v>
      </c>
      <c r="E28" s="13">
        <v>45678.772847222222</v>
      </c>
      <c r="F28" s="5" t="s">
        <v>74</v>
      </c>
      <c r="G28" s="4" t="s">
        <v>30</v>
      </c>
      <c r="H28" s="6"/>
      <c r="I28" s="6"/>
      <c r="J28" s="7">
        <v>1</v>
      </c>
      <c r="K28" s="6"/>
      <c r="L28" s="6"/>
    </row>
    <row r="29" spans="1:12">
      <c r="A29" s="4">
        <v>28</v>
      </c>
      <c r="B29" s="8" t="s">
        <v>75</v>
      </c>
      <c r="C29" s="8"/>
      <c r="D29" s="5" t="s">
        <v>42</v>
      </c>
      <c r="E29" s="13">
        <v>45678.773692129631</v>
      </c>
      <c r="F29" s="5" t="s">
        <v>76</v>
      </c>
      <c r="G29" s="4" t="s">
        <v>30</v>
      </c>
      <c r="H29" s="7">
        <v>1</v>
      </c>
      <c r="I29" s="6"/>
      <c r="J29" s="6"/>
      <c r="K29" s="6"/>
      <c r="L29" s="6"/>
    </row>
    <row r="30" spans="1:12">
      <c r="A30" s="4">
        <v>29</v>
      </c>
      <c r="B30" s="5" t="s">
        <v>77</v>
      </c>
      <c r="C30" s="5"/>
      <c r="D30" s="5" t="s">
        <v>42</v>
      </c>
      <c r="E30" s="13">
        <v>45679.61478009259</v>
      </c>
      <c r="F30" s="5" t="s">
        <v>78</v>
      </c>
      <c r="G30" s="4" t="s">
        <v>30</v>
      </c>
      <c r="H30" s="6"/>
      <c r="I30" s="7">
        <v>2</v>
      </c>
      <c r="J30" s="6"/>
      <c r="K30" s="6"/>
      <c r="L30" s="6"/>
    </row>
    <row r="31" spans="1:12">
      <c r="A31" s="4">
        <v>30</v>
      </c>
      <c r="B31" s="5" t="s">
        <v>79</v>
      </c>
      <c r="C31" s="5"/>
      <c r="D31" s="5" t="s">
        <v>21</v>
      </c>
      <c r="E31" s="13">
        <v>45679.615891203706</v>
      </c>
      <c r="F31" s="5" t="s">
        <v>80</v>
      </c>
      <c r="G31" s="4" t="s">
        <v>30</v>
      </c>
      <c r="H31" s="6"/>
      <c r="I31" s="6"/>
      <c r="J31" s="6"/>
      <c r="K31" s="6"/>
      <c r="L31" s="7">
        <v>1</v>
      </c>
    </row>
    <row r="32" spans="1:12">
      <c r="A32" s="4">
        <v>31</v>
      </c>
      <c r="B32" s="8" t="s">
        <v>81</v>
      </c>
      <c r="C32" s="8"/>
      <c r="D32" s="5" t="s">
        <v>18</v>
      </c>
      <c r="E32" s="13">
        <v>45679.617037037038</v>
      </c>
      <c r="F32" s="5" t="s">
        <v>82</v>
      </c>
      <c r="G32" s="4" t="s">
        <v>13</v>
      </c>
      <c r="H32" s="6"/>
      <c r="I32" s="7">
        <v>1</v>
      </c>
      <c r="J32" s="6"/>
      <c r="K32" s="6"/>
      <c r="L32" s="6"/>
    </row>
    <row r="33" spans="1:12">
      <c r="A33" s="4">
        <v>32</v>
      </c>
      <c r="B33" s="5" t="s">
        <v>83</v>
      </c>
      <c r="C33" s="5"/>
      <c r="D33" s="5" t="s">
        <v>15</v>
      </c>
      <c r="E33" s="13">
        <v>45679.617488425924</v>
      </c>
      <c r="F33" s="5" t="s">
        <v>84</v>
      </c>
      <c r="G33" s="4" t="s">
        <v>13</v>
      </c>
      <c r="H33" s="6"/>
      <c r="I33" s="6"/>
      <c r="J33" s="6"/>
      <c r="K33" s="6"/>
      <c r="L33" s="7">
        <v>4</v>
      </c>
    </row>
    <row r="34" spans="1:12">
      <c r="A34" s="4">
        <v>33</v>
      </c>
      <c r="B34" s="5" t="s">
        <v>85</v>
      </c>
      <c r="C34" s="5"/>
      <c r="D34" s="5" t="s">
        <v>15</v>
      </c>
      <c r="E34" s="13">
        <v>45679.617951388886</v>
      </c>
      <c r="F34" s="5" t="s">
        <v>86</v>
      </c>
      <c r="G34" s="4" t="s">
        <v>40</v>
      </c>
      <c r="H34" s="6"/>
      <c r="I34" s="6"/>
      <c r="J34" s="6"/>
      <c r="K34" s="6"/>
      <c r="L34" s="7">
        <v>10</v>
      </c>
    </row>
    <row r="35" spans="1:12">
      <c r="A35" s="4">
        <v>34</v>
      </c>
      <c r="B35" s="5" t="s">
        <v>87</v>
      </c>
      <c r="C35" s="5"/>
      <c r="D35" s="5" t="s">
        <v>42</v>
      </c>
      <c r="E35" s="13">
        <v>45679.6487037037</v>
      </c>
      <c r="F35" s="5" t="s">
        <v>88</v>
      </c>
      <c r="G35" s="4" t="s">
        <v>40</v>
      </c>
      <c r="H35" s="7">
        <v>2</v>
      </c>
      <c r="I35" s="6"/>
      <c r="J35" s="7">
        <v>2</v>
      </c>
      <c r="K35" s="6"/>
      <c r="L35" s="6"/>
    </row>
    <row r="36" spans="1:12">
      <c r="A36" s="4">
        <v>35</v>
      </c>
      <c r="B36" s="5" t="s">
        <v>89</v>
      </c>
      <c r="C36" s="5"/>
      <c r="D36" s="5" t="s">
        <v>8</v>
      </c>
      <c r="E36" s="13">
        <v>45679.649606481478</v>
      </c>
      <c r="F36" s="5" t="s">
        <v>90</v>
      </c>
      <c r="G36" s="4" t="s">
        <v>30</v>
      </c>
      <c r="H36" s="7">
        <v>2</v>
      </c>
      <c r="I36" s="6"/>
      <c r="J36" s="6"/>
      <c r="K36" s="6"/>
      <c r="L36" s="6"/>
    </row>
    <row r="37" spans="1:12">
      <c r="A37" s="4">
        <v>36</v>
      </c>
      <c r="B37" s="8" t="s">
        <v>91</v>
      </c>
      <c r="C37" s="8"/>
      <c r="D37" s="5" t="s">
        <v>92</v>
      </c>
      <c r="E37" s="13">
        <v>45679.650023148148</v>
      </c>
      <c r="F37" s="5" t="s">
        <v>93</v>
      </c>
      <c r="G37" s="4" t="s">
        <v>30</v>
      </c>
      <c r="H37" s="7">
        <v>1</v>
      </c>
      <c r="I37" s="6"/>
      <c r="J37" s="6"/>
      <c r="K37" s="6"/>
      <c r="L37" s="6"/>
    </row>
    <row r="38" spans="1:12">
      <c r="A38" s="4">
        <v>37</v>
      </c>
      <c r="B38" s="5" t="s">
        <v>94</v>
      </c>
      <c r="C38" s="5"/>
      <c r="D38" s="5" t="s">
        <v>26</v>
      </c>
      <c r="E38" s="13">
        <v>45679.686562499999</v>
      </c>
      <c r="F38" s="5" t="s">
        <v>95</v>
      </c>
      <c r="G38" s="4" t="s">
        <v>40</v>
      </c>
      <c r="H38" s="6"/>
      <c r="I38" s="7">
        <v>7</v>
      </c>
      <c r="J38" s="6"/>
      <c r="K38" s="6"/>
      <c r="L38" s="6"/>
    </row>
    <row r="39" spans="1:12">
      <c r="A39" s="4">
        <v>38</v>
      </c>
      <c r="B39" s="5" t="s">
        <v>96</v>
      </c>
      <c r="C39" s="5"/>
      <c r="D39" s="5" t="s">
        <v>21</v>
      </c>
      <c r="E39" s="14">
        <v>45679.687060185184</v>
      </c>
      <c r="F39" s="8" t="s">
        <v>97</v>
      </c>
      <c r="G39" s="9" t="s">
        <v>40</v>
      </c>
      <c r="H39" s="10"/>
      <c r="I39" s="10"/>
      <c r="J39" s="10"/>
      <c r="K39" s="11">
        <v>3</v>
      </c>
      <c r="L39" s="10"/>
    </row>
    <row r="40" spans="1:12">
      <c r="A40" s="4">
        <v>39</v>
      </c>
      <c r="B40" s="8" t="s">
        <v>98</v>
      </c>
      <c r="C40" s="8"/>
      <c r="D40" s="5" t="s">
        <v>21</v>
      </c>
      <c r="E40" s="14">
        <v>45891.821527777778</v>
      </c>
      <c r="F40" s="8" t="s">
        <v>99</v>
      </c>
      <c r="G40" s="9" t="s">
        <v>30</v>
      </c>
      <c r="H40" s="10"/>
      <c r="I40" s="10"/>
      <c r="J40" s="11">
        <v>1</v>
      </c>
      <c r="K40" s="10"/>
      <c r="L40" s="10"/>
    </row>
    <row r="41" spans="1:12">
      <c r="A41" s="4">
        <v>40</v>
      </c>
      <c r="B41" s="5" t="s">
        <v>100</v>
      </c>
      <c r="C41" s="5"/>
      <c r="D41" s="5" t="s">
        <v>15</v>
      </c>
      <c r="E41" s="14">
        <v>45891.822118055556</v>
      </c>
      <c r="F41" s="8" t="s">
        <v>101</v>
      </c>
      <c r="G41" s="9" t="s">
        <v>40</v>
      </c>
      <c r="H41" s="10"/>
      <c r="I41" s="10"/>
      <c r="J41" s="11">
        <v>3</v>
      </c>
      <c r="K41" s="10"/>
      <c r="L41" s="10"/>
    </row>
    <row r="42" spans="1:12">
      <c r="A42" s="4">
        <v>41</v>
      </c>
      <c r="B42" s="5" t="s">
        <v>102</v>
      </c>
      <c r="C42" s="5"/>
      <c r="D42" s="5" t="s">
        <v>15</v>
      </c>
      <c r="E42" s="14">
        <v>45891.822500000002</v>
      </c>
      <c r="F42" s="8" t="s">
        <v>101</v>
      </c>
      <c r="G42" s="9" t="s">
        <v>40</v>
      </c>
      <c r="H42" s="10"/>
      <c r="I42" s="10"/>
      <c r="J42" s="10"/>
      <c r="K42" s="11">
        <v>1</v>
      </c>
      <c r="L42" s="10"/>
    </row>
    <row r="43" spans="1:12">
      <c r="A43" s="4">
        <v>42</v>
      </c>
      <c r="B43" s="5" t="s">
        <v>103</v>
      </c>
      <c r="C43" s="5"/>
      <c r="D43" s="5" t="s">
        <v>104</v>
      </c>
      <c r="E43" s="13">
        <v>45891.822939814818</v>
      </c>
      <c r="F43" s="5" t="s">
        <v>105</v>
      </c>
      <c r="G43" s="4" t="s">
        <v>30</v>
      </c>
      <c r="H43" s="7">
        <v>1</v>
      </c>
      <c r="I43" s="6"/>
      <c r="J43" s="6"/>
      <c r="K43" s="6"/>
      <c r="L43" s="6"/>
    </row>
    <row r="44" spans="1:12">
      <c r="A44" s="4">
        <v>43</v>
      </c>
      <c r="B44" s="8" t="s">
        <v>106</v>
      </c>
      <c r="C44" s="8"/>
      <c r="D44" s="5" t="s">
        <v>104</v>
      </c>
      <c r="E44" s="14">
        <v>45891.823391203703</v>
      </c>
      <c r="F44" s="8" t="s">
        <v>107</v>
      </c>
      <c r="G44" s="9" t="s">
        <v>40</v>
      </c>
      <c r="H44" s="11">
        <v>4</v>
      </c>
      <c r="I44" s="10"/>
      <c r="J44" s="10"/>
      <c r="K44" s="10"/>
      <c r="L44" s="10"/>
    </row>
    <row r="45" spans="1:12">
      <c r="A45" s="4">
        <v>44</v>
      </c>
      <c r="B45" s="5" t="s">
        <v>108</v>
      </c>
      <c r="C45" s="5"/>
      <c r="D45" s="5" t="s">
        <v>26</v>
      </c>
      <c r="E45" s="13">
        <v>45891.824108796296</v>
      </c>
      <c r="F45" s="5" t="s">
        <v>109</v>
      </c>
      <c r="G45" s="4" t="s">
        <v>40</v>
      </c>
      <c r="H45" s="6"/>
      <c r="I45" s="6"/>
      <c r="J45" s="6"/>
      <c r="K45" s="7">
        <v>6</v>
      </c>
      <c r="L45" s="6"/>
    </row>
    <row r="46" spans="1:12">
      <c r="A46" s="4">
        <v>45</v>
      </c>
      <c r="B46" s="5" t="s">
        <v>110</v>
      </c>
      <c r="C46" s="5"/>
      <c r="D46" s="5" t="s">
        <v>42</v>
      </c>
      <c r="E46" s="13">
        <v>45891.824467592596</v>
      </c>
      <c r="F46" s="5" t="s">
        <v>111</v>
      </c>
      <c r="G46" s="4" t="s">
        <v>40</v>
      </c>
      <c r="H46" s="7">
        <v>1</v>
      </c>
      <c r="I46" s="6"/>
      <c r="J46" s="6"/>
      <c r="K46" s="6"/>
      <c r="L46" s="6"/>
    </row>
    <row r="47" spans="1:12">
      <c r="A47" s="4">
        <v>46</v>
      </c>
      <c r="B47" s="5" t="s">
        <v>112</v>
      </c>
      <c r="C47" s="5"/>
      <c r="D47" s="5" t="s">
        <v>26</v>
      </c>
      <c r="E47" s="13">
        <v>45891.824837962966</v>
      </c>
      <c r="F47" s="5" t="s">
        <v>113</v>
      </c>
      <c r="G47" s="4" t="s">
        <v>40</v>
      </c>
      <c r="H47" s="6"/>
      <c r="I47" s="6"/>
      <c r="J47" s="6"/>
      <c r="K47" s="6"/>
      <c r="L47" s="7">
        <v>2</v>
      </c>
    </row>
    <row r="48" spans="1:12">
      <c r="A48" s="4">
        <v>47</v>
      </c>
      <c r="B48" s="5" t="s">
        <v>114</v>
      </c>
      <c r="C48" s="5"/>
      <c r="D48" s="5" t="s">
        <v>26</v>
      </c>
      <c r="E48" s="13">
        <v>45891.825208333335</v>
      </c>
      <c r="F48" s="5" t="s">
        <v>115</v>
      </c>
      <c r="G48" s="4" t="s">
        <v>61</v>
      </c>
      <c r="H48" s="6"/>
      <c r="I48" s="6"/>
      <c r="J48" s="7">
        <v>3</v>
      </c>
      <c r="K48" s="7">
        <v>1</v>
      </c>
      <c r="L48" s="7">
        <v>2</v>
      </c>
    </row>
    <row r="49" spans="1:12">
      <c r="A49" s="4">
        <v>48</v>
      </c>
      <c r="B49" s="5" t="s">
        <v>116</v>
      </c>
      <c r="C49" s="5"/>
      <c r="D49" s="5" t="s">
        <v>21</v>
      </c>
      <c r="E49" s="13">
        <v>45891.825567129628</v>
      </c>
      <c r="F49" s="5" t="s">
        <v>117</v>
      </c>
      <c r="G49" s="4" t="s">
        <v>13</v>
      </c>
      <c r="H49" s="6"/>
      <c r="I49" s="7">
        <v>1</v>
      </c>
      <c r="J49" s="6"/>
      <c r="K49" s="6"/>
      <c r="L49" s="6"/>
    </row>
    <row r="50" spans="1:12">
      <c r="A50" s="4">
        <v>49</v>
      </c>
      <c r="B50" s="5" t="s">
        <v>118</v>
      </c>
      <c r="C50" s="5"/>
      <c r="D50" s="5" t="s">
        <v>8</v>
      </c>
      <c r="E50" s="13">
        <v>45895.388692129629</v>
      </c>
      <c r="F50" s="5" t="s">
        <v>119</v>
      </c>
      <c r="G50" s="4" t="s">
        <v>40</v>
      </c>
      <c r="H50" s="6"/>
      <c r="I50" s="6"/>
      <c r="J50" s="7">
        <v>1</v>
      </c>
      <c r="K50" s="6"/>
      <c r="L50" s="6"/>
    </row>
    <row r="51" spans="1:12">
      <c r="A51" s="4">
        <v>50</v>
      </c>
      <c r="B51" s="8" t="s">
        <v>120</v>
      </c>
      <c r="C51" s="8"/>
      <c r="D51" s="5" t="s">
        <v>8</v>
      </c>
      <c r="E51" s="13">
        <v>45895.389270833337</v>
      </c>
      <c r="F51" s="5" t="s">
        <v>121</v>
      </c>
      <c r="G51" s="4" t="s">
        <v>40</v>
      </c>
      <c r="H51" s="6"/>
      <c r="I51" s="6"/>
      <c r="J51" s="7">
        <v>6</v>
      </c>
      <c r="K51" s="6"/>
      <c r="L51" s="6"/>
    </row>
    <row r="52" spans="1:12">
      <c r="A52" s="4">
        <v>51</v>
      </c>
      <c r="B52" s="5" t="s">
        <v>122</v>
      </c>
      <c r="C52" s="5"/>
      <c r="D52" s="5" t="s">
        <v>26</v>
      </c>
      <c r="E52" s="13">
        <v>45895.389641203707</v>
      </c>
      <c r="F52" s="5" t="s">
        <v>123</v>
      </c>
      <c r="G52" s="4" t="s">
        <v>40</v>
      </c>
      <c r="H52" s="7">
        <v>4</v>
      </c>
      <c r="I52" s="6"/>
      <c r="J52" s="6"/>
      <c r="K52" s="6"/>
      <c r="L52" s="6"/>
    </row>
    <row r="53" spans="1:12">
      <c r="A53" s="4">
        <v>52</v>
      </c>
      <c r="B53" s="5" t="s">
        <v>124</v>
      </c>
      <c r="C53" s="5"/>
      <c r="D53" s="5" t="s">
        <v>42</v>
      </c>
      <c r="E53" s="13">
        <v>45895.390011574076</v>
      </c>
      <c r="F53" s="5" t="s">
        <v>125</v>
      </c>
      <c r="G53" s="4" t="s">
        <v>13</v>
      </c>
      <c r="H53" s="7">
        <v>3</v>
      </c>
      <c r="I53" s="6"/>
      <c r="J53" s="6"/>
      <c r="K53" s="6"/>
      <c r="L53" s="6"/>
    </row>
    <row r="54" spans="1:12">
      <c r="A54" s="4">
        <v>53</v>
      </c>
      <c r="B54" s="5" t="s">
        <v>126</v>
      </c>
      <c r="C54" s="5"/>
      <c r="D54" s="5" t="s">
        <v>18</v>
      </c>
      <c r="E54" s="13">
        <v>45895.390393518515</v>
      </c>
      <c r="F54" s="5" t="s">
        <v>127</v>
      </c>
      <c r="G54" s="4" t="s">
        <v>40</v>
      </c>
      <c r="H54" s="6"/>
      <c r="I54" s="7">
        <v>1</v>
      </c>
      <c r="J54" s="6"/>
      <c r="K54" s="6"/>
      <c r="L54" s="6"/>
    </row>
    <row r="55" spans="1:12">
      <c r="A55" s="4">
        <v>54</v>
      </c>
      <c r="B55" s="5" t="s">
        <v>128</v>
      </c>
      <c r="C55" s="5"/>
      <c r="D55" s="5" t="s">
        <v>21</v>
      </c>
      <c r="E55" s="13">
        <v>45954.792314814818</v>
      </c>
      <c r="F55" s="5" t="s">
        <v>129</v>
      </c>
      <c r="G55" s="4" t="s">
        <v>40</v>
      </c>
      <c r="H55" s="6"/>
      <c r="I55" s="6"/>
      <c r="J55" s="6"/>
      <c r="K55" s="7">
        <v>4</v>
      </c>
      <c r="L55" s="6"/>
    </row>
    <row r="56" spans="1:12">
      <c r="A56" s="4">
        <v>55</v>
      </c>
      <c r="B56" s="5" t="s">
        <v>130</v>
      </c>
      <c r="C56" s="5"/>
      <c r="D56" s="5" t="s">
        <v>38</v>
      </c>
      <c r="E56" s="13">
        <v>45954.792708333334</v>
      </c>
      <c r="F56" s="5" t="s">
        <v>131</v>
      </c>
      <c r="G56" s="4" t="s">
        <v>40</v>
      </c>
      <c r="H56" s="6"/>
      <c r="I56" s="6"/>
      <c r="J56" s="7">
        <v>5</v>
      </c>
      <c r="K56" s="6"/>
      <c r="L56" s="6"/>
    </row>
    <row r="57" spans="1:12">
      <c r="A57" s="4">
        <v>56</v>
      </c>
      <c r="B57" s="5" t="s">
        <v>132</v>
      </c>
      <c r="C57" s="5"/>
      <c r="D57" s="5" t="s">
        <v>8</v>
      </c>
      <c r="E57" s="13">
        <v>45954.793113425927</v>
      </c>
      <c r="F57" s="5" t="s">
        <v>133</v>
      </c>
      <c r="G57" s="4" t="s">
        <v>40</v>
      </c>
      <c r="H57" s="6"/>
      <c r="I57" s="6"/>
      <c r="J57" s="6"/>
      <c r="K57" s="7">
        <v>33</v>
      </c>
      <c r="L57" s="6"/>
    </row>
    <row r="58" spans="1:12">
      <c r="A58" s="4">
        <v>57</v>
      </c>
      <c r="B58" s="5" t="s">
        <v>134</v>
      </c>
      <c r="C58" s="5"/>
      <c r="D58" s="5" t="s">
        <v>42</v>
      </c>
      <c r="E58" s="13">
        <v>45954.793506944443</v>
      </c>
      <c r="F58" s="5" t="s">
        <v>135</v>
      </c>
      <c r="G58" s="4" t="s">
        <v>40</v>
      </c>
      <c r="H58" s="6"/>
      <c r="I58" s="6"/>
      <c r="J58" s="7">
        <v>5</v>
      </c>
      <c r="K58" s="6"/>
      <c r="L58" s="6"/>
    </row>
    <row r="59" spans="1:12">
      <c r="A59" s="4">
        <v>58</v>
      </c>
      <c r="B59" s="5" t="s">
        <v>136</v>
      </c>
      <c r="C59" s="5"/>
      <c r="D59" s="5" t="s">
        <v>21</v>
      </c>
      <c r="E59" s="13">
        <v>45954.793946759259</v>
      </c>
      <c r="F59" s="5" t="s">
        <v>137</v>
      </c>
      <c r="G59" s="4" t="s">
        <v>40</v>
      </c>
      <c r="H59" s="6"/>
      <c r="I59" s="6"/>
      <c r="J59" s="6"/>
      <c r="K59" s="6"/>
      <c r="L59" s="7">
        <v>1</v>
      </c>
    </row>
    <row r="60" spans="1:12">
      <c r="A60" s="4">
        <v>59</v>
      </c>
      <c r="B60" s="5" t="s">
        <v>138</v>
      </c>
      <c r="C60" s="5"/>
      <c r="D60" s="5" t="s">
        <v>42</v>
      </c>
      <c r="E60" s="13">
        <v>45957.512708333335</v>
      </c>
      <c r="F60" s="5" t="s">
        <v>139</v>
      </c>
      <c r="G60" s="4" t="s">
        <v>40</v>
      </c>
      <c r="H60" s="6"/>
      <c r="I60" s="6"/>
      <c r="J60" s="7">
        <v>11</v>
      </c>
      <c r="K60" s="6"/>
      <c r="L60" s="6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9D945-4574-4E85-BAC9-06D367C6664F}">
  <dimension ref="A1:J2690"/>
  <sheetViews>
    <sheetView workbookViewId="0">
      <selection activeCell="F12" sqref="F12"/>
    </sheetView>
  </sheetViews>
  <sheetFormatPr defaultRowHeight="17.399999999999999"/>
  <cols>
    <col min="1" max="1" width="9.19921875" bestFit="1" customWidth="1"/>
    <col min="2" max="2" width="17.8984375" bestFit="1" customWidth="1"/>
    <col min="3" max="3" width="7.09765625" bestFit="1" customWidth="1"/>
    <col min="4" max="4" width="11.69921875" customWidth="1"/>
    <col min="5" max="5" width="13" bestFit="1" customWidth="1"/>
    <col min="6" max="6" width="27.69921875" bestFit="1" customWidth="1"/>
    <col min="7" max="7" width="10.5" bestFit="1" customWidth="1"/>
    <col min="8" max="8" width="5.5" bestFit="1" customWidth="1"/>
    <col min="9" max="9" width="7.3984375" bestFit="1" customWidth="1"/>
    <col min="10" max="10" width="10.5" bestFit="1" customWidth="1"/>
  </cols>
  <sheetData>
    <row r="1" spans="1:10">
      <c r="A1" s="60" t="s">
        <v>978</v>
      </c>
      <c r="B1" s="61" t="s">
        <v>979</v>
      </c>
      <c r="C1" s="61" t="s">
        <v>980</v>
      </c>
      <c r="D1" s="61" t="s">
        <v>981</v>
      </c>
      <c r="E1" s="61" t="s">
        <v>982</v>
      </c>
      <c r="F1" s="61" t="s">
        <v>983</v>
      </c>
      <c r="G1" s="61" t="s">
        <v>984</v>
      </c>
      <c r="H1" s="61" t="s">
        <v>985</v>
      </c>
      <c r="I1" s="61" t="s">
        <v>986</v>
      </c>
      <c r="J1" s="62" t="s">
        <v>987</v>
      </c>
    </row>
    <row r="2" spans="1:10">
      <c r="A2" s="63" t="s">
        <v>988</v>
      </c>
      <c r="B2" s="64" t="s">
        <v>989</v>
      </c>
      <c r="C2" s="64" t="s">
        <v>990</v>
      </c>
      <c r="D2" s="65">
        <v>43831</v>
      </c>
      <c r="E2" s="66" t="s">
        <v>991</v>
      </c>
      <c r="F2" s="66" t="s">
        <v>284</v>
      </c>
      <c r="G2" s="67">
        <v>1176000</v>
      </c>
      <c r="H2" s="67">
        <v>3</v>
      </c>
      <c r="I2" s="68">
        <v>0.15</v>
      </c>
      <c r="J2" s="69">
        <f>(G2*H2)*(100%-I2)</f>
        <v>2998800</v>
      </c>
    </row>
    <row r="3" spans="1:10">
      <c r="A3" s="63" t="s">
        <v>988</v>
      </c>
      <c r="B3" s="64" t="s">
        <v>989</v>
      </c>
      <c r="C3" s="64" t="s">
        <v>990</v>
      </c>
      <c r="D3" s="65">
        <v>43831</v>
      </c>
      <c r="E3" s="66" t="s">
        <v>992</v>
      </c>
      <c r="F3" s="66" t="s">
        <v>993</v>
      </c>
      <c r="G3" s="67">
        <v>48300</v>
      </c>
      <c r="H3" s="67">
        <v>3</v>
      </c>
      <c r="I3" s="68">
        <v>0</v>
      </c>
      <c r="J3" s="69">
        <f t="shared" ref="J3:J66" si="0">(G3*H3)*(100%-I3)</f>
        <v>144900</v>
      </c>
    </row>
    <row r="4" spans="1:10">
      <c r="A4" s="63" t="s">
        <v>988</v>
      </c>
      <c r="B4" s="64" t="s">
        <v>989</v>
      </c>
      <c r="C4" s="64" t="s">
        <v>990</v>
      </c>
      <c r="D4" s="65">
        <v>43831</v>
      </c>
      <c r="E4" s="66" t="s">
        <v>994</v>
      </c>
      <c r="F4" s="66" t="s">
        <v>274</v>
      </c>
      <c r="G4" s="67">
        <v>47400</v>
      </c>
      <c r="H4" s="67">
        <v>3</v>
      </c>
      <c r="I4" s="68">
        <v>0</v>
      </c>
      <c r="J4" s="69">
        <f t="shared" si="0"/>
        <v>142200</v>
      </c>
    </row>
    <row r="5" spans="1:10">
      <c r="A5" s="63" t="s">
        <v>995</v>
      </c>
      <c r="B5" s="64" t="s">
        <v>996</v>
      </c>
      <c r="C5" s="64" t="s">
        <v>997</v>
      </c>
      <c r="D5" s="65">
        <v>43834</v>
      </c>
      <c r="E5" s="66" t="s">
        <v>998</v>
      </c>
      <c r="F5" s="66" t="s">
        <v>236</v>
      </c>
      <c r="G5" s="67">
        <v>17800</v>
      </c>
      <c r="H5" s="67">
        <v>9</v>
      </c>
      <c r="I5" s="68">
        <v>0</v>
      </c>
      <c r="J5" s="69">
        <f t="shared" si="0"/>
        <v>160200</v>
      </c>
    </row>
    <row r="6" spans="1:10">
      <c r="A6" s="63" t="s">
        <v>995</v>
      </c>
      <c r="B6" s="64" t="s">
        <v>996</v>
      </c>
      <c r="C6" s="64" t="s">
        <v>997</v>
      </c>
      <c r="D6" s="65">
        <v>43834</v>
      </c>
      <c r="E6" s="66" t="s">
        <v>992</v>
      </c>
      <c r="F6" s="66" t="s">
        <v>290</v>
      </c>
      <c r="G6" s="67">
        <v>86500</v>
      </c>
      <c r="H6" s="67">
        <v>7</v>
      </c>
      <c r="I6" s="68">
        <v>0</v>
      </c>
      <c r="J6" s="69">
        <f t="shared" si="0"/>
        <v>605500</v>
      </c>
    </row>
    <row r="7" spans="1:10">
      <c r="A7" s="63" t="s">
        <v>999</v>
      </c>
      <c r="B7" s="64" t="s">
        <v>1000</v>
      </c>
      <c r="C7" s="64" t="s">
        <v>1001</v>
      </c>
      <c r="D7" s="65">
        <v>43835</v>
      </c>
      <c r="E7" s="66" t="s">
        <v>998</v>
      </c>
      <c r="F7" s="66" t="s">
        <v>1002</v>
      </c>
      <c r="G7" s="67">
        <v>3500</v>
      </c>
      <c r="H7" s="67">
        <v>2</v>
      </c>
      <c r="I7" s="68">
        <v>0</v>
      </c>
      <c r="J7" s="69">
        <f t="shared" si="0"/>
        <v>7000</v>
      </c>
    </row>
    <row r="8" spans="1:10">
      <c r="A8" s="63" t="s">
        <v>999</v>
      </c>
      <c r="B8" s="64" t="s">
        <v>1000</v>
      </c>
      <c r="C8" s="64" t="s">
        <v>1001</v>
      </c>
      <c r="D8" s="65">
        <v>43835</v>
      </c>
      <c r="E8" s="66" t="s">
        <v>992</v>
      </c>
      <c r="F8" s="66" t="s">
        <v>993</v>
      </c>
      <c r="G8" s="67">
        <v>46300</v>
      </c>
      <c r="H8" s="67">
        <v>7</v>
      </c>
      <c r="I8" s="68">
        <v>0</v>
      </c>
      <c r="J8" s="69">
        <f t="shared" si="0"/>
        <v>324100</v>
      </c>
    </row>
    <row r="9" spans="1:10">
      <c r="A9" s="63" t="s">
        <v>999</v>
      </c>
      <c r="B9" s="64" t="s">
        <v>1000</v>
      </c>
      <c r="C9" s="64" t="s">
        <v>1001</v>
      </c>
      <c r="D9" s="65">
        <v>43835</v>
      </c>
      <c r="E9" s="66" t="s">
        <v>992</v>
      </c>
      <c r="F9" s="66" t="s">
        <v>290</v>
      </c>
      <c r="G9" s="67">
        <v>104500</v>
      </c>
      <c r="H9" s="67">
        <v>8</v>
      </c>
      <c r="I9" s="68">
        <v>0</v>
      </c>
      <c r="J9" s="69">
        <f t="shared" si="0"/>
        <v>836000</v>
      </c>
    </row>
    <row r="10" spans="1:10">
      <c r="A10" s="63" t="s">
        <v>1003</v>
      </c>
      <c r="B10" s="64" t="s">
        <v>1004</v>
      </c>
      <c r="C10" s="64" t="s">
        <v>990</v>
      </c>
      <c r="D10" s="65">
        <v>43835</v>
      </c>
      <c r="E10" s="66" t="s">
        <v>1005</v>
      </c>
      <c r="F10" s="66" t="s">
        <v>258</v>
      </c>
      <c r="G10" s="67">
        <v>79800</v>
      </c>
      <c r="H10" s="67">
        <v>1</v>
      </c>
      <c r="I10" s="68">
        <v>0</v>
      </c>
      <c r="J10" s="69">
        <f t="shared" si="0"/>
        <v>79800</v>
      </c>
    </row>
    <row r="11" spans="1:10">
      <c r="A11" s="63" t="s">
        <v>1003</v>
      </c>
      <c r="B11" s="64" t="s">
        <v>1004</v>
      </c>
      <c r="C11" s="64" t="s">
        <v>990</v>
      </c>
      <c r="D11" s="65">
        <v>43835</v>
      </c>
      <c r="E11" s="66" t="s">
        <v>1005</v>
      </c>
      <c r="F11" s="66" t="s">
        <v>276</v>
      </c>
      <c r="G11" s="67">
        <v>89300</v>
      </c>
      <c r="H11" s="67">
        <v>8</v>
      </c>
      <c r="I11" s="68">
        <v>0</v>
      </c>
      <c r="J11" s="69">
        <f t="shared" si="0"/>
        <v>714400</v>
      </c>
    </row>
    <row r="12" spans="1:10">
      <c r="A12" s="63" t="s">
        <v>1003</v>
      </c>
      <c r="B12" s="64" t="s">
        <v>1004</v>
      </c>
      <c r="C12" s="64" t="s">
        <v>990</v>
      </c>
      <c r="D12" s="65">
        <v>43835</v>
      </c>
      <c r="E12" s="66" t="s">
        <v>998</v>
      </c>
      <c r="F12" s="66" t="s">
        <v>1002</v>
      </c>
      <c r="G12" s="67">
        <v>4100</v>
      </c>
      <c r="H12" s="67">
        <v>7</v>
      </c>
      <c r="I12" s="68">
        <v>0</v>
      </c>
      <c r="J12" s="69">
        <f t="shared" si="0"/>
        <v>28700</v>
      </c>
    </row>
    <row r="13" spans="1:10">
      <c r="A13" s="63" t="s">
        <v>1006</v>
      </c>
      <c r="B13" s="64" t="s">
        <v>1007</v>
      </c>
      <c r="C13" s="64" t="s">
        <v>1008</v>
      </c>
      <c r="D13" s="65">
        <v>43836</v>
      </c>
      <c r="E13" s="66" t="s">
        <v>1005</v>
      </c>
      <c r="F13" s="66" t="s">
        <v>276</v>
      </c>
      <c r="G13" s="67">
        <v>79500</v>
      </c>
      <c r="H13" s="67">
        <v>2</v>
      </c>
      <c r="I13" s="68">
        <v>0</v>
      </c>
      <c r="J13" s="69">
        <f t="shared" si="0"/>
        <v>159000</v>
      </c>
    </row>
    <row r="14" spans="1:10">
      <c r="A14" s="63" t="s">
        <v>1006</v>
      </c>
      <c r="B14" s="64" t="s">
        <v>1007</v>
      </c>
      <c r="C14" s="64" t="s">
        <v>1008</v>
      </c>
      <c r="D14" s="65">
        <v>43836</v>
      </c>
      <c r="E14" s="66" t="s">
        <v>1005</v>
      </c>
      <c r="F14" s="66" t="s">
        <v>208</v>
      </c>
      <c r="G14" s="67">
        <v>165300</v>
      </c>
      <c r="H14" s="67">
        <v>3</v>
      </c>
      <c r="I14" s="68">
        <v>0</v>
      </c>
      <c r="J14" s="69">
        <f t="shared" si="0"/>
        <v>495900</v>
      </c>
    </row>
    <row r="15" spans="1:10">
      <c r="A15" s="63" t="s">
        <v>1006</v>
      </c>
      <c r="B15" s="64" t="s">
        <v>1007</v>
      </c>
      <c r="C15" s="64" t="s">
        <v>1008</v>
      </c>
      <c r="D15" s="65">
        <v>43836</v>
      </c>
      <c r="E15" s="66" t="s">
        <v>998</v>
      </c>
      <c r="F15" s="66" t="s">
        <v>1002</v>
      </c>
      <c r="G15" s="67">
        <v>3600</v>
      </c>
      <c r="H15" s="67">
        <v>8</v>
      </c>
      <c r="I15" s="68">
        <v>0</v>
      </c>
      <c r="J15" s="69">
        <f t="shared" si="0"/>
        <v>28800</v>
      </c>
    </row>
    <row r="16" spans="1:10">
      <c r="A16" s="63" t="s">
        <v>1009</v>
      </c>
      <c r="B16" s="64" t="s">
        <v>1000</v>
      </c>
      <c r="C16" s="64" t="s">
        <v>1001</v>
      </c>
      <c r="D16" s="65">
        <v>43837</v>
      </c>
      <c r="E16" s="66" t="s">
        <v>1010</v>
      </c>
      <c r="F16" s="66" t="s">
        <v>256</v>
      </c>
      <c r="G16" s="67">
        <v>127800</v>
      </c>
      <c r="H16" s="67">
        <v>4</v>
      </c>
      <c r="I16" s="68">
        <v>0</v>
      </c>
      <c r="J16" s="69">
        <f t="shared" si="0"/>
        <v>511200</v>
      </c>
    </row>
    <row r="17" spans="1:10">
      <c r="A17" s="63" t="s">
        <v>1009</v>
      </c>
      <c r="B17" s="64" t="s">
        <v>1000</v>
      </c>
      <c r="C17" s="64" t="s">
        <v>1001</v>
      </c>
      <c r="D17" s="65">
        <v>43837</v>
      </c>
      <c r="E17" s="66" t="s">
        <v>1011</v>
      </c>
      <c r="F17" s="66" t="s">
        <v>226</v>
      </c>
      <c r="G17" s="67">
        <v>46800</v>
      </c>
      <c r="H17" s="67">
        <v>6</v>
      </c>
      <c r="I17" s="68">
        <v>0</v>
      </c>
      <c r="J17" s="69">
        <f t="shared" si="0"/>
        <v>280800</v>
      </c>
    </row>
    <row r="18" spans="1:10">
      <c r="A18" s="63" t="s">
        <v>1009</v>
      </c>
      <c r="B18" s="64" t="s">
        <v>1000</v>
      </c>
      <c r="C18" s="64" t="s">
        <v>1001</v>
      </c>
      <c r="D18" s="65">
        <v>43837</v>
      </c>
      <c r="E18" s="66" t="s">
        <v>1012</v>
      </c>
      <c r="F18" s="66" t="s">
        <v>1013</v>
      </c>
      <c r="G18" s="67">
        <v>39900</v>
      </c>
      <c r="H18" s="67">
        <v>2</v>
      </c>
      <c r="I18" s="68">
        <v>0</v>
      </c>
      <c r="J18" s="69">
        <f t="shared" si="0"/>
        <v>79800</v>
      </c>
    </row>
    <row r="19" spans="1:10">
      <c r="A19" s="63" t="s">
        <v>1014</v>
      </c>
      <c r="B19" s="64" t="s">
        <v>1015</v>
      </c>
      <c r="C19" s="64" t="s">
        <v>1016</v>
      </c>
      <c r="D19" s="65">
        <v>43838</v>
      </c>
      <c r="E19" s="66" t="s">
        <v>991</v>
      </c>
      <c r="F19" s="66" t="s">
        <v>248</v>
      </c>
      <c r="G19" s="67">
        <v>597900</v>
      </c>
      <c r="H19" s="67">
        <v>3</v>
      </c>
      <c r="I19" s="68">
        <v>0.05</v>
      </c>
      <c r="J19" s="69">
        <f t="shared" si="0"/>
        <v>1704015</v>
      </c>
    </row>
    <row r="20" spans="1:10">
      <c r="A20" s="63" t="s">
        <v>1014</v>
      </c>
      <c r="B20" s="64" t="s">
        <v>1015</v>
      </c>
      <c r="C20" s="64" t="s">
        <v>1016</v>
      </c>
      <c r="D20" s="65">
        <v>43838</v>
      </c>
      <c r="E20" s="66" t="s">
        <v>1005</v>
      </c>
      <c r="F20" s="66" t="s">
        <v>276</v>
      </c>
      <c r="G20" s="67">
        <v>84800</v>
      </c>
      <c r="H20" s="67">
        <v>6</v>
      </c>
      <c r="I20" s="68">
        <v>0</v>
      </c>
      <c r="J20" s="69">
        <f t="shared" si="0"/>
        <v>508800</v>
      </c>
    </row>
    <row r="21" spans="1:10">
      <c r="A21" s="63" t="s">
        <v>1014</v>
      </c>
      <c r="B21" s="64" t="s">
        <v>1015</v>
      </c>
      <c r="C21" s="64" t="s">
        <v>1016</v>
      </c>
      <c r="D21" s="65">
        <v>43838</v>
      </c>
      <c r="E21" s="66" t="s">
        <v>992</v>
      </c>
      <c r="F21" s="66" t="s">
        <v>290</v>
      </c>
      <c r="G21" s="67">
        <v>90500</v>
      </c>
      <c r="H21" s="67">
        <v>10</v>
      </c>
      <c r="I21" s="68">
        <v>0</v>
      </c>
      <c r="J21" s="69">
        <f t="shared" si="0"/>
        <v>905000</v>
      </c>
    </row>
    <row r="22" spans="1:10">
      <c r="A22" s="63" t="s">
        <v>1017</v>
      </c>
      <c r="B22" s="64" t="s">
        <v>1018</v>
      </c>
      <c r="C22" s="64" t="s">
        <v>990</v>
      </c>
      <c r="D22" s="65">
        <v>43841</v>
      </c>
      <c r="E22" s="66" t="s">
        <v>998</v>
      </c>
      <c r="F22" s="66" t="s">
        <v>236</v>
      </c>
      <c r="G22" s="67">
        <v>16800</v>
      </c>
      <c r="H22" s="67">
        <v>5</v>
      </c>
      <c r="I22" s="68">
        <v>0</v>
      </c>
      <c r="J22" s="69">
        <f t="shared" si="0"/>
        <v>84000</v>
      </c>
    </row>
    <row r="23" spans="1:10">
      <c r="A23" s="63" t="s">
        <v>1017</v>
      </c>
      <c r="B23" s="64" t="s">
        <v>1018</v>
      </c>
      <c r="C23" s="64" t="s">
        <v>990</v>
      </c>
      <c r="D23" s="65">
        <v>43841</v>
      </c>
      <c r="E23" s="66" t="s">
        <v>998</v>
      </c>
      <c r="F23" s="66" t="s">
        <v>1019</v>
      </c>
      <c r="G23" s="67">
        <v>5600</v>
      </c>
      <c r="H23" s="67">
        <v>1</v>
      </c>
      <c r="I23" s="68">
        <v>0</v>
      </c>
      <c r="J23" s="69">
        <f t="shared" si="0"/>
        <v>5600</v>
      </c>
    </row>
    <row r="24" spans="1:10">
      <c r="A24" s="63" t="s">
        <v>1017</v>
      </c>
      <c r="B24" s="64" t="s">
        <v>1018</v>
      </c>
      <c r="C24" s="64" t="s">
        <v>990</v>
      </c>
      <c r="D24" s="65">
        <v>43841</v>
      </c>
      <c r="E24" s="66" t="s">
        <v>992</v>
      </c>
      <c r="F24" s="66" t="s">
        <v>290</v>
      </c>
      <c r="G24" s="67">
        <v>90300</v>
      </c>
      <c r="H24" s="67">
        <v>7</v>
      </c>
      <c r="I24" s="68">
        <v>0</v>
      </c>
      <c r="J24" s="69">
        <f t="shared" si="0"/>
        <v>632100</v>
      </c>
    </row>
    <row r="25" spans="1:10">
      <c r="A25" s="63" t="s">
        <v>1017</v>
      </c>
      <c r="B25" s="64" t="s">
        <v>1018</v>
      </c>
      <c r="C25" s="64" t="s">
        <v>990</v>
      </c>
      <c r="D25" s="65">
        <v>43841</v>
      </c>
      <c r="E25" s="66" t="s">
        <v>998</v>
      </c>
      <c r="F25" s="66" t="s">
        <v>1020</v>
      </c>
      <c r="G25" s="67">
        <v>14400</v>
      </c>
      <c r="H25" s="67">
        <v>8</v>
      </c>
      <c r="I25" s="68">
        <v>0</v>
      </c>
      <c r="J25" s="69">
        <f t="shared" si="0"/>
        <v>115200</v>
      </c>
    </row>
    <row r="26" spans="1:10">
      <c r="A26" s="63" t="s">
        <v>1021</v>
      </c>
      <c r="B26" s="64" t="s">
        <v>1022</v>
      </c>
      <c r="C26" s="64" t="s">
        <v>1016</v>
      </c>
      <c r="D26" s="65">
        <v>43842</v>
      </c>
      <c r="E26" s="66" t="s">
        <v>1010</v>
      </c>
      <c r="F26" s="66" t="s">
        <v>256</v>
      </c>
      <c r="G26" s="67">
        <v>161900</v>
      </c>
      <c r="H26" s="67">
        <v>9</v>
      </c>
      <c r="I26" s="68">
        <v>0.05</v>
      </c>
      <c r="J26" s="69">
        <f t="shared" si="0"/>
        <v>1384245</v>
      </c>
    </row>
    <row r="27" spans="1:10">
      <c r="A27" s="63" t="s">
        <v>1021</v>
      </c>
      <c r="B27" s="64" t="s">
        <v>1022</v>
      </c>
      <c r="C27" s="64" t="s">
        <v>1016</v>
      </c>
      <c r="D27" s="65">
        <v>43842</v>
      </c>
      <c r="E27" s="66" t="s">
        <v>991</v>
      </c>
      <c r="F27" s="66" t="s">
        <v>288</v>
      </c>
      <c r="G27" s="67">
        <v>1003000</v>
      </c>
      <c r="H27" s="67">
        <v>2</v>
      </c>
      <c r="I27" s="68">
        <v>0.1</v>
      </c>
      <c r="J27" s="69">
        <f t="shared" si="0"/>
        <v>1805400</v>
      </c>
    </row>
    <row r="28" spans="1:10">
      <c r="A28" s="63" t="s">
        <v>1023</v>
      </c>
      <c r="B28" s="64" t="s">
        <v>1024</v>
      </c>
      <c r="C28" s="64" t="s">
        <v>997</v>
      </c>
      <c r="D28" s="65">
        <v>43843</v>
      </c>
      <c r="E28" s="66" t="s">
        <v>992</v>
      </c>
      <c r="F28" s="66" t="s">
        <v>244</v>
      </c>
      <c r="G28" s="67">
        <v>96900</v>
      </c>
      <c r="H28" s="67">
        <v>6</v>
      </c>
      <c r="I28" s="68">
        <v>0</v>
      </c>
      <c r="J28" s="69">
        <f t="shared" si="0"/>
        <v>581400</v>
      </c>
    </row>
    <row r="29" spans="1:10">
      <c r="A29" s="63" t="s">
        <v>1023</v>
      </c>
      <c r="B29" s="64" t="s">
        <v>1024</v>
      </c>
      <c r="C29" s="64" t="s">
        <v>997</v>
      </c>
      <c r="D29" s="65">
        <v>43843</v>
      </c>
      <c r="E29" s="66" t="s">
        <v>998</v>
      </c>
      <c r="F29" s="66" t="s">
        <v>1019</v>
      </c>
      <c r="G29" s="67">
        <v>5700</v>
      </c>
      <c r="H29" s="67">
        <v>8</v>
      </c>
      <c r="I29" s="68">
        <v>0</v>
      </c>
      <c r="J29" s="69">
        <f t="shared" si="0"/>
        <v>45600</v>
      </c>
    </row>
    <row r="30" spans="1:10">
      <c r="A30" s="63" t="s">
        <v>1023</v>
      </c>
      <c r="B30" s="64" t="s">
        <v>1024</v>
      </c>
      <c r="C30" s="64" t="s">
        <v>997</v>
      </c>
      <c r="D30" s="65">
        <v>43843</v>
      </c>
      <c r="E30" s="66" t="s">
        <v>998</v>
      </c>
      <c r="F30" s="66" t="s">
        <v>260</v>
      </c>
      <c r="G30" s="67">
        <v>24500</v>
      </c>
      <c r="H30" s="67">
        <v>8</v>
      </c>
      <c r="I30" s="68">
        <v>0</v>
      </c>
      <c r="J30" s="69">
        <f t="shared" si="0"/>
        <v>196000</v>
      </c>
    </row>
    <row r="31" spans="1:10">
      <c r="A31" s="63" t="s">
        <v>1025</v>
      </c>
      <c r="B31" s="64" t="s">
        <v>1026</v>
      </c>
      <c r="C31" s="64" t="s">
        <v>1027</v>
      </c>
      <c r="D31" s="65">
        <v>43844</v>
      </c>
      <c r="E31" s="66" t="s">
        <v>998</v>
      </c>
      <c r="F31" s="66" t="s">
        <v>1019</v>
      </c>
      <c r="G31" s="67">
        <v>5400</v>
      </c>
      <c r="H31" s="67">
        <v>3</v>
      </c>
      <c r="I31" s="68">
        <v>0</v>
      </c>
      <c r="J31" s="69">
        <f t="shared" si="0"/>
        <v>16200</v>
      </c>
    </row>
    <row r="32" spans="1:10">
      <c r="A32" s="63" t="s">
        <v>1025</v>
      </c>
      <c r="B32" s="64" t="s">
        <v>1026</v>
      </c>
      <c r="C32" s="64" t="s">
        <v>1027</v>
      </c>
      <c r="D32" s="65">
        <v>43844</v>
      </c>
      <c r="E32" s="66" t="s">
        <v>998</v>
      </c>
      <c r="F32" s="66" t="s">
        <v>222</v>
      </c>
      <c r="G32" s="67">
        <v>7600</v>
      </c>
      <c r="H32" s="67">
        <v>10</v>
      </c>
      <c r="I32" s="68">
        <v>0</v>
      </c>
      <c r="J32" s="69">
        <f t="shared" si="0"/>
        <v>76000</v>
      </c>
    </row>
    <row r="33" spans="1:10">
      <c r="A33" s="63" t="s">
        <v>1025</v>
      </c>
      <c r="B33" s="64" t="s">
        <v>1026</v>
      </c>
      <c r="C33" s="64" t="s">
        <v>1027</v>
      </c>
      <c r="D33" s="65">
        <v>43844</v>
      </c>
      <c r="E33" s="66" t="s">
        <v>991</v>
      </c>
      <c r="F33" s="66" t="s">
        <v>248</v>
      </c>
      <c r="G33" s="67">
        <v>489200</v>
      </c>
      <c r="H33" s="67">
        <v>5</v>
      </c>
      <c r="I33" s="68">
        <v>0.1</v>
      </c>
      <c r="J33" s="69">
        <f t="shared" si="0"/>
        <v>2201400</v>
      </c>
    </row>
    <row r="34" spans="1:10">
      <c r="A34" s="63" t="s">
        <v>1028</v>
      </c>
      <c r="B34" s="64" t="s">
        <v>1029</v>
      </c>
      <c r="C34" s="64" t="s">
        <v>1016</v>
      </c>
      <c r="D34" s="65">
        <v>43845</v>
      </c>
      <c r="E34" s="66" t="s">
        <v>998</v>
      </c>
      <c r="F34" s="66" t="s">
        <v>236</v>
      </c>
      <c r="G34" s="67">
        <v>20700</v>
      </c>
      <c r="H34" s="67">
        <v>2</v>
      </c>
      <c r="I34" s="68">
        <v>0</v>
      </c>
      <c r="J34" s="69">
        <f t="shared" si="0"/>
        <v>41400</v>
      </c>
    </row>
    <row r="35" spans="1:10">
      <c r="A35" s="63" t="s">
        <v>1028</v>
      </c>
      <c r="B35" s="64" t="s">
        <v>1029</v>
      </c>
      <c r="C35" s="64" t="s">
        <v>1016</v>
      </c>
      <c r="D35" s="65">
        <v>43845</v>
      </c>
      <c r="E35" s="66" t="s">
        <v>998</v>
      </c>
      <c r="F35" s="66" t="s">
        <v>1020</v>
      </c>
      <c r="G35" s="67">
        <v>15800</v>
      </c>
      <c r="H35" s="67">
        <v>4</v>
      </c>
      <c r="I35" s="68">
        <v>0</v>
      </c>
      <c r="J35" s="69">
        <f t="shared" si="0"/>
        <v>63200</v>
      </c>
    </row>
    <row r="36" spans="1:10">
      <c r="A36" s="63" t="s">
        <v>1030</v>
      </c>
      <c r="B36" s="64" t="s">
        <v>1031</v>
      </c>
      <c r="C36" s="64" t="s">
        <v>1008</v>
      </c>
      <c r="D36" s="65">
        <v>43848</v>
      </c>
      <c r="E36" s="66" t="s">
        <v>998</v>
      </c>
      <c r="F36" s="66" t="s">
        <v>270</v>
      </c>
      <c r="G36" s="67">
        <v>3200</v>
      </c>
      <c r="H36" s="67">
        <v>8</v>
      </c>
      <c r="I36" s="68">
        <v>0</v>
      </c>
      <c r="J36" s="69">
        <f t="shared" si="0"/>
        <v>25600</v>
      </c>
    </row>
    <row r="37" spans="1:10">
      <c r="A37" s="63" t="s">
        <v>1030</v>
      </c>
      <c r="B37" s="64" t="s">
        <v>1031</v>
      </c>
      <c r="C37" s="64" t="s">
        <v>1008</v>
      </c>
      <c r="D37" s="65">
        <v>43848</v>
      </c>
      <c r="E37" s="66" t="s">
        <v>998</v>
      </c>
      <c r="F37" s="66" t="s">
        <v>1019</v>
      </c>
      <c r="G37" s="67">
        <v>6300</v>
      </c>
      <c r="H37" s="67">
        <v>4</v>
      </c>
      <c r="I37" s="68">
        <v>0</v>
      </c>
      <c r="J37" s="69">
        <f t="shared" si="0"/>
        <v>25200</v>
      </c>
    </row>
    <row r="38" spans="1:10">
      <c r="A38" s="63" t="s">
        <v>1030</v>
      </c>
      <c r="B38" s="64" t="s">
        <v>1031</v>
      </c>
      <c r="C38" s="64" t="s">
        <v>1008</v>
      </c>
      <c r="D38" s="65">
        <v>43848</v>
      </c>
      <c r="E38" s="66" t="s">
        <v>1012</v>
      </c>
      <c r="F38" s="66" t="s">
        <v>220</v>
      </c>
      <c r="G38" s="67">
        <v>80400</v>
      </c>
      <c r="H38" s="67">
        <v>6</v>
      </c>
      <c r="I38" s="68">
        <v>0</v>
      </c>
      <c r="J38" s="69">
        <f t="shared" si="0"/>
        <v>482400</v>
      </c>
    </row>
    <row r="39" spans="1:10">
      <c r="A39" s="63" t="s">
        <v>1030</v>
      </c>
      <c r="B39" s="64" t="s">
        <v>1031</v>
      </c>
      <c r="C39" s="64" t="s">
        <v>1008</v>
      </c>
      <c r="D39" s="65">
        <v>43848</v>
      </c>
      <c r="E39" s="66" t="s">
        <v>1012</v>
      </c>
      <c r="F39" s="66" t="s">
        <v>228</v>
      </c>
      <c r="G39" s="67">
        <v>439000</v>
      </c>
      <c r="H39" s="67">
        <v>3</v>
      </c>
      <c r="I39" s="68">
        <v>0.05</v>
      </c>
      <c r="J39" s="69">
        <f t="shared" si="0"/>
        <v>1251150</v>
      </c>
    </row>
    <row r="40" spans="1:10">
      <c r="A40" s="63" t="s">
        <v>1032</v>
      </c>
      <c r="B40" s="64" t="s">
        <v>1033</v>
      </c>
      <c r="C40" s="64" t="s">
        <v>997</v>
      </c>
      <c r="D40" s="65">
        <v>43848</v>
      </c>
      <c r="E40" s="66" t="s">
        <v>1011</v>
      </c>
      <c r="F40" s="66" t="s">
        <v>226</v>
      </c>
      <c r="G40" s="67">
        <v>48400</v>
      </c>
      <c r="H40" s="67">
        <v>10</v>
      </c>
      <c r="I40" s="68">
        <v>0</v>
      </c>
      <c r="J40" s="69">
        <f t="shared" si="0"/>
        <v>484000</v>
      </c>
    </row>
    <row r="41" spans="1:10">
      <c r="A41" s="63" t="s">
        <v>1032</v>
      </c>
      <c r="B41" s="64" t="s">
        <v>1033</v>
      </c>
      <c r="C41" s="64" t="s">
        <v>997</v>
      </c>
      <c r="D41" s="65">
        <v>43848</v>
      </c>
      <c r="E41" s="66" t="s">
        <v>1012</v>
      </c>
      <c r="F41" s="66" t="s">
        <v>1013</v>
      </c>
      <c r="G41" s="67">
        <v>49100</v>
      </c>
      <c r="H41" s="67">
        <v>7</v>
      </c>
      <c r="I41" s="68">
        <v>0</v>
      </c>
      <c r="J41" s="69">
        <f t="shared" si="0"/>
        <v>343700</v>
      </c>
    </row>
    <row r="42" spans="1:10">
      <c r="A42" s="63" t="s">
        <v>1034</v>
      </c>
      <c r="B42" s="64" t="s">
        <v>1035</v>
      </c>
      <c r="C42" s="64" t="s">
        <v>1036</v>
      </c>
      <c r="D42" s="65">
        <v>43849</v>
      </c>
      <c r="E42" s="66" t="s">
        <v>1010</v>
      </c>
      <c r="F42" s="66" t="s">
        <v>238</v>
      </c>
      <c r="G42" s="67">
        <v>177800</v>
      </c>
      <c r="H42" s="67">
        <v>10</v>
      </c>
      <c r="I42" s="68">
        <v>0.05</v>
      </c>
      <c r="J42" s="69">
        <f t="shared" si="0"/>
        <v>1689100</v>
      </c>
    </row>
    <row r="43" spans="1:10">
      <c r="A43" s="63" t="s">
        <v>1034</v>
      </c>
      <c r="B43" s="64" t="s">
        <v>1035</v>
      </c>
      <c r="C43" s="64" t="s">
        <v>1036</v>
      </c>
      <c r="D43" s="65">
        <v>43849</v>
      </c>
      <c r="E43" s="66" t="s">
        <v>1011</v>
      </c>
      <c r="F43" s="66" t="s">
        <v>286</v>
      </c>
      <c r="G43" s="67">
        <v>34700</v>
      </c>
      <c r="H43" s="67">
        <v>1</v>
      </c>
      <c r="I43" s="68">
        <v>0</v>
      </c>
      <c r="J43" s="69">
        <f t="shared" si="0"/>
        <v>34700</v>
      </c>
    </row>
    <row r="44" spans="1:10">
      <c r="A44" s="63" t="s">
        <v>1034</v>
      </c>
      <c r="B44" s="64" t="s">
        <v>1035</v>
      </c>
      <c r="C44" s="64" t="s">
        <v>1036</v>
      </c>
      <c r="D44" s="65">
        <v>43849</v>
      </c>
      <c r="E44" s="66" t="s">
        <v>1011</v>
      </c>
      <c r="F44" s="66" t="s">
        <v>252</v>
      </c>
      <c r="G44" s="67">
        <v>116300</v>
      </c>
      <c r="H44" s="67">
        <v>3</v>
      </c>
      <c r="I44" s="68">
        <v>0</v>
      </c>
      <c r="J44" s="69">
        <f t="shared" si="0"/>
        <v>348900</v>
      </c>
    </row>
    <row r="45" spans="1:10">
      <c r="A45" s="63" t="s">
        <v>1037</v>
      </c>
      <c r="B45" s="64" t="s">
        <v>1026</v>
      </c>
      <c r="C45" s="64" t="s">
        <v>1027</v>
      </c>
      <c r="D45" s="65">
        <v>43850</v>
      </c>
      <c r="E45" s="66" t="s">
        <v>998</v>
      </c>
      <c r="F45" s="66" t="s">
        <v>236</v>
      </c>
      <c r="G45" s="67">
        <v>20500</v>
      </c>
      <c r="H45" s="67">
        <v>5</v>
      </c>
      <c r="I45" s="68">
        <v>0</v>
      </c>
      <c r="J45" s="69">
        <f t="shared" si="0"/>
        <v>102500</v>
      </c>
    </row>
    <row r="46" spans="1:10">
      <c r="A46" s="63" t="s">
        <v>1037</v>
      </c>
      <c r="B46" s="64" t="s">
        <v>1026</v>
      </c>
      <c r="C46" s="64" t="s">
        <v>1027</v>
      </c>
      <c r="D46" s="65">
        <v>43850</v>
      </c>
      <c r="E46" s="66" t="s">
        <v>998</v>
      </c>
      <c r="F46" s="66" t="s">
        <v>1019</v>
      </c>
      <c r="G46" s="67">
        <v>6100</v>
      </c>
      <c r="H46" s="67">
        <v>7</v>
      </c>
      <c r="I46" s="68">
        <v>0</v>
      </c>
      <c r="J46" s="69">
        <f t="shared" si="0"/>
        <v>42700</v>
      </c>
    </row>
    <row r="47" spans="1:10">
      <c r="A47" s="63" t="s">
        <v>1037</v>
      </c>
      <c r="B47" s="64" t="s">
        <v>1026</v>
      </c>
      <c r="C47" s="64" t="s">
        <v>1027</v>
      </c>
      <c r="D47" s="65">
        <v>43850</v>
      </c>
      <c r="E47" s="66" t="s">
        <v>992</v>
      </c>
      <c r="F47" s="66" t="s">
        <v>993</v>
      </c>
      <c r="G47" s="67">
        <v>59800</v>
      </c>
      <c r="H47" s="67">
        <v>2</v>
      </c>
      <c r="I47" s="68">
        <v>0</v>
      </c>
      <c r="J47" s="69">
        <f t="shared" si="0"/>
        <v>119600</v>
      </c>
    </row>
    <row r="48" spans="1:10">
      <c r="A48" s="63" t="s">
        <v>1037</v>
      </c>
      <c r="B48" s="64" t="s">
        <v>1026</v>
      </c>
      <c r="C48" s="64" t="s">
        <v>1027</v>
      </c>
      <c r="D48" s="65">
        <v>43850</v>
      </c>
      <c r="E48" s="66" t="s">
        <v>1005</v>
      </c>
      <c r="F48" s="66" t="s">
        <v>1038</v>
      </c>
      <c r="G48" s="67">
        <v>257400</v>
      </c>
      <c r="H48" s="67">
        <v>5</v>
      </c>
      <c r="I48" s="68">
        <v>0.05</v>
      </c>
      <c r="J48" s="69">
        <f t="shared" si="0"/>
        <v>1222650</v>
      </c>
    </row>
    <row r="49" spans="1:10">
      <c r="A49" s="63" t="s">
        <v>1039</v>
      </c>
      <c r="B49" s="64" t="s">
        <v>1040</v>
      </c>
      <c r="C49" s="64" t="s">
        <v>1036</v>
      </c>
      <c r="D49" s="65">
        <v>43851</v>
      </c>
      <c r="E49" s="66" t="s">
        <v>1005</v>
      </c>
      <c r="F49" s="66" t="s">
        <v>208</v>
      </c>
      <c r="G49" s="67">
        <v>134900</v>
      </c>
      <c r="H49" s="67">
        <v>7</v>
      </c>
      <c r="I49" s="68">
        <v>0</v>
      </c>
      <c r="J49" s="69">
        <f t="shared" si="0"/>
        <v>944300</v>
      </c>
    </row>
    <row r="50" spans="1:10">
      <c r="A50" s="63" t="s">
        <v>1039</v>
      </c>
      <c r="B50" s="64" t="s">
        <v>1040</v>
      </c>
      <c r="C50" s="64" t="s">
        <v>1036</v>
      </c>
      <c r="D50" s="65">
        <v>43851</v>
      </c>
      <c r="E50" s="66" t="s">
        <v>991</v>
      </c>
      <c r="F50" s="66" t="s">
        <v>248</v>
      </c>
      <c r="G50" s="67">
        <v>543500</v>
      </c>
      <c r="H50" s="67">
        <v>1</v>
      </c>
      <c r="I50" s="68">
        <v>0</v>
      </c>
      <c r="J50" s="69">
        <f t="shared" si="0"/>
        <v>543500</v>
      </c>
    </row>
    <row r="51" spans="1:10">
      <c r="A51" s="63" t="s">
        <v>1041</v>
      </c>
      <c r="B51" s="64" t="s">
        <v>1042</v>
      </c>
      <c r="C51" s="64" t="s">
        <v>1043</v>
      </c>
      <c r="D51" s="65">
        <v>43852</v>
      </c>
      <c r="E51" s="66" t="s">
        <v>1011</v>
      </c>
      <c r="F51" s="66" t="s">
        <v>226</v>
      </c>
      <c r="G51" s="67">
        <v>47800</v>
      </c>
      <c r="H51" s="67">
        <v>3</v>
      </c>
      <c r="I51" s="68">
        <v>0</v>
      </c>
      <c r="J51" s="69">
        <f t="shared" si="0"/>
        <v>143400</v>
      </c>
    </row>
    <row r="52" spans="1:10">
      <c r="A52" s="63" t="s">
        <v>1041</v>
      </c>
      <c r="B52" s="64" t="s">
        <v>1042</v>
      </c>
      <c r="C52" s="64" t="s">
        <v>1043</v>
      </c>
      <c r="D52" s="65">
        <v>43852</v>
      </c>
      <c r="E52" s="66" t="s">
        <v>992</v>
      </c>
      <c r="F52" s="66" t="s">
        <v>290</v>
      </c>
      <c r="G52" s="67">
        <v>99800</v>
      </c>
      <c r="H52" s="67">
        <v>4</v>
      </c>
      <c r="I52" s="68">
        <v>0</v>
      </c>
      <c r="J52" s="69">
        <f t="shared" si="0"/>
        <v>399200</v>
      </c>
    </row>
    <row r="53" spans="1:10">
      <c r="A53" s="63" t="s">
        <v>1044</v>
      </c>
      <c r="B53" s="64" t="s">
        <v>1045</v>
      </c>
      <c r="C53" s="64" t="s">
        <v>1043</v>
      </c>
      <c r="D53" s="65">
        <v>43855</v>
      </c>
      <c r="E53" s="66" t="s">
        <v>1005</v>
      </c>
      <c r="F53" s="66" t="s">
        <v>276</v>
      </c>
      <c r="G53" s="67">
        <v>78800</v>
      </c>
      <c r="H53" s="67">
        <v>6</v>
      </c>
      <c r="I53" s="68">
        <v>0</v>
      </c>
      <c r="J53" s="69">
        <f t="shared" si="0"/>
        <v>472800</v>
      </c>
    </row>
    <row r="54" spans="1:10">
      <c r="A54" s="63" t="s">
        <v>1046</v>
      </c>
      <c r="B54" s="64" t="s">
        <v>1047</v>
      </c>
      <c r="C54" s="64" t="s">
        <v>997</v>
      </c>
      <c r="D54" s="65">
        <v>43856</v>
      </c>
      <c r="E54" s="66" t="s">
        <v>998</v>
      </c>
      <c r="F54" s="66" t="s">
        <v>1048</v>
      </c>
      <c r="G54" s="67">
        <v>30900</v>
      </c>
      <c r="H54" s="67">
        <v>3</v>
      </c>
      <c r="I54" s="68">
        <v>0</v>
      </c>
      <c r="J54" s="69">
        <f t="shared" si="0"/>
        <v>92700</v>
      </c>
    </row>
    <row r="55" spans="1:10">
      <c r="A55" s="63" t="s">
        <v>1046</v>
      </c>
      <c r="B55" s="64" t="s">
        <v>1047</v>
      </c>
      <c r="C55" s="64" t="s">
        <v>997</v>
      </c>
      <c r="D55" s="65">
        <v>43856</v>
      </c>
      <c r="E55" s="66" t="s">
        <v>998</v>
      </c>
      <c r="F55" s="66" t="s">
        <v>1019</v>
      </c>
      <c r="G55" s="67">
        <v>6500</v>
      </c>
      <c r="H55" s="67">
        <v>8</v>
      </c>
      <c r="I55" s="68">
        <v>0</v>
      </c>
      <c r="J55" s="69">
        <f t="shared" si="0"/>
        <v>52000</v>
      </c>
    </row>
    <row r="56" spans="1:10">
      <c r="A56" s="63" t="s">
        <v>1046</v>
      </c>
      <c r="B56" s="64" t="s">
        <v>1047</v>
      </c>
      <c r="C56" s="64" t="s">
        <v>997</v>
      </c>
      <c r="D56" s="65">
        <v>43856</v>
      </c>
      <c r="E56" s="66" t="s">
        <v>992</v>
      </c>
      <c r="F56" s="66" t="s">
        <v>244</v>
      </c>
      <c r="G56" s="67">
        <v>113700</v>
      </c>
      <c r="H56" s="67">
        <v>8</v>
      </c>
      <c r="I56" s="68">
        <v>0</v>
      </c>
      <c r="J56" s="69">
        <f t="shared" si="0"/>
        <v>909600</v>
      </c>
    </row>
    <row r="57" spans="1:10">
      <c r="A57" s="63" t="s">
        <v>1049</v>
      </c>
      <c r="B57" s="64" t="s">
        <v>1050</v>
      </c>
      <c r="C57" s="64" t="s">
        <v>1001</v>
      </c>
      <c r="D57" s="65">
        <v>43857</v>
      </c>
      <c r="E57" s="66" t="s">
        <v>998</v>
      </c>
      <c r="F57" s="66" t="s">
        <v>260</v>
      </c>
      <c r="G57" s="67">
        <v>26800</v>
      </c>
      <c r="H57" s="67">
        <v>8</v>
      </c>
      <c r="I57" s="68">
        <v>0</v>
      </c>
      <c r="J57" s="69">
        <f t="shared" si="0"/>
        <v>214400</v>
      </c>
    </row>
    <row r="58" spans="1:10">
      <c r="A58" s="63" t="s">
        <v>1049</v>
      </c>
      <c r="B58" s="64" t="s">
        <v>1050</v>
      </c>
      <c r="C58" s="64" t="s">
        <v>1001</v>
      </c>
      <c r="D58" s="65">
        <v>43857</v>
      </c>
      <c r="E58" s="66" t="s">
        <v>998</v>
      </c>
      <c r="F58" s="66" t="s">
        <v>1019</v>
      </c>
      <c r="G58" s="67">
        <v>6500</v>
      </c>
      <c r="H58" s="67">
        <v>5</v>
      </c>
      <c r="I58" s="68">
        <v>0</v>
      </c>
      <c r="J58" s="69">
        <f t="shared" si="0"/>
        <v>32500</v>
      </c>
    </row>
    <row r="59" spans="1:10">
      <c r="A59" s="63" t="s">
        <v>1051</v>
      </c>
      <c r="B59" s="64" t="s">
        <v>1052</v>
      </c>
      <c r="C59" s="64" t="s">
        <v>1027</v>
      </c>
      <c r="D59" s="65">
        <v>43858</v>
      </c>
      <c r="E59" s="66" t="s">
        <v>992</v>
      </c>
      <c r="F59" s="66" t="s">
        <v>290</v>
      </c>
      <c r="G59" s="67">
        <v>103600</v>
      </c>
      <c r="H59" s="67">
        <v>9</v>
      </c>
      <c r="I59" s="68">
        <v>0</v>
      </c>
      <c r="J59" s="69">
        <f t="shared" si="0"/>
        <v>932400</v>
      </c>
    </row>
    <row r="60" spans="1:10">
      <c r="A60" s="63" t="s">
        <v>1051</v>
      </c>
      <c r="B60" s="64" t="s">
        <v>1052</v>
      </c>
      <c r="C60" s="64" t="s">
        <v>1027</v>
      </c>
      <c r="D60" s="65">
        <v>43858</v>
      </c>
      <c r="E60" s="66" t="s">
        <v>998</v>
      </c>
      <c r="F60" s="66" t="s">
        <v>270</v>
      </c>
      <c r="G60" s="67">
        <v>3200</v>
      </c>
      <c r="H60" s="67">
        <v>6</v>
      </c>
      <c r="I60" s="68">
        <v>0</v>
      </c>
      <c r="J60" s="69">
        <f t="shared" si="0"/>
        <v>19200</v>
      </c>
    </row>
    <row r="61" spans="1:10">
      <c r="A61" s="63" t="s">
        <v>1053</v>
      </c>
      <c r="B61" s="64" t="s">
        <v>1045</v>
      </c>
      <c r="C61" s="64" t="s">
        <v>1043</v>
      </c>
      <c r="D61" s="65">
        <v>43859</v>
      </c>
      <c r="E61" s="66" t="s">
        <v>998</v>
      </c>
      <c r="F61" s="66" t="s">
        <v>282</v>
      </c>
      <c r="G61" s="67">
        <v>16000</v>
      </c>
      <c r="H61" s="67">
        <v>6</v>
      </c>
      <c r="I61" s="68">
        <v>0</v>
      </c>
      <c r="J61" s="69">
        <f t="shared" si="0"/>
        <v>96000</v>
      </c>
    </row>
    <row r="62" spans="1:10">
      <c r="A62" s="63" t="s">
        <v>1053</v>
      </c>
      <c r="B62" s="64" t="s">
        <v>1045</v>
      </c>
      <c r="C62" s="64" t="s">
        <v>1043</v>
      </c>
      <c r="D62" s="65">
        <v>43859</v>
      </c>
      <c r="E62" s="66" t="s">
        <v>991</v>
      </c>
      <c r="F62" s="66" t="s">
        <v>288</v>
      </c>
      <c r="G62" s="67">
        <v>1011500</v>
      </c>
      <c r="H62" s="67">
        <v>2</v>
      </c>
      <c r="I62" s="68">
        <v>0.1</v>
      </c>
      <c r="J62" s="69">
        <f t="shared" si="0"/>
        <v>1820700</v>
      </c>
    </row>
    <row r="63" spans="1:10">
      <c r="A63" s="63" t="s">
        <v>1054</v>
      </c>
      <c r="B63" s="64" t="s">
        <v>1055</v>
      </c>
      <c r="C63" s="64" t="s">
        <v>1008</v>
      </c>
      <c r="D63" s="65">
        <v>43859</v>
      </c>
      <c r="E63" s="66" t="s">
        <v>1012</v>
      </c>
      <c r="F63" s="66" t="s">
        <v>228</v>
      </c>
      <c r="G63" s="67">
        <v>430200</v>
      </c>
      <c r="H63" s="67">
        <v>3</v>
      </c>
      <c r="I63" s="68">
        <v>0.05</v>
      </c>
      <c r="J63" s="69">
        <f t="shared" si="0"/>
        <v>1226070</v>
      </c>
    </row>
    <row r="64" spans="1:10">
      <c r="A64" s="63" t="s">
        <v>1056</v>
      </c>
      <c r="B64" s="64" t="s">
        <v>1035</v>
      </c>
      <c r="C64" s="64" t="s">
        <v>1036</v>
      </c>
      <c r="D64" s="65">
        <v>43862</v>
      </c>
      <c r="E64" s="66" t="s">
        <v>1011</v>
      </c>
      <c r="F64" s="66" t="s">
        <v>286</v>
      </c>
      <c r="G64" s="67">
        <v>34700</v>
      </c>
      <c r="H64" s="67">
        <v>3</v>
      </c>
      <c r="I64" s="68">
        <v>0</v>
      </c>
      <c r="J64" s="69">
        <f t="shared" si="0"/>
        <v>104100</v>
      </c>
    </row>
    <row r="65" spans="1:10">
      <c r="A65" s="63" t="s">
        <v>1056</v>
      </c>
      <c r="B65" s="64" t="s">
        <v>1035</v>
      </c>
      <c r="C65" s="64" t="s">
        <v>1036</v>
      </c>
      <c r="D65" s="65">
        <v>43862</v>
      </c>
      <c r="E65" s="66" t="s">
        <v>998</v>
      </c>
      <c r="F65" s="66" t="s">
        <v>282</v>
      </c>
      <c r="G65" s="67">
        <v>16200</v>
      </c>
      <c r="H65" s="67">
        <v>9</v>
      </c>
      <c r="I65" s="68">
        <v>0</v>
      </c>
      <c r="J65" s="69">
        <f t="shared" si="0"/>
        <v>145800</v>
      </c>
    </row>
    <row r="66" spans="1:10">
      <c r="A66" s="63" t="s">
        <v>1056</v>
      </c>
      <c r="B66" s="64" t="s">
        <v>1035</v>
      </c>
      <c r="C66" s="64" t="s">
        <v>1036</v>
      </c>
      <c r="D66" s="65">
        <v>43862</v>
      </c>
      <c r="E66" s="66" t="s">
        <v>991</v>
      </c>
      <c r="F66" s="66" t="s">
        <v>248</v>
      </c>
      <c r="G66" s="67">
        <v>543500</v>
      </c>
      <c r="H66" s="67">
        <v>2</v>
      </c>
      <c r="I66" s="68">
        <v>0.05</v>
      </c>
      <c r="J66" s="69">
        <f t="shared" si="0"/>
        <v>1032650</v>
      </c>
    </row>
    <row r="67" spans="1:10">
      <c r="A67" s="63" t="s">
        <v>1057</v>
      </c>
      <c r="B67" s="64" t="s">
        <v>1058</v>
      </c>
      <c r="C67" s="64" t="s">
        <v>1027</v>
      </c>
      <c r="D67" s="65">
        <v>43863</v>
      </c>
      <c r="E67" s="66" t="s">
        <v>1011</v>
      </c>
      <c r="F67" s="66" t="s">
        <v>252</v>
      </c>
      <c r="G67" s="67">
        <v>112500</v>
      </c>
      <c r="H67" s="67">
        <v>9</v>
      </c>
      <c r="I67" s="68">
        <v>0.05</v>
      </c>
      <c r="J67" s="69">
        <f t="shared" ref="J67:J130" si="1">(G67*H67)*(100%-I67)</f>
        <v>961875</v>
      </c>
    </row>
    <row r="68" spans="1:10">
      <c r="A68" s="63" t="s">
        <v>1057</v>
      </c>
      <c r="B68" s="64" t="s">
        <v>1058</v>
      </c>
      <c r="C68" s="64" t="s">
        <v>1027</v>
      </c>
      <c r="D68" s="65">
        <v>43863</v>
      </c>
      <c r="E68" s="66" t="s">
        <v>992</v>
      </c>
      <c r="F68" s="66" t="s">
        <v>993</v>
      </c>
      <c r="G68" s="67">
        <v>47300</v>
      </c>
      <c r="H68" s="67">
        <v>3</v>
      </c>
      <c r="I68" s="68">
        <v>0</v>
      </c>
      <c r="J68" s="69">
        <f t="shared" si="1"/>
        <v>141900</v>
      </c>
    </row>
    <row r="69" spans="1:10">
      <c r="A69" s="63" t="s">
        <v>1057</v>
      </c>
      <c r="B69" s="64" t="s">
        <v>1058</v>
      </c>
      <c r="C69" s="64" t="s">
        <v>1027</v>
      </c>
      <c r="D69" s="65">
        <v>43863</v>
      </c>
      <c r="E69" s="66" t="s">
        <v>1011</v>
      </c>
      <c r="F69" s="66" t="s">
        <v>218</v>
      </c>
      <c r="G69" s="67">
        <v>3600</v>
      </c>
      <c r="H69" s="67">
        <v>4</v>
      </c>
      <c r="I69" s="68">
        <v>0</v>
      </c>
      <c r="J69" s="69">
        <f t="shared" si="1"/>
        <v>14400</v>
      </c>
    </row>
    <row r="70" spans="1:10">
      <c r="A70" s="63" t="s">
        <v>1057</v>
      </c>
      <c r="B70" s="64" t="s">
        <v>1058</v>
      </c>
      <c r="C70" s="64" t="s">
        <v>1027</v>
      </c>
      <c r="D70" s="65">
        <v>43863</v>
      </c>
      <c r="E70" s="66" t="s">
        <v>1011</v>
      </c>
      <c r="F70" s="66" t="s">
        <v>286</v>
      </c>
      <c r="G70" s="67">
        <v>40300</v>
      </c>
      <c r="H70" s="67">
        <v>1</v>
      </c>
      <c r="I70" s="68">
        <v>0</v>
      </c>
      <c r="J70" s="69">
        <f t="shared" si="1"/>
        <v>40300</v>
      </c>
    </row>
    <row r="71" spans="1:10">
      <c r="A71" s="63" t="s">
        <v>1057</v>
      </c>
      <c r="B71" s="64" t="s">
        <v>1058</v>
      </c>
      <c r="C71" s="64" t="s">
        <v>1027</v>
      </c>
      <c r="D71" s="65">
        <v>43863</v>
      </c>
      <c r="E71" s="66" t="s">
        <v>998</v>
      </c>
      <c r="F71" s="66" t="s">
        <v>1002</v>
      </c>
      <c r="G71" s="67">
        <v>4000</v>
      </c>
      <c r="H71" s="67">
        <v>10</v>
      </c>
      <c r="I71" s="68">
        <v>0</v>
      </c>
      <c r="J71" s="69">
        <f t="shared" si="1"/>
        <v>40000</v>
      </c>
    </row>
    <row r="72" spans="1:10">
      <c r="A72" s="63" t="s">
        <v>1059</v>
      </c>
      <c r="B72" s="64" t="s">
        <v>989</v>
      </c>
      <c r="C72" s="64" t="s">
        <v>990</v>
      </c>
      <c r="D72" s="65">
        <v>43864</v>
      </c>
      <c r="E72" s="66" t="s">
        <v>998</v>
      </c>
      <c r="F72" s="66" t="s">
        <v>1002</v>
      </c>
      <c r="G72" s="67">
        <v>3900</v>
      </c>
      <c r="H72" s="67">
        <v>2</v>
      </c>
      <c r="I72" s="68">
        <v>0</v>
      </c>
      <c r="J72" s="69">
        <f t="shared" si="1"/>
        <v>7800</v>
      </c>
    </row>
    <row r="73" spans="1:10">
      <c r="A73" s="63" t="s">
        <v>1059</v>
      </c>
      <c r="B73" s="64" t="s">
        <v>989</v>
      </c>
      <c r="C73" s="64" t="s">
        <v>990</v>
      </c>
      <c r="D73" s="65">
        <v>43864</v>
      </c>
      <c r="E73" s="66" t="s">
        <v>998</v>
      </c>
      <c r="F73" s="66" t="s">
        <v>1020</v>
      </c>
      <c r="G73" s="67">
        <v>12800</v>
      </c>
      <c r="H73" s="67">
        <v>5</v>
      </c>
      <c r="I73" s="68">
        <v>0</v>
      </c>
      <c r="J73" s="69">
        <f t="shared" si="1"/>
        <v>64000</v>
      </c>
    </row>
    <row r="74" spans="1:10">
      <c r="A74" s="63" t="s">
        <v>1060</v>
      </c>
      <c r="B74" s="64" t="s">
        <v>1061</v>
      </c>
      <c r="C74" s="64" t="s">
        <v>997</v>
      </c>
      <c r="D74" s="65">
        <v>43865</v>
      </c>
      <c r="E74" s="66" t="s">
        <v>998</v>
      </c>
      <c r="F74" s="66" t="s">
        <v>1048</v>
      </c>
      <c r="G74" s="67">
        <v>29400</v>
      </c>
      <c r="H74" s="67">
        <v>4</v>
      </c>
      <c r="I74" s="68">
        <v>0</v>
      </c>
      <c r="J74" s="69">
        <f t="shared" si="1"/>
        <v>117600</v>
      </c>
    </row>
    <row r="75" spans="1:10">
      <c r="A75" s="63" t="s">
        <v>1060</v>
      </c>
      <c r="B75" s="64" t="s">
        <v>1061</v>
      </c>
      <c r="C75" s="64" t="s">
        <v>997</v>
      </c>
      <c r="D75" s="65">
        <v>43865</v>
      </c>
      <c r="E75" s="66" t="s">
        <v>1005</v>
      </c>
      <c r="F75" s="66" t="s">
        <v>276</v>
      </c>
      <c r="G75" s="67">
        <v>85500</v>
      </c>
      <c r="H75" s="67">
        <v>8</v>
      </c>
      <c r="I75" s="68">
        <v>0</v>
      </c>
      <c r="J75" s="69">
        <f t="shared" si="1"/>
        <v>684000</v>
      </c>
    </row>
    <row r="76" spans="1:10">
      <c r="A76" s="63" t="s">
        <v>1062</v>
      </c>
      <c r="B76" s="64" t="s">
        <v>1063</v>
      </c>
      <c r="C76" s="64" t="s">
        <v>1016</v>
      </c>
      <c r="D76" s="65">
        <v>43866</v>
      </c>
      <c r="E76" s="66" t="s">
        <v>1011</v>
      </c>
      <c r="F76" s="66" t="s">
        <v>226</v>
      </c>
      <c r="G76" s="67">
        <v>46800</v>
      </c>
      <c r="H76" s="67">
        <v>3</v>
      </c>
      <c r="I76" s="68">
        <v>0</v>
      </c>
      <c r="J76" s="69">
        <f t="shared" si="1"/>
        <v>140400</v>
      </c>
    </row>
    <row r="77" spans="1:10">
      <c r="A77" s="63" t="s">
        <v>1062</v>
      </c>
      <c r="B77" s="64" t="s">
        <v>1063</v>
      </c>
      <c r="C77" s="64" t="s">
        <v>1016</v>
      </c>
      <c r="D77" s="65">
        <v>43866</v>
      </c>
      <c r="E77" s="66" t="s">
        <v>994</v>
      </c>
      <c r="F77" s="66" t="s">
        <v>274</v>
      </c>
      <c r="G77" s="67">
        <v>50500</v>
      </c>
      <c r="H77" s="67">
        <v>5</v>
      </c>
      <c r="I77" s="68">
        <v>0</v>
      </c>
      <c r="J77" s="69">
        <f t="shared" si="1"/>
        <v>252500</v>
      </c>
    </row>
    <row r="78" spans="1:10">
      <c r="A78" s="63" t="s">
        <v>1064</v>
      </c>
      <c r="B78" s="64" t="s">
        <v>1065</v>
      </c>
      <c r="C78" s="64" t="s">
        <v>1001</v>
      </c>
      <c r="D78" s="65">
        <v>43869</v>
      </c>
      <c r="E78" s="66" t="s">
        <v>992</v>
      </c>
      <c r="F78" s="66" t="s">
        <v>244</v>
      </c>
      <c r="G78" s="67">
        <v>111800</v>
      </c>
      <c r="H78" s="67">
        <v>3</v>
      </c>
      <c r="I78" s="68">
        <v>0</v>
      </c>
      <c r="J78" s="69">
        <f t="shared" si="1"/>
        <v>335400</v>
      </c>
    </row>
    <row r="79" spans="1:10">
      <c r="A79" s="63" t="s">
        <v>1064</v>
      </c>
      <c r="B79" s="64" t="s">
        <v>1065</v>
      </c>
      <c r="C79" s="64" t="s">
        <v>1001</v>
      </c>
      <c r="D79" s="65">
        <v>43869</v>
      </c>
      <c r="E79" s="66" t="s">
        <v>994</v>
      </c>
      <c r="F79" s="66" t="s">
        <v>274</v>
      </c>
      <c r="G79" s="67">
        <v>59700</v>
      </c>
      <c r="H79" s="67">
        <v>4</v>
      </c>
      <c r="I79" s="68">
        <v>0</v>
      </c>
      <c r="J79" s="69">
        <f t="shared" si="1"/>
        <v>238800</v>
      </c>
    </row>
    <row r="80" spans="1:10">
      <c r="A80" s="63" t="s">
        <v>1066</v>
      </c>
      <c r="B80" s="64" t="s">
        <v>1067</v>
      </c>
      <c r="C80" s="64" t="s">
        <v>1043</v>
      </c>
      <c r="D80" s="65">
        <v>43870</v>
      </c>
      <c r="E80" s="66" t="s">
        <v>998</v>
      </c>
      <c r="F80" s="66" t="s">
        <v>236</v>
      </c>
      <c r="G80" s="67">
        <v>20000</v>
      </c>
      <c r="H80" s="67">
        <v>4</v>
      </c>
      <c r="I80" s="68">
        <v>0</v>
      </c>
      <c r="J80" s="69">
        <f t="shared" si="1"/>
        <v>80000</v>
      </c>
    </row>
    <row r="81" spans="1:10">
      <c r="A81" s="63" t="s">
        <v>1066</v>
      </c>
      <c r="B81" s="64" t="s">
        <v>1067</v>
      </c>
      <c r="C81" s="64" t="s">
        <v>1043</v>
      </c>
      <c r="D81" s="65">
        <v>43870</v>
      </c>
      <c r="E81" s="66" t="s">
        <v>998</v>
      </c>
      <c r="F81" s="66" t="s">
        <v>1048</v>
      </c>
      <c r="G81" s="67">
        <v>29100</v>
      </c>
      <c r="H81" s="67">
        <v>10</v>
      </c>
      <c r="I81" s="68">
        <v>0</v>
      </c>
      <c r="J81" s="69">
        <f t="shared" si="1"/>
        <v>291000</v>
      </c>
    </row>
    <row r="82" spans="1:10">
      <c r="A82" s="63" t="s">
        <v>1066</v>
      </c>
      <c r="B82" s="64" t="s">
        <v>1067</v>
      </c>
      <c r="C82" s="64" t="s">
        <v>1043</v>
      </c>
      <c r="D82" s="65">
        <v>43870</v>
      </c>
      <c r="E82" s="66" t="s">
        <v>1010</v>
      </c>
      <c r="F82" s="66" t="s">
        <v>256</v>
      </c>
      <c r="G82" s="67">
        <v>164700</v>
      </c>
      <c r="H82" s="67">
        <v>8</v>
      </c>
      <c r="I82" s="68">
        <v>0.05</v>
      </c>
      <c r="J82" s="69">
        <f t="shared" si="1"/>
        <v>1251720</v>
      </c>
    </row>
    <row r="83" spans="1:10">
      <c r="A83" s="63" t="s">
        <v>1066</v>
      </c>
      <c r="B83" s="64" t="s">
        <v>1067</v>
      </c>
      <c r="C83" s="64" t="s">
        <v>1043</v>
      </c>
      <c r="D83" s="65">
        <v>43870</v>
      </c>
      <c r="E83" s="66" t="s">
        <v>994</v>
      </c>
      <c r="F83" s="66" t="s">
        <v>274</v>
      </c>
      <c r="G83" s="67">
        <v>50000</v>
      </c>
      <c r="H83" s="67">
        <v>10</v>
      </c>
      <c r="I83" s="68">
        <v>0</v>
      </c>
      <c r="J83" s="69">
        <f t="shared" si="1"/>
        <v>500000</v>
      </c>
    </row>
    <row r="84" spans="1:10">
      <c r="A84" s="63" t="s">
        <v>1068</v>
      </c>
      <c r="B84" s="64" t="s">
        <v>1069</v>
      </c>
      <c r="C84" s="64" t="s">
        <v>1043</v>
      </c>
      <c r="D84" s="65">
        <v>43871</v>
      </c>
      <c r="E84" s="66" t="s">
        <v>1005</v>
      </c>
      <c r="F84" s="66" t="s">
        <v>258</v>
      </c>
      <c r="G84" s="67">
        <v>94100</v>
      </c>
      <c r="H84" s="67">
        <v>9</v>
      </c>
      <c r="I84" s="68">
        <v>0</v>
      </c>
      <c r="J84" s="69">
        <f t="shared" si="1"/>
        <v>846900</v>
      </c>
    </row>
    <row r="85" spans="1:10">
      <c r="A85" s="63" t="s">
        <v>1070</v>
      </c>
      <c r="B85" s="64" t="s">
        <v>1067</v>
      </c>
      <c r="C85" s="64" t="s">
        <v>1043</v>
      </c>
      <c r="D85" s="65">
        <v>43872</v>
      </c>
      <c r="E85" s="66" t="s">
        <v>991</v>
      </c>
      <c r="F85" s="66" t="s">
        <v>288</v>
      </c>
      <c r="G85" s="67">
        <v>1011500</v>
      </c>
      <c r="H85" s="67">
        <v>5</v>
      </c>
      <c r="I85" s="68">
        <v>0.15</v>
      </c>
      <c r="J85" s="69">
        <f t="shared" si="1"/>
        <v>4298875</v>
      </c>
    </row>
    <row r="86" spans="1:10">
      <c r="A86" s="63" t="s">
        <v>1070</v>
      </c>
      <c r="B86" s="64" t="s">
        <v>1067</v>
      </c>
      <c r="C86" s="64" t="s">
        <v>1043</v>
      </c>
      <c r="D86" s="65">
        <v>43872</v>
      </c>
      <c r="E86" s="66" t="s">
        <v>994</v>
      </c>
      <c r="F86" s="66" t="s">
        <v>274</v>
      </c>
      <c r="G86" s="67">
        <v>56100</v>
      </c>
      <c r="H86" s="67">
        <v>2</v>
      </c>
      <c r="I86" s="68">
        <v>0</v>
      </c>
      <c r="J86" s="69">
        <f t="shared" si="1"/>
        <v>112200</v>
      </c>
    </row>
    <row r="87" spans="1:10">
      <c r="A87" s="63" t="s">
        <v>1070</v>
      </c>
      <c r="B87" s="64" t="s">
        <v>1067</v>
      </c>
      <c r="C87" s="64" t="s">
        <v>1043</v>
      </c>
      <c r="D87" s="65">
        <v>43872</v>
      </c>
      <c r="E87" s="66" t="s">
        <v>1012</v>
      </c>
      <c r="F87" s="66" t="s">
        <v>228</v>
      </c>
      <c r="G87" s="67">
        <v>526800</v>
      </c>
      <c r="H87" s="67">
        <v>2</v>
      </c>
      <c r="I87" s="68">
        <v>0.05</v>
      </c>
      <c r="J87" s="69">
        <f t="shared" si="1"/>
        <v>1000920</v>
      </c>
    </row>
    <row r="88" spans="1:10">
      <c r="A88" s="63" t="s">
        <v>1071</v>
      </c>
      <c r="B88" s="64" t="s">
        <v>1072</v>
      </c>
      <c r="C88" s="64" t="s">
        <v>997</v>
      </c>
      <c r="D88" s="65">
        <v>43872</v>
      </c>
      <c r="E88" s="66" t="s">
        <v>998</v>
      </c>
      <c r="F88" s="66" t="s">
        <v>1019</v>
      </c>
      <c r="G88" s="67">
        <v>6500</v>
      </c>
      <c r="H88" s="67">
        <v>8</v>
      </c>
      <c r="I88" s="68">
        <v>0</v>
      </c>
      <c r="J88" s="69">
        <f t="shared" si="1"/>
        <v>52000</v>
      </c>
    </row>
    <row r="89" spans="1:10">
      <c r="A89" s="63" t="s">
        <v>1071</v>
      </c>
      <c r="B89" s="64" t="s">
        <v>1072</v>
      </c>
      <c r="C89" s="64" t="s">
        <v>997</v>
      </c>
      <c r="D89" s="65">
        <v>43872</v>
      </c>
      <c r="E89" s="66" t="s">
        <v>1005</v>
      </c>
      <c r="F89" s="66" t="s">
        <v>208</v>
      </c>
      <c r="G89" s="67">
        <v>150800</v>
      </c>
      <c r="H89" s="67">
        <v>10</v>
      </c>
      <c r="I89" s="68">
        <v>0.05</v>
      </c>
      <c r="J89" s="69">
        <f t="shared" si="1"/>
        <v>1432600</v>
      </c>
    </row>
    <row r="90" spans="1:10">
      <c r="A90" s="63" t="s">
        <v>1071</v>
      </c>
      <c r="B90" s="64" t="s">
        <v>1072</v>
      </c>
      <c r="C90" s="64" t="s">
        <v>997</v>
      </c>
      <c r="D90" s="65">
        <v>43872</v>
      </c>
      <c r="E90" s="66" t="s">
        <v>1010</v>
      </c>
      <c r="F90" s="66" t="s">
        <v>256</v>
      </c>
      <c r="G90" s="67">
        <v>133500</v>
      </c>
      <c r="H90" s="67">
        <v>8</v>
      </c>
      <c r="I90" s="68">
        <v>0.05</v>
      </c>
      <c r="J90" s="69">
        <f t="shared" si="1"/>
        <v>1014600</v>
      </c>
    </row>
    <row r="91" spans="1:10">
      <c r="A91" s="63" t="s">
        <v>1071</v>
      </c>
      <c r="B91" s="64" t="s">
        <v>1072</v>
      </c>
      <c r="C91" s="64" t="s">
        <v>997</v>
      </c>
      <c r="D91" s="65">
        <v>43873</v>
      </c>
      <c r="E91" s="66" t="s">
        <v>992</v>
      </c>
      <c r="F91" s="66" t="s">
        <v>290</v>
      </c>
      <c r="G91" s="67">
        <v>104500</v>
      </c>
      <c r="H91" s="67">
        <v>5</v>
      </c>
      <c r="I91" s="68">
        <v>0</v>
      </c>
      <c r="J91" s="69">
        <f t="shared" si="1"/>
        <v>522500</v>
      </c>
    </row>
    <row r="92" spans="1:10">
      <c r="A92" s="63" t="s">
        <v>1071</v>
      </c>
      <c r="B92" s="64" t="s">
        <v>1072</v>
      </c>
      <c r="C92" s="64" t="s">
        <v>997</v>
      </c>
      <c r="D92" s="65">
        <v>43873</v>
      </c>
      <c r="E92" s="66" t="s">
        <v>991</v>
      </c>
      <c r="F92" s="66" t="s">
        <v>284</v>
      </c>
      <c r="G92" s="67">
        <v>1284000</v>
      </c>
      <c r="H92" s="67">
        <v>4</v>
      </c>
      <c r="I92" s="68">
        <v>0.15</v>
      </c>
      <c r="J92" s="69">
        <f t="shared" si="1"/>
        <v>4365600</v>
      </c>
    </row>
    <row r="93" spans="1:10">
      <c r="A93" s="63" t="s">
        <v>1073</v>
      </c>
      <c r="B93" s="64" t="s">
        <v>1074</v>
      </c>
      <c r="C93" s="64" t="s">
        <v>1043</v>
      </c>
      <c r="D93" s="65">
        <v>43876</v>
      </c>
      <c r="E93" s="66" t="s">
        <v>991</v>
      </c>
      <c r="F93" s="66" t="s">
        <v>284</v>
      </c>
      <c r="G93" s="67">
        <v>1176000</v>
      </c>
      <c r="H93" s="67">
        <v>4</v>
      </c>
      <c r="I93" s="68">
        <v>0.15</v>
      </c>
      <c r="J93" s="69">
        <f t="shared" si="1"/>
        <v>3998400</v>
      </c>
    </row>
    <row r="94" spans="1:10">
      <c r="A94" s="63" t="s">
        <v>1073</v>
      </c>
      <c r="B94" s="64" t="s">
        <v>1074</v>
      </c>
      <c r="C94" s="64" t="s">
        <v>1043</v>
      </c>
      <c r="D94" s="65">
        <v>43876</v>
      </c>
      <c r="E94" s="66" t="s">
        <v>1005</v>
      </c>
      <c r="F94" s="66" t="s">
        <v>1038</v>
      </c>
      <c r="G94" s="67">
        <v>253000</v>
      </c>
      <c r="H94" s="67">
        <v>3</v>
      </c>
      <c r="I94" s="68">
        <v>0</v>
      </c>
      <c r="J94" s="69">
        <f t="shared" si="1"/>
        <v>759000</v>
      </c>
    </row>
    <row r="95" spans="1:10">
      <c r="A95" s="63" t="s">
        <v>1073</v>
      </c>
      <c r="B95" s="64" t="s">
        <v>1074</v>
      </c>
      <c r="C95" s="64" t="s">
        <v>1043</v>
      </c>
      <c r="D95" s="65">
        <v>43876</v>
      </c>
      <c r="E95" s="66" t="s">
        <v>1012</v>
      </c>
      <c r="F95" s="66" t="s">
        <v>1013</v>
      </c>
      <c r="G95" s="67">
        <v>42000</v>
      </c>
      <c r="H95" s="67">
        <v>5</v>
      </c>
      <c r="I95" s="68">
        <v>0</v>
      </c>
      <c r="J95" s="69">
        <f t="shared" si="1"/>
        <v>210000</v>
      </c>
    </row>
    <row r="96" spans="1:10">
      <c r="A96" s="63" t="s">
        <v>1073</v>
      </c>
      <c r="B96" s="64" t="s">
        <v>1074</v>
      </c>
      <c r="C96" s="64" t="s">
        <v>1043</v>
      </c>
      <c r="D96" s="65">
        <v>43876</v>
      </c>
      <c r="E96" s="66" t="s">
        <v>991</v>
      </c>
      <c r="F96" s="66" t="s">
        <v>248</v>
      </c>
      <c r="G96" s="67">
        <v>652200</v>
      </c>
      <c r="H96" s="67">
        <v>4</v>
      </c>
      <c r="I96" s="68">
        <v>0.1</v>
      </c>
      <c r="J96" s="69">
        <f t="shared" si="1"/>
        <v>2347920</v>
      </c>
    </row>
    <row r="97" spans="1:10">
      <c r="A97" s="63" t="s">
        <v>1075</v>
      </c>
      <c r="B97" s="64" t="s">
        <v>1069</v>
      </c>
      <c r="C97" s="64" t="s">
        <v>1043</v>
      </c>
      <c r="D97" s="65">
        <v>43877</v>
      </c>
      <c r="E97" s="66" t="s">
        <v>991</v>
      </c>
      <c r="F97" s="66" t="s">
        <v>284</v>
      </c>
      <c r="G97" s="67">
        <v>1248000</v>
      </c>
      <c r="H97" s="67">
        <v>1</v>
      </c>
      <c r="I97" s="68">
        <v>0.05</v>
      </c>
      <c r="J97" s="69">
        <f t="shared" si="1"/>
        <v>1185600</v>
      </c>
    </row>
    <row r="98" spans="1:10">
      <c r="A98" s="63" t="s">
        <v>1075</v>
      </c>
      <c r="B98" s="64" t="s">
        <v>1069</v>
      </c>
      <c r="C98" s="64" t="s">
        <v>1043</v>
      </c>
      <c r="D98" s="65">
        <v>43877</v>
      </c>
      <c r="E98" s="66" t="s">
        <v>1011</v>
      </c>
      <c r="F98" s="66" t="s">
        <v>226</v>
      </c>
      <c r="G98" s="67">
        <v>46800</v>
      </c>
      <c r="H98" s="67">
        <v>8</v>
      </c>
      <c r="I98" s="68">
        <v>0</v>
      </c>
      <c r="J98" s="69">
        <f t="shared" si="1"/>
        <v>374400</v>
      </c>
    </row>
    <row r="99" spans="1:10">
      <c r="A99" s="63" t="s">
        <v>1075</v>
      </c>
      <c r="B99" s="64" t="s">
        <v>1069</v>
      </c>
      <c r="C99" s="64" t="s">
        <v>1043</v>
      </c>
      <c r="D99" s="65">
        <v>43877</v>
      </c>
      <c r="E99" s="66" t="s">
        <v>998</v>
      </c>
      <c r="F99" s="66" t="s">
        <v>260</v>
      </c>
      <c r="G99" s="67">
        <v>25800</v>
      </c>
      <c r="H99" s="67">
        <v>7</v>
      </c>
      <c r="I99" s="68">
        <v>0</v>
      </c>
      <c r="J99" s="69">
        <f t="shared" si="1"/>
        <v>180600</v>
      </c>
    </row>
    <row r="100" spans="1:10">
      <c r="A100" s="63" t="s">
        <v>1075</v>
      </c>
      <c r="B100" s="64" t="s">
        <v>1069</v>
      </c>
      <c r="C100" s="64" t="s">
        <v>1043</v>
      </c>
      <c r="D100" s="65">
        <v>43877</v>
      </c>
      <c r="E100" s="66" t="s">
        <v>998</v>
      </c>
      <c r="F100" s="66" t="s">
        <v>1048</v>
      </c>
      <c r="G100" s="67">
        <v>27900</v>
      </c>
      <c r="H100" s="67">
        <v>10</v>
      </c>
      <c r="I100" s="68">
        <v>0</v>
      </c>
      <c r="J100" s="69">
        <f t="shared" si="1"/>
        <v>279000</v>
      </c>
    </row>
    <row r="101" spans="1:10">
      <c r="A101" s="63" t="s">
        <v>1076</v>
      </c>
      <c r="B101" s="64" t="s">
        <v>1058</v>
      </c>
      <c r="C101" s="64" t="s">
        <v>1027</v>
      </c>
      <c r="D101" s="65">
        <v>43878</v>
      </c>
      <c r="E101" s="66" t="s">
        <v>998</v>
      </c>
      <c r="F101" s="66" t="s">
        <v>1019</v>
      </c>
      <c r="G101" s="67">
        <v>5600</v>
      </c>
      <c r="H101" s="67">
        <v>10</v>
      </c>
      <c r="I101" s="68">
        <v>0</v>
      </c>
      <c r="J101" s="69">
        <f t="shared" si="1"/>
        <v>56000</v>
      </c>
    </row>
    <row r="102" spans="1:10">
      <c r="A102" s="63" t="s">
        <v>1076</v>
      </c>
      <c r="B102" s="64" t="s">
        <v>1058</v>
      </c>
      <c r="C102" s="64" t="s">
        <v>1027</v>
      </c>
      <c r="D102" s="65">
        <v>43878</v>
      </c>
      <c r="E102" s="66" t="s">
        <v>1011</v>
      </c>
      <c r="F102" s="66" t="s">
        <v>286</v>
      </c>
      <c r="G102" s="67">
        <v>32900</v>
      </c>
      <c r="H102" s="67">
        <v>10</v>
      </c>
      <c r="I102" s="68">
        <v>0</v>
      </c>
      <c r="J102" s="69">
        <f t="shared" si="1"/>
        <v>329000</v>
      </c>
    </row>
    <row r="103" spans="1:10">
      <c r="A103" s="63" t="s">
        <v>1076</v>
      </c>
      <c r="B103" s="64" t="s">
        <v>1058</v>
      </c>
      <c r="C103" s="64" t="s">
        <v>1027</v>
      </c>
      <c r="D103" s="65">
        <v>43878</v>
      </c>
      <c r="E103" s="66" t="s">
        <v>992</v>
      </c>
      <c r="F103" s="66" t="s">
        <v>993</v>
      </c>
      <c r="G103" s="67">
        <v>54800</v>
      </c>
      <c r="H103" s="67">
        <v>6</v>
      </c>
      <c r="I103" s="68">
        <v>0</v>
      </c>
      <c r="J103" s="69">
        <f t="shared" si="1"/>
        <v>328800</v>
      </c>
    </row>
    <row r="104" spans="1:10">
      <c r="A104" s="63" t="s">
        <v>1076</v>
      </c>
      <c r="B104" s="64" t="s">
        <v>1058</v>
      </c>
      <c r="C104" s="64" t="s">
        <v>1027</v>
      </c>
      <c r="D104" s="65">
        <v>43879</v>
      </c>
      <c r="E104" s="66" t="s">
        <v>1012</v>
      </c>
      <c r="F104" s="66" t="s">
        <v>228</v>
      </c>
      <c r="G104" s="67">
        <v>439000</v>
      </c>
      <c r="H104" s="67">
        <v>4</v>
      </c>
      <c r="I104" s="68">
        <v>0.05</v>
      </c>
      <c r="J104" s="69">
        <f t="shared" si="1"/>
        <v>1668200</v>
      </c>
    </row>
    <row r="105" spans="1:10">
      <c r="A105" s="63" t="s">
        <v>1076</v>
      </c>
      <c r="B105" s="64" t="s">
        <v>1058</v>
      </c>
      <c r="C105" s="64" t="s">
        <v>1027</v>
      </c>
      <c r="D105" s="65">
        <v>43879</v>
      </c>
      <c r="E105" s="66" t="s">
        <v>991</v>
      </c>
      <c r="F105" s="66" t="s">
        <v>284</v>
      </c>
      <c r="G105" s="67">
        <v>1104000</v>
      </c>
      <c r="H105" s="67">
        <v>3</v>
      </c>
      <c r="I105" s="68">
        <v>0.15</v>
      </c>
      <c r="J105" s="69">
        <f t="shared" si="1"/>
        <v>2815200</v>
      </c>
    </row>
    <row r="106" spans="1:10">
      <c r="A106" s="63" t="s">
        <v>1077</v>
      </c>
      <c r="B106" s="64" t="s">
        <v>1078</v>
      </c>
      <c r="C106" s="64" t="s">
        <v>997</v>
      </c>
      <c r="D106" s="65">
        <v>43880</v>
      </c>
      <c r="E106" s="66" t="s">
        <v>998</v>
      </c>
      <c r="F106" s="66" t="s">
        <v>1048</v>
      </c>
      <c r="G106" s="67">
        <v>26700</v>
      </c>
      <c r="H106" s="67">
        <v>6</v>
      </c>
      <c r="I106" s="68">
        <v>0</v>
      </c>
      <c r="J106" s="69">
        <f t="shared" si="1"/>
        <v>160200</v>
      </c>
    </row>
    <row r="107" spans="1:10">
      <c r="A107" s="63" t="s">
        <v>1077</v>
      </c>
      <c r="B107" s="64" t="s">
        <v>1078</v>
      </c>
      <c r="C107" s="64" t="s">
        <v>997</v>
      </c>
      <c r="D107" s="65">
        <v>43880</v>
      </c>
      <c r="E107" s="66" t="s">
        <v>991</v>
      </c>
      <c r="F107" s="66" t="s">
        <v>288</v>
      </c>
      <c r="G107" s="67">
        <v>969000</v>
      </c>
      <c r="H107" s="67">
        <v>3</v>
      </c>
      <c r="I107" s="68">
        <v>0.1</v>
      </c>
      <c r="J107" s="69">
        <f t="shared" si="1"/>
        <v>2616300</v>
      </c>
    </row>
    <row r="108" spans="1:10">
      <c r="A108" s="63" t="s">
        <v>1077</v>
      </c>
      <c r="B108" s="64" t="s">
        <v>1078</v>
      </c>
      <c r="C108" s="64" t="s">
        <v>997</v>
      </c>
      <c r="D108" s="65">
        <v>43880</v>
      </c>
      <c r="E108" s="66" t="s">
        <v>992</v>
      </c>
      <c r="F108" s="66" t="s">
        <v>244</v>
      </c>
      <c r="G108" s="67">
        <v>112700</v>
      </c>
      <c r="H108" s="67">
        <v>10</v>
      </c>
      <c r="I108" s="68">
        <v>0.05</v>
      </c>
      <c r="J108" s="69">
        <f t="shared" si="1"/>
        <v>1070650</v>
      </c>
    </row>
    <row r="109" spans="1:10">
      <c r="A109" s="63" t="s">
        <v>1079</v>
      </c>
      <c r="B109" s="64" t="s">
        <v>1080</v>
      </c>
      <c r="C109" s="64" t="s">
        <v>1008</v>
      </c>
      <c r="D109" s="65">
        <v>43883</v>
      </c>
      <c r="E109" s="66" t="s">
        <v>1005</v>
      </c>
      <c r="F109" s="66" t="s">
        <v>258</v>
      </c>
      <c r="G109" s="67">
        <v>100800</v>
      </c>
      <c r="H109" s="67">
        <v>10</v>
      </c>
      <c r="I109" s="68">
        <v>0.05</v>
      </c>
      <c r="J109" s="69">
        <f t="shared" si="1"/>
        <v>957600</v>
      </c>
    </row>
    <row r="110" spans="1:10">
      <c r="A110" s="63" t="s">
        <v>1079</v>
      </c>
      <c r="B110" s="64" t="s">
        <v>1080</v>
      </c>
      <c r="C110" s="64" t="s">
        <v>1008</v>
      </c>
      <c r="D110" s="65">
        <v>43883</v>
      </c>
      <c r="E110" s="66" t="s">
        <v>998</v>
      </c>
      <c r="F110" s="66" t="s">
        <v>1020</v>
      </c>
      <c r="G110" s="67">
        <v>15100</v>
      </c>
      <c r="H110" s="67">
        <v>1</v>
      </c>
      <c r="I110" s="68">
        <v>0</v>
      </c>
      <c r="J110" s="69">
        <f t="shared" si="1"/>
        <v>15100</v>
      </c>
    </row>
    <row r="111" spans="1:10">
      <c r="A111" s="63" t="s">
        <v>1081</v>
      </c>
      <c r="B111" s="64" t="s">
        <v>1082</v>
      </c>
      <c r="C111" s="64" t="s">
        <v>1043</v>
      </c>
      <c r="D111" s="65">
        <v>43884</v>
      </c>
      <c r="E111" s="66" t="s">
        <v>1010</v>
      </c>
      <c r="F111" s="66" t="s">
        <v>216</v>
      </c>
      <c r="G111" s="67">
        <v>82200</v>
      </c>
      <c r="H111" s="67">
        <v>5</v>
      </c>
      <c r="I111" s="68">
        <v>0</v>
      </c>
      <c r="J111" s="69">
        <f t="shared" si="1"/>
        <v>411000</v>
      </c>
    </row>
    <row r="112" spans="1:10">
      <c r="A112" s="63" t="s">
        <v>1081</v>
      </c>
      <c r="B112" s="64" t="s">
        <v>1082</v>
      </c>
      <c r="C112" s="64" t="s">
        <v>1043</v>
      </c>
      <c r="D112" s="65">
        <v>43884</v>
      </c>
      <c r="E112" s="66" t="s">
        <v>1011</v>
      </c>
      <c r="F112" s="66" t="s">
        <v>286</v>
      </c>
      <c r="G112" s="67">
        <v>36400</v>
      </c>
      <c r="H112" s="67">
        <v>5</v>
      </c>
      <c r="I112" s="68">
        <v>0</v>
      </c>
      <c r="J112" s="69">
        <f t="shared" si="1"/>
        <v>182000</v>
      </c>
    </row>
    <row r="113" spans="1:10">
      <c r="A113" s="63" t="s">
        <v>1083</v>
      </c>
      <c r="B113" s="64" t="s">
        <v>1084</v>
      </c>
      <c r="C113" s="64" t="s">
        <v>1001</v>
      </c>
      <c r="D113" s="65">
        <v>43885</v>
      </c>
      <c r="E113" s="66" t="s">
        <v>998</v>
      </c>
      <c r="F113" s="66" t="s">
        <v>1019</v>
      </c>
      <c r="G113" s="67">
        <v>6600</v>
      </c>
      <c r="H113" s="67">
        <v>10</v>
      </c>
      <c r="I113" s="68">
        <v>0</v>
      </c>
      <c r="J113" s="69">
        <f t="shared" si="1"/>
        <v>66000</v>
      </c>
    </row>
    <row r="114" spans="1:10">
      <c r="A114" s="63" t="s">
        <v>1083</v>
      </c>
      <c r="B114" s="64" t="s">
        <v>1084</v>
      </c>
      <c r="C114" s="64" t="s">
        <v>1001</v>
      </c>
      <c r="D114" s="65">
        <v>43885</v>
      </c>
      <c r="E114" s="66" t="s">
        <v>1010</v>
      </c>
      <c r="F114" s="66" t="s">
        <v>256</v>
      </c>
      <c r="G114" s="67">
        <v>149100</v>
      </c>
      <c r="H114" s="67">
        <v>6</v>
      </c>
      <c r="I114" s="68">
        <v>0</v>
      </c>
      <c r="J114" s="69">
        <f t="shared" si="1"/>
        <v>894600</v>
      </c>
    </row>
    <row r="115" spans="1:10">
      <c r="A115" s="63" t="s">
        <v>1083</v>
      </c>
      <c r="B115" s="64" t="s">
        <v>1084</v>
      </c>
      <c r="C115" s="64" t="s">
        <v>1001</v>
      </c>
      <c r="D115" s="65">
        <v>43885</v>
      </c>
      <c r="E115" s="66" t="s">
        <v>1011</v>
      </c>
      <c r="F115" s="66" t="s">
        <v>252</v>
      </c>
      <c r="G115" s="67">
        <v>132500</v>
      </c>
      <c r="H115" s="67">
        <v>2</v>
      </c>
      <c r="I115" s="68">
        <v>0</v>
      </c>
      <c r="J115" s="69">
        <f t="shared" si="1"/>
        <v>265000</v>
      </c>
    </row>
    <row r="116" spans="1:10">
      <c r="A116" s="63" t="s">
        <v>1083</v>
      </c>
      <c r="B116" s="64" t="s">
        <v>1084</v>
      </c>
      <c r="C116" s="64" t="s">
        <v>1001</v>
      </c>
      <c r="D116" s="65">
        <v>43885</v>
      </c>
      <c r="E116" s="66" t="s">
        <v>1005</v>
      </c>
      <c r="F116" s="66" t="s">
        <v>258</v>
      </c>
      <c r="G116" s="67">
        <v>92400</v>
      </c>
      <c r="H116" s="67">
        <v>3</v>
      </c>
      <c r="I116" s="68">
        <v>0</v>
      </c>
      <c r="J116" s="69">
        <f t="shared" si="1"/>
        <v>277200</v>
      </c>
    </row>
    <row r="117" spans="1:10">
      <c r="A117" s="63" t="s">
        <v>1085</v>
      </c>
      <c r="B117" s="64" t="s">
        <v>1033</v>
      </c>
      <c r="C117" s="64" t="s">
        <v>997</v>
      </c>
      <c r="D117" s="65">
        <v>43885</v>
      </c>
      <c r="E117" s="66" t="s">
        <v>1011</v>
      </c>
      <c r="F117" s="66" t="s">
        <v>218</v>
      </c>
      <c r="G117" s="67">
        <v>3600</v>
      </c>
      <c r="H117" s="67">
        <v>6</v>
      </c>
      <c r="I117" s="68">
        <v>0</v>
      </c>
      <c r="J117" s="69">
        <f t="shared" si="1"/>
        <v>21600</v>
      </c>
    </row>
    <row r="118" spans="1:10">
      <c r="A118" s="63" t="s">
        <v>1085</v>
      </c>
      <c r="B118" s="64" t="s">
        <v>1033</v>
      </c>
      <c r="C118" s="64" t="s">
        <v>997</v>
      </c>
      <c r="D118" s="65">
        <v>43885</v>
      </c>
      <c r="E118" s="66" t="s">
        <v>1011</v>
      </c>
      <c r="F118" s="66" t="s">
        <v>218</v>
      </c>
      <c r="G118" s="67">
        <v>3300</v>
      </c>
      <c r="H118" s="67">
        <v>10</v>
      </c>
      <c r="I118" s="68">
        <v>0</v>
      </c>
      <c r="J118" s="69">
        <f t="shared" si="1"/>
        <v>33000</v>
      </c>
    </row>
    <row r="119" spans="1:10">
      <c r="A119" s="63" t="s">
        <v>1085</v>
      </c>
      <c r="B119" s="64" t="s">
        <v>1033</v>
      </c>
      <c r="C119" s="64" t="s">
        <v>997</v>
      </c>
      <c r="D119" s="65">
        <v>43885</v>
      </c>
      <c r="E119" s="66" t="s">
        <v>992</v>
      </c>
      <c r="F119" s="66" t="s">
        <v>290</v>
      </c>
      <c r="G119" s="67">
        <v>93100</v>
      </c>
      <c r="H119" s="67">
        <v>4</v>
      </c>
      <c r="I119" s="68">
        <v>0</v>
      </c>
      <c r="J119" s="69">
        <f t="shared" si="1"/>
        <v>372400</v>
      </c>
    </row>
    <row r="120" spans="1:10">
      <c r="A120" s="63" t="s">
        <v>1086</v>
      </c>
      <c r="B120" s="64" t="s">
        <v>1087</v>
      </c>
      <c r="C120" s="64" t="s">
        <v>1088</v>
      </c>
      <c r="D120" s="65">
        <v>43886</v>
      </c>
      <c r="E120" s="66" t="s">
        <v>998</v>
      </c>
      <c r="F120" s="66" t="s">
        <v>1002</v>
      </c>
      <c r="G120" s="67">
        <v>3400</v>
      </c>
      <c r="H120" s="67">
        <v>9</v>
      </c>
      <c r="I120" s="68">
        <v>0</v>
      </c>
      <c r="J120" s="69">
        <f t="shared" si="1"/>
        <v>30600</v>
      </c>
    </row>
    <row r="121" spans="1:10">
      <c r="A121" s="63" t="s">
        <v>1089</v>
      </c>
      <c r="B121" s="64" t="s">
        <v>1090</v>
      </c>
      <c r="C121" s="64" t="s">
        <v>990</v>
      </c>
      <c r="D121" s="65">
        <v>43886</v>
      </c>
      <c r="E121" s="66" t="s">
        <v>1005</v>
      </c>
      <c r="F121" s="66" t="s">
        <v>278</v>
      </c>
      <c r="G121" s="67">
        <v>429200</v>
      </c>
      <c r="H121" s="67">
        <v>3</v>
      </c>
      <c r="I121" s="68">
        <v>0.05</v>
      </c>
      <c r="J121" s="69">
        <f t="shared" si="1"/>
        <v>1223220</v>
      </c>
    </row>
    <row r="122" spans="1:10">
      <c r="A122" s="63" t="s">
        <v>1089</v>
      </c>
      <c r="B122" s="64" t="s">
        <v>1090</v>
      </c>
      <c r="C122" s="64" t="s">
        <v>990</v>
      </c>
      <c r="D122" s="65">
        <v>43886</v>
      </c>
      <c r="E122" s="66" t="s">
        <v>998</v>
      </c>
      <c r="F122" s="66" t="s">
        <v>1002</v>
      </c>
      <c r="G122" s="67">
        <v>3300</v>
      </c>
      <c r="H122" s="67">
        <v>7</v>
      </c>
      <c r="I122" s="68">
        <v>0</v>
      </c>
      <c r="J122" s="69">
        <f t="shared" si="1"/>
        <v>23100</v>
      </c>
    </row>
    <row r="123" spans="1:10">
      <c r="A123" s="63" t="s">
        <v>1091</v>
      </c>
      <c r="B123" s="64" t="s">
        <v>1092</v>
      </c>
      <c r="C123" s="64" t="s">
        <v>1008</v>
      </c>
      <c r="D123" s="65">
        <v>43886</v>
      </c>
      <c r="E123" s="66" t="s">
        <v>1012</v>
      </c>
      <c r="F123" s="66" t="s">
        <v>220</v>
      </c>
      <c r="G123" s="67">
        <v>77900</v>
      </c>
      <c r="H123" s="67">
        <v>3</v>
      </c>
      <c r="I123" s="68">
        <v>0</v>
      </c>
      <c r="J123" s="69">
        <f t="shared" si="1"/>
        <v>233700</v>
      </c>
    </row>
    <row r="124" spans="1:10">
      <c r="A124" s="63" t="s">
        <v>1091</v>
      </c>
      <c r="B124" s="64" t="s">
        <v>1092</v>
      </c>
      <c r="C124" s="64" t="s">
        <v>1008</v>
      </c>
      <c r="D124" s="65">
        <v>43886</v>
      </c>
      <c r="E124" s="66" t="s">
        <v>1012</v>
      </c>
      <c r="F124" s="66" t="s">
        <v>228</v>
      </c>
      <c r="G124" s="67">
        <v>408300</v>
      </c>
      <c r="H124" s="67">
        <v>3</v>
      </c>
      <c r="I124" s="68">
        <v>0.05</v>
      </c>
      <c r="J124" s="69">
        <f t="shared" si="1"/>
        <v>1163655</v>
      </c>
    </row>
    <row r="125" spans="1:10">
      <c r="A125" s="63" t="s">
        <v>1093</v>
      </c>
      <c r="B125" s="64" t="s">
        <v>1063</v>
      </c>
      <c r="C125" s="64" t="s">
        <v>1016</v>
      </c>
      <c r="D125" s="65">
        <v>43887</v>
      </c>
      <c r="E125" s="66" t="s">
        <v>992</v>
      </c>
      <c r="F125" s="66" t="s">
        <v>993</v>
      </c>
      <c r="G125" s="67">
        <v>54800</v>
      </c>
      <c r="H125" s="67">
        <v>3</v>
      </c>
      <c r="I125" s="68">
        <v>0</v>
      </c>
      <c r="J125" s="69">
        <f t="shared" si="1"/>
        <v>164400</v>
      </c>
    </row>
    <row r="126" spans="1:10">
      <c r="A126" s="63" t="s">
        <v>1093</v>
      </c>
      <c r="B126" s="64" t="s">
        <v>1063</v>
      </c>
      <c r="C126" s="64" t="s">
        <v>1016</v>
      </c>
      <c r="D126" s="65">
        <v>43887</v>
      </c>
      <c r="E126" s="66" t="s">
        <v>1012</v>
      </c>
      <c r="F126" s="66" t="s">
        <v>1013</v>
      </c>
      <c r="G126" s="67">
        <v>45800</v>
      </c>
      <c r="H126" s="67">
        <v>1</v>
      </c>
      <c r="I126" s="68">
        <v>0</v>
      </c>
      <c r="J126" s="69">
        <f t="shared" si="1"/>
        <v>45800</v>
      </c>
    </row>
    <row r="127" spans="1:10">
      <c r="A127" s="63" t="s">
        <v>1093</v>
      </c>
      <c r="B127" s="64" t="s">
        <v>1063</v>
      </c>
      <c r="C127" s="64" t="s">
        <v>1016</v>
      </c>
      <c r="D127" s="65">
        <v>43887</v>
      </c>
      <c r="E127" s="66" t="s">
        <v>1005</v>
      </c>
      <c r="F127" s="66" t="s">
        <v>1038</v>
      </c>
      <c r="G127" s="67">
        <v>237600</v>
      </c>
      <c r="H127" s="67">
        <v>2</v>
      </c>
      <c r="I127" s="68">
        <v>0</v>
      </c>
      <c r="J127" s="69">
        <f t="shared" si="1"/>
        <v>475200</v>
      </c>
    </row>
    <row r="128" spans="1:10">
      <c r="A128" s="63" t="s">
        <v>1093</v>
      </c>
      <c r="B128" s="64" t="s">
        <v>1063</v>
      </c>
      <c r="C128" s="64" t="s">
        <v>1016</v>
      </c>
      <c r="D128" s="65">
        <v>43887</v>
      </c>
      <c r="E128" s="66" t="s">
        <v>992</v>
      </c>
      <c r="F128" s="66" t="s">
        <v>290</v>
      </c>
      <c r="G128" s="67">
        <v>99800</v>
      </c>
      <c r="H128" s="67">
        <v>4</v>
      </c>
      <c r="I128" s="68">
        <v>0</v>
      </c>
      <c r="J128" s="69">
        <f t="shared" si="1"/>
        <v>399200</v>
      </c>
    </row>
    <row r="129" spans="1:10">
      <c r="A129" s="63" t="s">
        <v>1094</v>
      </c>
      <c r="B129" s="64" t="s">
        <v>1035</v>
      </c>
      <c r="C129" s="64" t="s">
        <v>1036</v>
      </c>
      <c r="D129" s="65">
        <v>43890</v>
      </c>
      <c r="E129" s="66" t="s">
        <v>1010</v>
      </c>
      <c r="F129" s="66" t="s">
        <v>256</v>
      </c>
      <c r="G129" s="67">
        <v>170400</v>
      </c>
      <c r="H129" s="67">
        <v>2</v>
      </c>
      <c r="I129" s="68">
        <v>0</v>
      </c>
      <c r="J129" s="69">
        <f t="shared" si="1"/>
        <v>340800</v>
      </c>
    </row>
    <row r="130" spans="1:10">
      <c r="A130" s="63" t="s">
        <v>1094</v>
      </c>
      <c r="B130" s="64" t="s">
        <v>1035</v>
      </c>
      <c r="C130" s="64" t="s">
        <v>1036</v>
      </c>
      <c r="D130" s="65">
        <v>43890</v>
      </c>
      <c r="E130" s="66" t="s">
        <v>998</v>
      </c>
      <c r="F130" s="66" t="s">
        <v>1019</v>
      </c>
      <c r="G130" s="67">
        <v>5100</v>
      </c>
      <c r="H130" s="67">
        <v>4</v>
      </c>
      <c r="I130" s="68">
        <v>0</v>
      </c>
      <c r="J130" s="69">
        <f t="shared" si="1"/>
        <v>20400</v>
      </c>
    </row>
    <row r="131" spans="1:10">
      <c r="A131" s="63" t="s">
        <v>1094</v>
      </c>
      <c r="B131" s="64" t="s">
        <v>1035</v>
      </c>
      <c r="C131" s="64" t="s">
        <v>1036</v>
      </c>
      <c r="D131" s="65">
        <v>43890</v>
      </c>
      <c r="E131" s="66" t="s">
        <v>1011</v>
      </c>
      <c r="F131" s="66" t="s">
        <v>286</v>
      </c>
      <c r="G131" s="67">
        <v>32900</v>
      </c>
      <c r="H131" s="67">
        <v>6</v>
      </c>
      <c r="I131" s="68">
        <v>0</v>
      </c>
      <c r="J131" s="69">
        <f t="shared" ref="J131:J194" si="2">(G131*H131)*(100%-I131)</f>
        <v>197400</v>
      </c>
    </row>
    <row r="132" spans="1:10">
      <c r="A132" s="63" t="s">
        <v>1094</v>
      </c>
      <c r="B132" s="64" t="s">
        <v>1035</v>
      </c>
      <c r="C132" s="64" t="s">
        <v>1036</v>
      </c>
      <c r="D132" s="65">
        <v>43890</v>
      </c>
      <c r="E132" s="66" t="s">
        <v>998</v>
      </c>
      <c r="F132" s="66" t="s">
        <v>270</v>
      </c>
      <c r="G132" s="67">
        <v>3300</v>
      </c>
      <c r="H132" s="67">
        <v>5</v>
      </c>
      <c r="I132" s="68">
        <v>0</v>
      </c>
      <c r="J132" s="69">
        <f t="shared" si="2"/>
        <v>16500</v>
      </c>
    </row>
    <row r="133" spans="1:10">
      <c r="A133" s="63" t="s">
        <v>1094</v>
      </c>
      <c r="B133" s="64" t="s">
        <v>1035</v>
      </c>
      <c r="C133" s="64" t="s">
        <v>1036</v>
      </c>
      <c r="D133" s="65">
        <v>43890</v>
      </c>
      <c r="E133" s="66" t="s">
        <v>1005</v>
      </c>
      <c r="F133" s="66" t="s">
        <v>258</v>
      </c>
      <c r="G133" s="67">
        <v>94900</v>
      </c>
      <c r="H133" s="67">
        <v>2</v>
      </c>
      <c r="I133" s="68">
        <v>0</v>
      </c>
      <c r="J133" s="69">
        <f t="shared" si="2"/>
        <v>189800</v>
      </c>
    </row>
    <row r="134" spans="1:10">
      <c r="A134" s="63" t="s">
        <v>1095</v>
      </c>
      <c r="B134" s="64" t="s">
        <v>989</v>
      </c>
      <c r="C134" s="64" t="s">
        <v>990</v>
      </c>
      <c r="D134" s="65">
        <v>43891</v>
      </c>
      <c r="E134" s="66" t="s">
        <v>994</v>
      </c>
      <c r="F134" s="66" t="s">
        <v>274</v>
      </c>
      <c r="G134" s="67">
        <v>57100</v>
      </c>
      <c r="H134" s="67">
        <v>4</v>
      </c>
      <c r="I134" s="68">
        <v>0</v>
      </c>
      <c r="J134" s="69">
        <f t="shared" si="2"/>
        <v>228400</v>
      </c>
    </row>
    <row r="135" spans="1:10">
      <c r="A135" s="63" t="s">
        <v>1096</v>
      </c>
      <c r="B135" s="64" t="s">
        <v>1090</v>
      </c>
      <c r="C135" s="64" t="s">
        <v>990</v>
      </c>
      <c r="D135" s="65">
        <v>43891</v>
      </c>
      <c r="E135" s="66" t="s">
        <v>1010</v>
      </c>
      <c r="F135" s="66" t="s">
        <v>216</v>
      </c>
      <c r="G135" s="67">
        <v>83800</v>
      </c>
      <c r="H135" s="67">
        <v>3</v>
      </c>
      <c r="I135" s="68">
        <v>0</v>
      </c>
      <c r="J135" s="69">
        <f t="shared" si="2"/>
        <v>251400</v>
      </c>
    </row>
    <row r="136" spans="1:10">
      <c r="A136" s="63" t="s">
        <v>1096</v>
      </c>
      <c r="B136" s="64" t="s">
        <v>1090</v>
      </c>
      <c r="C136" s="64" t="s">
        <v>990</v>
      </c>
      <c r="D136" s="65">
        <v>43891</v>
      </c>
      <c r="E136" s="66" t="s">
        <v>1011</v>
      </c>
      <c r="F136" s="66" t="s">
        <v>218</v>
      </c>
      <c r="G136" s="67">
        <v>3500</v>
      </c>
      <c r="H136" s="67">
        <v>1</v>
      </c>
      <c r="I136" s="68">
        <v>0</v>
      </c>
      <c r="J136" s="69">
        <f t="shared" si="2"/>
        <v>3500</v>
      </c>
    </row>
    <row r="137" spans="1:10">
      <c r="A137" s="63" t="s">
        <v>1096</v>
      </c>
      <c r="B137" s="64" t="s">
        <v>1090</v>
      </c>
      <c r="C137" s="64" t="s">
        <v>990</v>
      </c>
      <c r="D137" s="65">
        <v>43891</v>
      </c>
      <c r="E137" s="66" t="s">
        <v>994</v>
      </c>
      <c r="F137" s="66" t="s">
        <v>274</v>
      </c>
      <c r="G137" s="67">
        <v>46900</v>
      </c>
      <c r="H137" s="67">
        <v>8</v>
      </c>
      <c r="I137" s="68">
        <v>0</v>
      </c>
      <c r="J137" s="69">
        <f t="shared" si="2"/>
        <v>375200</v>
      </c>
    </row>
    <row r="138" spans="1:10">
      <c r="A138" s="63" t="s">
        <v>1097</v>
      </c>
      <c r="B138" s="64" t="s">
        <v>1092</v>
      </c>
      <c r="C138" s="64" t="s">
        <v>1008</v>
      </c>
      <c r="D138" s="65">
        <v>43891</v>
      </c>
      <c r="E138" s="66" t="s">
        <v>991</v>
      </c>
      <c r="F138" s="66" t="s">
        <v>288</v>
      </c>
      <c r="G138" s="67">
        <v>969000</v>
      </c>
      <c r="H138" s="67">
        <v>4</v>
      </c>
      <c r="I138" s="68">
        <v>0.15</v>
      </c>
      <c r="J138" s="69">
        <f t="shared" si="2"/>
        <v>3294600</v>
      </c>
    </row>
    <row r="139" spans="1:10">
      <c r="A139" s="63" t="s">
        <v>1097</v>
      </c>
      <c r="B139" s="64" t="s">
        <v>1092</v>
      </c>
      <c r="C139" s="64" t="s">
        <v>1008</v>
      </c>
      <c r="D139" s="65">
        <v>43891</v>
      </c>
      <c r="E139" s="66" t="s">
        <v>1005</v>
      </c>
      <c r="F139" s="66" t="s">
        <v>276</v>
      </c>
      <c r="G139" s="67">
        <v>87000</v>
      </c>
      <c r="H139" s="67">
        <v>4</v>
      </c>
      <c r="I139" s="68">
        <v>0</v>
      </c>
      <c r="J139" s="69">
        <f t="shared" si="2"/>
        <v>348000</v>
      </c>
    </row>
    <row r="140" spans="1:10">
      <c r="A140" s="63" t="s">
        <v>1098</v>
      </c>
      <c r="B140" s="64" t="s">
        <v>1074</v>
      </c>
      <c r="C140" s="64" t="s">
        <v>1043</v>
      </c>
      <c r="D140" s="65">
        <v>43892</v>
      </c>
      <c r="E140" s="66" t="s">
        <v>992</v>
      </c>
      <c r="F140" s="66" t="s">
        <v>993</v>
      </c>
      <c r="G140" s="67">
        <v>46800</v>
      </c>
      <c r="H140" s="67">
        <v>6</v>
      </c>
      <c r="I140" s="68">
        <v>0</v>
      </c>
      <c r="J140" s="69">
        <f t="shared" si="2"/>
        <v>280800</v>
      </c>
    </row>
    <row r="141" spans="1:10">
      <c r="A141" s="63" t="s">
        <v>1098</v>
      </c>
      <c r="B141" s="64" t="s">
        <v>1074</v>
      </c>
      <c r="C141" s="64" t="s">
        <v>1043</v>
      </c>
      <c r="D141" s="65">
        <v>43892</v>
      </c>
      <c r="E141" s="66" t="s">
        <v>1011</v>
      </c>
      <c r="F141" s="66" t="s">
        <v>226</v>
      </c>
      <c r="G141" s="67">
        <v>51000</v>
      </c>
      <c r="H141" s="67">
        <v>4</v>
      </c>
      <c r="I141" s="68">
        <v>0</v>
      </c>
      <c r="J141" s="69">
        <f t="shared" si="2"/>
        <v>204000</v>
      </c>
    </row>
    <row r="142" spans="1:10">
      <c r="A142" s="63" t="s">
        <v>1098</v>
      </c>
      <c r="B142" s="64" t="s">
        <v>1074</v>
      </c>
      <c r="C142" s="64" t="s">
        <v>1043</v>
      </c>
      <c r="D142" s="65">
        <v>43892</v>
      </c>
      <c r="E142" s="66" t="s">
        <v>1011</v>
      </c>
      <c r="F142" s="66" t="s">
        <v>252</v>
      </c>
      <c r="G142" s="67">
        <v>147500</v>
      </c>
      <c r="H142" s="67">
        <v>7</v>
      </c>
      <c r="I142" s="68">
        <v>0.05</v>
      </c>
      <c r="J142" s="69">
        <f t="shared" si="2"/>
        <v>980875</v>
      </c>
    </row>
    <row r="143" spans="1:10">
      <c r="A143" s="63" t="s">
        <v>1099</v>
      </c>
      <c r="B143" s="64" t="s">
        <v>1042</v>
      </c>
      <c r="C143" s="64" t="s">
        <v>1043</v>
      </c>
      <c r="D143" s="65">
        <v>43893</v>
      </c>
      <c r="E143" s="66" t="s">
        <v>992</v>
      </c>
      <c r="F143" s="66" t="s">
        <v>290</v>
      </c>
      <c r="G143" s="67">
        <v>97900</v>
      </c>
      <c r="H143" s="67">
        <v>5</v>
      </c>
      <c r="I143" s="68">
        <v>0</v>
      </c>
      <c r="J143" s="69">
        <f t="shared" si="2"/>
        <v>489500</v>
      </c>
    </row>
    <row r="144" spans="1:10">
      <c r="A144" s="63" t="s">
        <v>1099</v>
      </c>
      <c r="B144" s="64" t="s">
        <v>1042</v>
      </c>
      <c r="C144" s="64" t="s">
        <v>1043</v>
      </c>
      <c r="D144" s="65">
        <v>43893</v>
      </c>
      <c r="E144" s="66" t="s">
        <v>1010</v>
      </c>
      <c r="F144" s="66" t="s">
        <v>216</v>
      </c>
      <c r="G144" s="67">
        <v>97900</v>
      </c>
      <c r="H144" s="67">
        <v>9</v>
      </c>
      <c r="I144" s="68">
        <v>0</v>
      </c>
      <c r="J144" s="69">
        <f t="shared" si="2"/>
        <v>881100</v>
      </c>
    </row>
    <row r="145" spans="1:10">
      <c r="A145" s="63" t="s">
        <v>1100</v>
      </c>
      <c r="B145" s="64" t="s">
        <v>1101</v>
      </c>
      <c r="C145" s="64" t="s">
        <v>1027</v>
      </c>
      <c r="D145" s="65">
        <v>43894</v>
      </c>
      <c r="E145" s="66" t="s">
        <v>998</v>
      </c>
      <c r="F145" s="66" t="s">
        <v>260</v>
      </c>
      <c r="G145" s="67">
        <v>30200</v>
      </c>
      <c r="H145" s="67">
        <v>5</v>
      </c>
      <c r="I145" s="68">
        <v>0</v>
      </c>
      <c r="J145" s="69">
        <f t="shared" si="2"/>
        <v>151000</v>
      </c>
    </row>
    <row r="146" spans="1:10">
      <c r="A146" s="63" t="s">
        <v>1100</v>
      </c>
      <c r="B146" s="64" t="s">
        <v>1101</v>
      </c>
      <c r="C146" s="64" t="s">
        <v>1027</v>
      </c>
      <c r="D146" s="65">
        <v>43894</v>
      </c>
      <c r="E146" s="66" t="s">
        <v>1005</v>
      </c>
      <c r="F146" s="66" t="s">
        <v>258</v>
      </c>
      <c r="G146" s="67">
        <v>83200</v>
      </c>
      <c r="H146" s="67">
        <v>6</v>
      </c>
      <c r="I146" s="68">
        <v>0</v>
      </c>
      <c r="J146" s="69">
        <f t="shared" si="2"/>
        <v>499200</v>
      </c>
    </row>
    <row r="147" spans="1:10">
      <c r="A147" s="63" t="s">
        <v>1100</v>
      </c>
      <c r="B147" s="64" t="s">
        <v>1101</v>
      </c>
      <c r="C147" s="64" t="s">
        <v>1027</v>
      </c>
      <c r="D147" s="65">
        <v>43894</v>
      </c>
      <c r="E147" s="66" t="s">
        <v>1005</v>
      </c>
      <c r="F147" s="66" t="s">
        <v>208</v>
      </c>
      <c r="G147" s="67">
        <v>166800</v>
      </c>
      <c r="H147" s="67">
        <v>5</v>
      </c>
      <c r="I147" s="68">
        <v>0</v>
      </c>
      <c r="J147" s="69">
        <f t="shared" si="2"/>
        <v>834000</v>
      </c>
    </row>
    <row r="148" spans="1:10">
      <c r="A148" s="63" t="s">
        <v>1100</v>
      </c>
      <c r="B148" s="64" t="s">
        <v>1101</v>
      </c>
      <c r="C148" s="64" t="s">
        <v>1027</v>
      </c>
      <c r="D148" s="65">
        <v>43894</v>
      </c>
      <c r="E148" s="66" t="s">
        <v>998</v>
      </c>
      <c r="F148" s="66" t="s">
        <v>282</v>
      </c>
      <c r="G148" s="67">
        <v>16000</v>
      </c>
      <c r="H148" s="67">
        <v>9</v>
      </c>
      <c r="I148" s="68">
        <v>0</v>
      </c>
      <c r="J148" s="69">
        <f t="shared" si="2"/>
        <v>144000</v>
      </c>
    </row>
    <row r="149" spans="1:10">
      <c r="A149" s="63" t="s">
        <v>1102</v>
      </c>
      <c r="B149" s="64" t="s">
        <v>1078</v>
      </c>
      <c r="C149" s="64" t="s">
        <v>997</v>
      </c>
      <c r="D149" s="65">
        <v>43897</v>
      </c>
      <c r="E149" s="66" t="s">
        <v>991</v>
      </c>
      <c r="F149" s="66" t="s">
        <v>248</v>
      </c>
      <c r="G149" s="67">
        <v>570700</v>
      </c>
      <c r="H149" s="67">
        <v>3</v>
      </c>
      <c r="I149" s="68">
        <v>0.05</v>
      </c>
      <c r="J149" s="69">
        <f t="shared" si="2"/>
        <v>1626495</v>
      </c>
    </row>
    <row r="150" spans="1:10">
      <c r="A150" s="63" t="s">
        <v>1102</v>
      </c>
      <c r="B150" s="64" t="s">
        <v>1078</v>
      </c>
      <c r="C150" s="64" t="s">
        <v>997</v>
      </c>
      <c r="D150" s="65">
        <v>43897</v>
      </c>
      <c r="E150" s="66" t="s">
        <v>1011</v>
      </c>
      <c r="F150" s="66" t="s">
        <v>252</v>
      </c>
      <c r="G150" s="67">
        <v>148800</v>
      </c>
      <c r="H150" s="67">
        <v>8</v>
      </c>
      <c r="I150" s="68">
        <v>0.05</v>
      </c>
      <c r="J150" s="69">
        <f t="shared" si="2"/>
        <v>1130880</v>
      </c>
    </row>
    <row r="151" spans="1:10">
      <c r="A151" s="63" t="s">
        <v>1103</v>
      </c>
      <c r="B151" s="64" t="s">
        <v>1061</v>
      </c>
      <c r="C151" s="64" t="s">
        <v>997</v>
      </c>
      <c r="D151" s="65">
        <v>43898</v>
      </c>
      <c r="E151" s="66" t="s">
        <v>992</v>
      </c>
      <c r="F151" s="66" t="s">
        <v>290</v>
      </c>
      <c r="G151" s="67">
        <v>108300</v>
      </c>
      <c r="H151" s="67">
        <v>9</v>
      </c>
      <c r="I151" s="68">
        <v>0</v>
      </c>
      <c r="J151" s="69">
        <f t="shared" si="2"/>
        <v>974700</v>
      </c>
    </row>
    <row r="152" spans="1:10">
      <c r="A152" s="63" t="s">
        <v>1103</v>
      </c>
      <c r="B152" s="64" t="s">
        <v>1061</v>
      </c>
      <c r="C152" s="64" t="s">
        <v>997</v>
      </c>
      <c r="D152" s="65">
        <v>43898</v>
      </c>
      <c r="E152" s="66" t="s">
        <v>1011</v>
      </c>
      <c r="F152" s="66" t="s">
        <v>252</v>
      </c>
      <c r="G152" s="67">
        <v>141300</v>
      </c>
      <c r="H152" s="67">
        <v>9</v>
      </c>
      <c r="I152" s="68">
        <v>0.05</v>
      </c>
      <c r="J152" s="69">
        <f t="shared" si="2"/>
        <v>1208115</v>
      </c>
    </row>
    <row r="153" spans="1:10">
      <c r="A153" s="63" t="s">
        <v>1104</v>
      </c>
      <c r="B153" s="64" t="s">
        <v>1105</v>
      </c>
      <c r="C153" s="64" t="s">
        <v>1036</v>
      </c>
      <c r="D153" s="65">
        <v>43898</v>
      </c>
      <c r="E153" s="66" t="s">
        <v>1011</v>
      </c>
      <c r="F153" s="66" t="s">
        <v>226</v>
      </c>
      <c r="G153" s="67">
        <v>60300</v>
      </c>
      <c r="H153" s="67">
        <v>2</v>
      </c>
      <c r="I153" s="68">
        <v>0</v>
      </c>
      <c r="J153" s="69">
        <f t="shared" si="2"/>
        <v>120600</v>
      </c>
    </row>
    <row r="154" spans="1:10">
      <c r="A154" s="63" t="s">
        <v>1104</v>
      </c>
      <c r="B154" s="64" t="s">
        <v>1105</v>
      </c>
      <c r="C154" s="64" t="s">
        <v>1036</v>
      </c>
      <c r="D154" s="65">
        <v>43898</v>
      </c>
      <c r="E154" s="66" t="s">
        <v>991</v>
      </c>
      <c r="F154" s="66" t="s">
        <v>248</v>
      </c>
      <c r="G154" s="67">
        <v>565200</v>
      </c>
      <c r="H154" s="67">
        <v>5</v>
      </c>
      <c r="I154" s="68">
        <v>0.1</v>
      </c>
      <c r="J154" s="69">
        <f t="shared" si="2"/>
        <v>2543400</v>
      </c>
    </row>
    <row r="155" spans="1:10">
      <c r="A155" s="63" t="s">
        <v>1106</v>
      </c>
      <c r="B155" s="64" t="s">
        <v>1007</v>
      </c>
      <c r="C155" s="64" t="s">
        <v>1008</v>
      </c>
      <c r="D155" s="65">
        <v>43899</v>
      </c>
      <c r="E155" s="66" t="s">
        <v>998</v>
      </c>
      <c r="F155" s="66" t="s">
        <v>236</v>
      </c>
      <c r="G155" s="67">
        <v>21300</v>
      </c>
      <c r="H155" s="67">
        <v>1</v>
      </c>
      <c r="I155" s="68">
        <v>0</v>
      </c>
      <c r="J155" s="69">
        <f t="shared" si="2"/>
        <v>21300</v>
      </c>
    </row>
    <row r="156" spans="1:10">
      <c r="A156" s="63" t="s">
        <v>1106</v>
      </c>
      <c r="B156" s="64" t="s">
        <v>1007</v>
      </c>
      <c r="C156" s="64" t="s">
        <v>1008</v>
      </c>
      <c r="D156" s="65">
        <v>43899</v>
      </c>
      <c r="E156" s="66" t="s">
        <v>998</v>
      </c>
      <c r="F156" s="66" t="s">
        <v>270</v>
      </c>
      <c r="G156" s="67">
        <v>3200</v>
      </c>
      <c r="H156" s="67">
        <v>8</v>
      </c>
      <c r="I156" s="68">
        <v>0</v>
      </c>
      <c r="J156" s="69">
        <f t="shared" si="2"/>
        <v>25600</v>
      </c>
    </row>
    <row r="157" spans="1:10">
      <c r="A157" s="63" t="s">
        <v>1106</v>
      </c>
      <c r="B157" s="64" t="s">
        <v>1007</v>
      </c>
      <c r="C157" s="64" t="s">
        <v>1008</v>
      </c>
      <c r="D157" s="65">
        <v>43899</v>
      </c>
      <c r="E157" s="66" t="s">
        <v>1005</v>
      </c>
      <c r="F157" s="66" t="s">
        <v>1038</v>
      </c>
      <c r="G157" s="67">
        <v>233200</v>
      </c>
      <c r="H157" s="67">
        <v>1</v>
      </c>
      <c r="I157" s="68">
        <v>0</v>
      </c>
      <c r="J157" s="69">
        <f t="shared" si="2"/>
        <v>233200</v>
      </c>
    </row>
    <row r="158" spans="1:10">
      <c r="A158" s="63" t="s">
        <v>1107</v>
      </c>
      <c r="B158" s="64" t="s">
        <v>1108</v>
      </c>
      <c r="C158" s="64" t="s">
        <v>990</v>
      </c>
      <c r="D158" s="65">
        <v>43900</v>
      </c>
      <c r="E158" s="66" t="s">
        <v>998</v>
      </c>
      <c r="F158" s="66" t="s">
        <v>1048</v>
      </c>
      <c r="G158" s="67">
        <v>29100</v>
      </c>
      <c r="H158" s="67">
        <v>5</v>
      </c>
      <c r="I158" s="68">
        <v>0</v>
      </c>
      <c r="J158" s="69">
        <f t="shared" si="2"/>
        <v>145500</v>
      </c>
    </row>
    <row r="159" spans="1:10">
      <c r="A159" s="63" t="s">
        <v>1107</v>
      </c>
      <c r="B159" s="64" t="s">
        <v>1108</v>
      </c>
      <c r="C159" s="64" t="s">
        <v>990</v>
      </c>
      <c r="D159" s="65">
        <v>43900</v>
      </c>
      <c r="E159" s="66" t="s">
        <v>1010</v>
      </c>
      <c r="F159" s="66" t="s">
        <v>256</v>
      </c>
      <c r="G159" s="67">
        <v>167600</v>
      </c>
      <c r="H159" s="67">
        <v>1</v>
      </c>
      <c r="I159" s="68">
        <v>0</v>
      </c>
      <c r="J159" s="69">
        <f t="shared" si="2"/>
        <v>167600</v>
      </c>
    </row>
    <row r="160" spans="1:10">
      <c r="A160" s="63" t="s">
        <v>1107</v>
      </c>
      <c r="B160" s="64" t="s">
        <v>1108</v>
      </c>
      <c r="C160" s="64" t="s">
        <v>990</v>
      </c>
      <c r="D160" s="65">
        <v>43900</v>
      </c>
      <c r="E160" s="66" t="s">
        <v>1005</v>
      </c>
      <c r="F160" s="66" t="s">
        <v>208</v>
      </c>
      <c r="G160" s="67">
        <v>159500</v>
      </c>
      <c r="H160" s="67">
        <v>9</v>
      </c>
      <c r="I160" s="68">
        <v>0.05</v>
      </c>
      <c r="J160" s="69">
        <f t="shared" si="2"/>
        <v>1363725</v>
      </c>
    </row>
    <row r="161" spans="1:10">
      <c r="A161" s="63" t="s">
        <v>1109</v>
      </c>
      <c r="B161" s="64" t="s">
        <v>1063</v>
      </c>
      <c r="C161" s="64" t="s">
        <v>1016</v>
      </c>
      <c r="D161" s="65">
        <v>43901</v>
      </c>
      <c r="E161" s="66" t="s">
        <v>992</v>
      </c>
      <c r="F161" s="66" t="s">
        <v>993</v>
      </c>
      <c r="G161" s="67">
        <v>47800</v>
      </c>
      <c r="H161" s="67">
        <v>5</v>
      </c>
      <c r="I161" s="68">
        <v>0</v>
      </c>
      <c r="J161" s="69">
        <f t="shared" si="2"/>
        <v>239000</v>
      </c>
    </row>
    <row r="162" spans="1:10">
      <c r="A162" s="63" t="s">
        <v>1109</v>
      </c>
      <c r="B162" s="64" t="s">
        <v>1063</v>
      </c>
      <c r="C162" s="64" t="s">
        <v>1016</v>
      </c>
      <c r="D162" s="65">
        <v>43901</v>
      </c>
      <c r="E162" s="66" t="s">
        <v>991</v>
      </c>
      <c r="F162" s="66" t="s">
        <v>284</v>
      </c>
      <c r="G162" s="67">
        <v>1152000</v>
      </c>
      <c r="H162" s="67">
        <v>3</v>
      </c>
      <c r="I162" s="68">
        <v>0.15</v>
      </c>
      <c r="J162" s="69">
        <f t="shared" si="2"/>
        <v>2937600</v>
      </c>
    </row>
    <row r="163" spans="1:10">
      <c r="A163" s="63" t="s">
        <v>1109</v>
      </c>
      <c r="B163" s="64" t="s">
        <v>1063</v>
      </c>
      <c r="C163" s="64" t="s">
        <v>1016</v>
      </c>
      <c r="D163" s="65">
        <v>43901</v>
      </c>
      <c r="E163" s="66" t="s">
        <v>998</v>
      </c>
      <c r="F163" s="66" t="s">
        <v>1020</v>
      </c>
      <c r="G163" s="67">
        <v>13400</v>
      </c>
      <c r="H163" s="67">
        <v>10</v>
      </c>
      <c r="I163" s="68">
        <v>0</v>
      </c>
      <c r="J163" s="69">
        <f t="shared" si="2"/>
        <v>134000</v>
      </c>
    </row>
    <row r="164" spans="1:10">
      <c r="A164" s="63" t="s">
        <v>1110</v>
      </c>
      <c r="B164" s="64" t="s">
        <v>1111</v>
      </c>
      <c r="C164" s="64" t="s">
        <v>1001</v>
      </c>
      <c r="D164" s="65">
        <v>43904</v>
      </c>
      <c r="E164" s="66" t="s">
        <v>998</v>
      </c>
      <c r="F164" s="66" t="s">
        <v>260</v>
      </c>
      <c r="G164" s="67">
        <v>30400</v>
      </c>
      <c r="H164" s="67">
        <v>8</v>
      </c>
      <c r="I164" s="68">
        <v>0</v>
      </c>
      <c r="J164" s="69">
        <f t="shared" si="2"/>
        <v>243200</v>
      </c>
    </row>
    <row r="165" spans="1:10">
      <c r="A165" s="63" t="s">
        <v>1110</v>
      </c>
      <c r="B165" s="64" t="s">
        <v>1111</v>
      </c>
      <c r="C165" s="64" t="s">
        <v>1001</v>
      </c>
      <c r="D165" s="65">
        <v>43904</v>
      </c>
      <c r="E165" s="66" t="s">
        <v>1012</v>
      </c>
      <c r="F165" s="66" t="s">
        <v>220</v>
      </c>
      <c r="G165" s="67">
        <v>95100</v>
      </c>
      <c r="H165" s="67">
        <v>8</v>
      </c>
      <c r="I165" s="68">
        <v>0</v>
      </c>
      <c r="J165" s="69">
        <f t="shared" si="2"/>
        <v>760800</v>
      </c>
    </row>
    <row r="166" spans="1:10">
      <c r="A166" s="63" t="s">
        <v>1110</v>
      </c>
      <c r="B166" s="64" t="s">
        <v>1111</v>
      </c>
      <c r="C166" s="64" t="s">
        <v>1001</v>
      </c>
      <c r="D166" s="65">
        <v>43904</v>
      </c>
      <c r="E166" s="66" t="s">
        <v>1005</v>
      </c>
      <c r="F166" s="66" t="s">
        <v>1038</v>
      </c>
      <c r="G166" s="67">
        <v>233200</v>
      </c>
      <c r="H166" s="67">
        <v>4</v>
      </c>
      <c r="I166" s="68">
        <v>0</v>
      </c>
      <c r="J166" s="69">
        <f t="shared" si="2"/>
        <v>932800</v>
      </c>
    </row>
    <row r="167" spans="1:10">
      <c r="A167" s="63" t="s">
        <v>1112</v>
      </c>
      <c r="B167" s="64" t="s">
        <v>1072</v>
      </c>
      <c r="C167" s="64" t="s">
        <v>997</v>
      </c>
      <c r="D167" s="65">
        <v>43905</v>
      </c>
      <c r="E167" s="66" t="s">
        <v>994</v>
      </c>
      <c r="F167" s="66" t="s">
        <v>274</v>
      </c>
      <c r="G167" s="67">
        <v>56600</v>
      </c>
      <c r="H167" s="67">
        <v>6</v>
      </c>
      <c r="I167" s="68">
        <v>0</v>
      </c>
      <c r="J167" s="69">
        <f t="shared" si="2"/>
        <v>339600</v>
      </c>
    </row>
    <row r="168" spans="1:10">
      <c r="A168" s="63" t="s">
        <v>1112</v>
      </c>
      <c r="B168" s="64" t="s">
        <v>1072</v>
      </c>
      <c r="C168" s="64" t="s">
        <v>997</v>
      </c>
      <c r="D168" s="65">
        <v>43905</v>
      </c>
      <c r="E168" s="66" t="s">
        <v>1012</v>
      </c>
      <c r="F168" s="66" t="s">
        <v>228</v>
      </c>
      <c r="G168" s="67">
        <v>461000</v>
      </c>
      <c r="H168" s="67">
        <v>1</v>
      </c>
      <c r="I168" s="68">
        <v>0</v>
      </c>
      <c r="J168" s="69">
        <f t="shared" si="2"/>
        <v>461000</v>
      </c>
    </row>
    <row r="169" spans="1:10">
      <c r="A169" s="63" t="s">
        <v>1112</v>
      </c>
      <c r="B169" s="64" t="s">
        <v>1072</v>
      </c>
      <c r="C169" s="64" t="s">
        <v>997</v>
      </c>
      <c r="D169" s="65">
        <v>43905</v>
      </c>
      <c r="E169" s="66" t="s">
        <v>1011</v>
      </c>
      <c r="F169" s="66" t="s">
        <v>252</v>
      </c>
      <c r="G169" s="67">
        <v>147500</v>
      </c>
      <c r="H169" s="67">
        <v>2</v>
      </c>
      <c r="I169" s="68">
        <v>0</v>
      </c>
      <c r="J169" s="69">
        <f t="shared" si="2"/>
        <v>295000</v>
      </c>
    </row>
    <row r="170" spans="1:10">
      <c r="A170" s="63" t="s">
        <v>1113</v>
      </c>
      <c r="B170" s="64" t="s">
        <v>1114</v>
      </c>
      <c r="C170" s="64" t="s">
        <v>1036</v>
      </c>
      <c r="D170" s="65">
        <v>43906</v>
      </c>
      <c r="E170" s="66" t="s">
        <v>992</v>
      </c>
      <c r="F170" s="66" t="s">
        <v>244</v>
      </c>
      <c r="G170" s="67">
        <v>109800</v>
      </c>
      <c r="H170" s="67">
        <v>1</v>
      </c>
      <c r="I170" s="68">
        <v>0</v>
      </c>
      <c r="J170" s="69">
        <f t="shared" si="2"/>
        <v>109800</v>
      </c>
    </row>
    <row r="171" spans="1:10">
      <c r="A171" s="63" t="s">
        <v>1113</v>
      </c>
      <c r="B171" s="64" t="s">
        <v>1114</v>
      </c>
      <c r="C171" s="64" t="s">
        <v>1036</v>
      </c>
      <c r="D171" s="65">
        <v>43906</v>
      </c>
      <c r="E171" s="66" t="s">
        <v>1005</v>
      </c>
      <c r="F171" s="66" t="s">
        <v>1038</v>
      </c>
      <c r="G171" s="67">
        <v>204600</v>
      </c>
      <c r="H171" s="67">
        <v>4</v>
      </c>
      <c r="I171" s="68">
        <v>0</v>
      </c>
      <c r="J171" s="69">
        <f t="shared" si="2"/>
        <v>818400</v>
      </c>
    </row>
    <row r="172" spans="1:10">
      <c r="A172" s="63" t="s">
        <v>1115</v>
      </c>
      <c r="B172" s="64" t="s">
        <v>1116</v>
      </c>
      <c r="C172" s="64" t="s">
        <v>1001</v>
      </c>
      <c r="D172" s="65">
        <v>43907</v>
      </c>
      <c r="E172" s="66" t="s">
        <v>1011</v>
      </c>
      <c r="F172" s="66" t="s">
        <v>226</v>
      </c>
      <c r="G172" s="67">
        <v>48900</v>
      </c>
      <c r="H172" s="67">
        <v>6</v>
      </c>
      <c r="I172" s="68">
        <v>0</v>
      </c>
      <c r="J172" s="69">
        <f t="shared" si="2"/>
        <v>293400</v>
      </c>
    </row>
    <row r="173" spans="1:10">
      <c r="A173" s="63" t="s">
        <v>1115</v>
      </c>
      <c r="B173" s="64" t="s">
        <v>1116</v>
      </c>
      <c r="C173" s="64" t="s">
        <v>1001</v>
      </c>
      <c r="D173" s="65">
        <v>43907</v>
      </c>
      <c r="E173" s="66" t="s">
        <v>998</v>
      </c>
      <c r="F173" s="66" t="s">
        <v>1020</v>
      </c>
      <c r="G173" s="67">
        <v>13000</v>
      </c>
      <c r="H173" s="67">
        <v>7</v>
      </c>
      <c r="I173" s="68">
        <v>0</v>
      </c>
      <c r="J173" s="69">
        <f t="shared" si="2"/>
        <v>91000</v>
      </c>
    </row>
    <row r="174" spans="1:10">
      <c r="A174" s="63" t="s">
        <v>1117</v>
      </c>
      <c r="B174" s="64" t="s">
        <v>1101</v>
      </c>
      <c r="C174" s="64" t="s">
        <v>1027</v>
      </c>
      <c r="D174" s="65">
        <v>43908</v>
      </c>
      <c r="E174" s="66" t="s">
        <v>1010</v>
      </c>
      <c r="F174" s="66" t="s">
        <v>256</v>
      </c>
      <c r="G174" s="67">
        <v>153400</v>
      </c>
      <c r="H174" s="67">
        <v>5</v>
      </c>
      <c r="I174" s="68">
        <v>0</v>
      </c>
      <c r="J174" s="69">
        <f t="shared" si="2"/>
        <v>767000</v>
      </c>
    </row>
    <row r="175" spans="1:10">
      <c r="A175" s="63" t="s">
        <v>1117</v>
      </c>
      <c r="B175" s="64" t="s">
        <v>1101</v>
      </c>
      <c r="C175" s="64" t="s">
        <v>1027</v>
      </c>
      <c r="D175" s="65">
        <v>43908</v>
      </c>
      <c r="E175" s="66" t="s">
        <v>1005</v>
      </c>
      <c r="F175" s="66" t="s">
        <v>278</v>
      </c>
      <c r="G175" s="67">
        <v>392200</v>
      </c>
      <c r="H175" s="67">
        <v>4</v>
      </c>
      <c r="I175" s="68">
        <v>0.05</v>
      </c>
      <c r="J175" s="69">
        <f t="shared" si="2"/>
        <v>1490360</v>
      </c>
    </row>
    <row r="176" spans="1:10">
      <c r="A176" s="63" t="s">
        <v>1117</v>
      </c>
      <c r="B176" s="64" t="s">
        <v>1101</v>
      </c>
      <c r="C176" s="64" t="s">
        <v>1027</v>
      </c>
      <c r="D176" s="65">
        <v>43908</v>
      </c>
      <c r="E176" s="66" t="s">
        <v>992</v>
      </c>
      <c r="F176" s="66" t="s">
        <v>993</v>
      </c>
      <c r="G176" s="67">
        <v>48800</v>
      </c>
      <c r="H176" s="67">
        <v>1</v>
      </c>
      <c r="I176" s="68">
        <v>0</v>
      </c>
      <c r="J176" s="69">
        <f t="shared" si="2"/>
        <v>48800</v>
      </c>
    </row>
    <row r="177" spans="1:10">
      <c r="A177" s="63" t="s">
        <v>1117</v>
      </c>
      <c r="B177" s="64" t="s">
        <v>1101</v>
      </c>
      <c r="C177" s="64" t="s">
        <v>1027</v>
      </c>
      <c r="D177" s="65">
        <v>43908</v>
      </c>
      <c r="E177" s="66" t="s">
        <v>1012</v>
      </c>
      <c r="F177" s="66" t="s">
        <v>1013</v>
      </c>
      <c r="G177" s="67">
        <v>43700</v>
      </c>
      <c r="H177" s="67">
        <v>1</v>
      </c>
      <c r="I177" s="68">
        <v>0</v>
      </c>
      <c r="J177" s="69">
        <f t="shared" si="2"/>
        <v>43700</v>
      </c>
    </row>
    <row r="178" spans="1:10">
      <c r="A178" s="63" t="s">
        <v>1117</v>
      </c>
      <c r="B178" s="64" t="s">
        <v>1101</v>
      </c>
      <c r="C178" s="64" t="s">
        <v>1027</v>
      </c>
      <c r="D178" s="65">
        <v>43908</v>
      </c>
      <c r="E178" s="66" t="s">
        <v>991</v>
      </c>
      <c r="F178" s="66" t="s">
        <v>284</v>
      </c>
      <c r="G178" s="67">
        <v>1440000</v>
      </c>
      <c r="H178" s="67">
        <v>4</v>
      </c>
      <c r="I178" s="68">
        <v>0.15</v>
      </c>
      <c r="J178" s="69">
        <f t="shared" si="2"/>
        <v>4896000</v>
      </c>
    </row>
    <row r="179" spans="1:10">
      <c r="A179" s="63" t="s">
        <v>1118</v>
      </c>
      <c r="B179" s="64" t="s">
        <v>1119</v>
      </c>
      <c r="C179" s="64" t="s">
        <v>1043</v>
      </c>
      <c r="D179" s="65">
        <v>43911</v>
      </c>
      <c r="E179" s="66" t="s">
        <v>1011</v>
      </c>
      <c r="F179" s="66" t="s">
        <v>218</v>
      </c>
      <c r="G179" s="67">
        <v>3600</v>
      </c>
      <c r="H179" s="67">
        <v>4</v>
      </c>
      <c r="I179" s="68">
        <v>0</v>
      </c>
      <c r="J179" s="69">
        <f t="shared" si="2"/>
        <v>14400</v>
      </c>
    </row>
    <row r="180" spans="1:10">
      <c r="A180" s="63" t="s">
        <v>1118</v>
      </c>
      <c r="B180" s="64" t="s">
        <v>1119</v>
      </c>
      <c r="C180" s="64" t="s">
        <v>1043</v>
      </c>
      <c r="D180" s="65">
        <v>43911</v>
      </c>
      <c r="E180" s="66" t="s">
        <v>1010</v>
      </c>
      <c r="F180" s="66" t="s">
        <v>256</v>
      </c>
      <c r="G180" s="67">
        <v>142000</v>
      </c>
      <c r="H180" s="67">
        <v>5</v>
      </c>
      <c r="I180" s="68">
        <v>0</v>
      </c>
      <c r="J180" s="69">
        <f t="shared" si="2"/>
        <v>710000</v>
      </c>
    </row>
    <row r="181" spans="1:10">
      <c r="A181" s="63" t="s">
        <v>1120</v>
      </c>
      <c r="B181" s="64" t="s">
        <v>1121</v>
      </c>
      <c r="C181" s="64" t="s">
        <v>1036</v>
      </c>
      <c r="D181" s="65">
        <v>43911</v>
      </c>
      <c r="E181" s="66" t="s">
        <v>1011</v>
      </c>
      <c r="F181" s="66" t="s">
        <v>252</v>
      </c>
      <c r="G181" s="67">
        <v>142500</v>
      </c>
      <c r="H181" s="67">
        <v>10</v>
      </c>
      <c r="I181" s="68">
        <v>0.05</v>
      </c>
      <c r="J181" s="69">
        <f t="shared" si="2"/>
        <v>1353750</v>
      </c>
    </row>
    <row r="182" spans="1:10">
      <c r="A182" s="63" t="s">
        <v>1120</v>
      </c>
      <c r="B182" s="64" t="s">
        <v>1121</v>
      </c>
      <c r="C182" s="64" t="s">
        <v>1036</v>
      </c>
      <c r="D182" s="65">
        <v>43911</v>
      </c>
      <c r="E182" s="66" t="s">
        <v>994</v>
      </c>
      <c r="F182" s="66" t="s">
        <v>242</v>
      </c>
      <c r="G182" s="67">
        <v>47400</v>
      </c>
      <c r="H182" s="67">
        <v>5</v>
      </c>
      <c r="I182" s="68">
        <v>0</v>
      </c>
      <c r="J182" s="69">
        <f t="shared" si="2"/>
        <v>237000</v>
      </c>
    </row>
    <row r="183" spans="1:10">
      <c r="A183" s="63" t="s">
        <v>1122</v>
      </c>
      <c r="B183" s="64" t="s">
        <v>1105</v>
      </c>
      <c r="C183" s="64" t="s">
        <v>1036</v>
      </c>
      <c r="D183" s="65">
        <v>43912</v>
      </c>
      <c r="E183" s="66" t="s">
        <v>998</v>
      </c>
      <c r="F183" s="66" t="s">
        <v>270</v>
      </c>
      <c r="G183" s="67">
        <v>3400</v>
      </c>
      <c r="H183" s="67">
        <v>3</v>
      </c>
      <c r="I183" s="68">
        <v>0</v>
      </c>
      <c r="J183" s="69">
        <f t="shared" si="2"/>
        <v>10200</v>
      </c>
    </row>
    <row r="184" spans="1:10">
      <c r="A184" s="63" t="s">
        <v>1122</v>
      </c>
      <c r="B184" s="64" t="s">
        <v>1105</v>
      </c>
      <c r="C184" s="64" t="s">
        <v>1036</v>
      </c>
      <c r="D184" s="65">
        <v>43912</v>
      </c>
      <c r="E184" s="66" t="s">
        <v>1012</v>
      </c>
      <c r="F184" s="66" t="s">
        <v>228</v>
      </c>
      <c r="G184" s="67">
        <v>456600</v>
      </c>
      <c r="H184" s="67">
        <v>3</v>
      </c>
      <c r="I184" s="68">
        <v>0.05</v>
      </c>
      <c r="J184" s="69">
        <f t="shared" si="2"/>
        <v>1301310</v>
      </c>
    </row>
    <row r="185" spans="1:10">
      <c r="A185" s="63" t="s">
        <v>1122</v>
      </c>
      <c r="B185" s="64" t="s">
        <v>1105</v>
      </c>
      <c r="C185" s="64" t="s">
        <v>1036</v>
      </c>
      <c r="D185" s="65">
        <v>43912</v>
      </c>
      <c r="E185" s="66" t="s">
        <v>998</v>
      </c>
      <c r="F185" s="66" t="s">
        <v>1020</v>
      </c>
      <c r="G185" s="67">
        <v>14700</v>
      </c>
      <c r="H185" s="67">
        <v>6</v>
      </c>
      <c r="I185" s="68">
        <v>0</v>
      </c>
      <c r="J185" s="69">
        <f t="shared" si="2"/>
        <v>88200</v>
      </c>
    </row>
    <row r="186" spans="1:10">
      <c r="A186" s="63" t="s">
        <v>1122</v>
      </c>
      <c r="B186" s="64" t="s">
        <v>1105</v>
      </c>
      <c r="C186" s="64" t="s">
        <v>1036</v>
      </c>
      <c r="D186" s="65">
        <v>43912</v>
      </c>
      <c r="E186" s="66" t="s">
        <v>1011</v>
      </c>
      <c r="F186" s="66" t="s">
        <v>286</v>
      </c>
      <c r="G186" s="67">
        <v>37800</v>
      </c>
      <c r="H186" s="67">
        <v>5</v>
      </c>
      <c r="I186" s="68">
        <v>0</v>
      </c>
      <c r="J186" s="69">
        <f t="shared" si="2"/>
        <v>189000</v>
      </c>
    </row>
    <row r="187" spans="1:10">
      <c r="A187" s="63" t="s">
        <v>1123</v>
      </c>
      <c r="B187" s="64" t="s">
        <v>1058</v>
      </c>
      <c r="C187" s="64" t="s">
        <v>1027</v>
      </c>
      <c r="D187" s="65">
        <v>43913</v>
      </c>
      <c r="E187" s="66" t="s">
        <v>998</v>
      </c>
      <c r="F187" s="66" t="s">
        <v>270</v>
      </c>
      <c r="G187" s="67">
        <v>3400</v>
      </c>
      <c r="H187" s="67">
        <v>7</v>
      </c>
      <c r="I187" s="68">
        <v>0</v>
      </c>
      <c r="J187" s="69">
        <f t="shared" si="2"/>
        <v>23800</v>
      </c>
    </row>
    <row r="188" spans="1:10">
      <c r="A188" s="63" t="s">
        <v>1124</v>
      </c>
      <c r="B188" s="64" t="s">
        <v>1035</v>
      </c>
      <c r="C188" s="64" t="s">
        <v>1036</v>
      </c>
      <c r="D188" s="65">
        <v>43914</v>
      </c>
      <c r="E188" s="66" t="s">
        <v>1010</v>
      </c>
      <c r="F188" s="66" t="s">
        <v>238</v>
      </c>
      <c r="G188" s="67">
        <v>173300</v>
      </c>
      <c r="H188" s="67">
        <v>1</v>
      </c>
      <c r="I188" s="68">
        <v>0</v>
      </c>
      <c r="J188" s="69">
        <f t="shared" si="2"/>
        <v>173300</v>
      </c>
    </row>
    <row r="189" spans="1:10">
      <c r="A189" s="63" t="s">
        <v>1124</v>
      </c>
      <c r="B189" s="64" t="s">
        <v>1035</v>
      </c>
      <c r="C189" s="64" t="s">
        <v>1036</v>
      </c>
      <c r="D189" s="65">
        <v>43914</v>
      </c>
      <c r="E189" s="66" t="s">
        <v>1005</v>
      </c>
      <c r="F189" s="66" t="s">
        <v>1038</v>
      </c>
      <c r="G189" s="67">
        <v>213400</v>
      </c>
      <c r="H189" s="67">
        <v>5</v>
      </c>
      <c r="I189" s="68">
        <v>0.05</v>
      </c>
      <c r="J189" s="69">
        <f t="shared" si="2"/>
        <v>1013650</v>
      </c>
    </row>
    <row r="190" spans="1:10">
      <c r="A190" s="63" t="s">
        <v>1124</v>
      </c>
      <c r="B190" s="64" t="s">
        <v>1035</v>
      </c>
      <c r="C190" s="64" t="s">
        <v>1036</v>
      </c>
      <c r="D190" s="65">
        <v>43914</v>
      </c>
      <c r="E190" s="66" t="s">
        <v>998</v>
      </c>
      <c r="F190" s="66" t="s">
        <v>270</v>
      </c>
      <c r="G190" s="67">
        <v>3200</v>
      </c>
      <c r="H190" s="67">
        <v>2</v>
      </c>
      <c r="I190" s="68">
        <v>0</v>
      </c>
      <c r="J190" s="69">
        <f t="shared" si="2"/>
        <v>6400</v>
      </c>
    </row>
    <row r="191" spans="1:10">
      <c r="A191" s="63" t="s">
        <v>1125</v>
      </c>
      <c r="B191" s="64" t="s">
        <v>1126</v>
      </c>
      <c r="C191" s="64" t="s">
        <v>990</v>
      </c>
      <c r="D191" s="65">
        <v>43915</v>
      </c>
      <c r="E191" s="66" t="s">
        <v>1011</v>
      </c>
      <c r="F191" s="66" t="s">
        <v>252</v>
      </c>
      <c r="G191" s="67">
        <v>123800</v>
      </c>
      <c r="H191" s="67">
        <v>2</v>
      </c>
      <c r="I191" s="68">
        <v>0</v>
      </c>
      <c r="J191" s="69">
        <f t="shared" si="2"/>
        <v>247600</v>
      </c>
    </row>
    <row r="192" spans="1:10">
      <c r="A192" s="63" t="s">
        <v>1125</v>
      </c>
      <c r="B192" s="64" t="s">
        <v>1126</v>
      </c>
      <c r="C192" s="64" t="s">
        <v>990</v>
      </c>
      <c r="D192" s="65">
        <v>43915</v>
      </c>
      <c r="E192" s="66" t="s">
        <v>992</v>
      </c>
      <c r="F192" s="66" t="s">
        <v>993</v>
      </c>
      <c r="G192" s="67">
        <v>53300</v>
      </c>
      <c r="H192" s="67">
        <v>3</v>
      </c>
      <c r="I192" s="68">
        <v>0</v>
      </c>
      <c r="J192" s="69">
        <f t="shared" si="2"/>
        <v>159900</v>
      </c>
    </row>
    <row r="193" spans="1:10">
      <c r="A193" s="63" t="s">
        <v>1127</v>
      </c>
      <c r="B193" s="64" t="s">
        <v>1035</v>
      </c>
      <c r="C193" s="64" t="s">
        <v>1036</v>
      </c>
      <c r="D193" s="65">
        <v>43918</v>
      </c>
      <c r="E193" s="66" t="s">
        <v>998</v>
      </c>
      <c r="F193" s="66" t="s">
        <v>1002</v>
      </c>
      <c r="G193" s="67">
        <v>3400</v>
      </c>
      <c r="H193" s="67">
        <v>5</v>
      </c>
      <c r="I193" s="68">
        <v>0</v>
      </c>
      <c r="J193" s="69">
        <f t="shared" si="2"/>
        <v>17000</v>
      </c>
    </row>
    <row r="194" spans="1:10">
      <c r="A194" s="63" t="s">
        <v>1127</v>
      </c>
      <c r="B194" s="64" t="s">
        <v>1035</v>
      </c>
      <c r="C194" s="64" t="s">
        <v>1036</v>
      </c>
      <c r="D194" s="65">
        <v>43918</v>
      </c>
      <c r="E194" s="66" t="s">
        <v>1012</v>
      </c>
      <c r="F194" s="66" t="s">
        <v>1013</v>
      </c>
      <c r="G194" s="67">
        <v>39100</v>
      </c>
      <c r="H194" s="67">
        <v>7</v>
      </c>
      <c r="I194" s="68">
        <v>0</v>
      </c>
      <c r="J194" s="69">
        <f t="shared" si="2"/>
        <v>273700</v>
      </c>
    </row>
    <row r="195" spans="1:10">
      <c r="A195" s="63" t="s">
        <v>1128</v>
      </c>
      <c r="B195" s="64" t="s">
        <v>1114</v>
      </c>
      <c r="C195" s="64" t="s">
        <v>1036</v>
      </c>
      <c r="D195" s="65">
        <v>43919</v>
      </c>
      <c r="E195" s="66" t="s">
        <v>994</v>
      </c>
      <c r="F195" s="66" t="s">
        <v>242</v>
      </c>
      <c r="G195" s="67">
        <v>44200</v>
      </c>
      <c r="H195" s="67">
        <v>9</v>
      </c>
      <c r="I195" s="68">
        <v>0</v>
      </c>
      <c r="J195" s="69">
        <f t="shared" ref="J195:J258" si="3">(G195*H195)*(100%-I195)</f>
        <v>397800</v>
      </c>
    </row>
    <row r="196" spans="1:10">
      <c r="A196" s="63" t="s">
        <v>1129</v>
      </c>
      <c r="B196" s="64" t="s">
        <v>1126</v>
      </c>
      <c r="C196" s="64" t="s">
        <v>990</v>
      </c>
      <c r="D196" s="65">
        <v>43920</v>
      </c>
      <c r="E196" s="66" t="s">
        <v>998</v>
      </c>
      <c r="F196" s="66" t="s">
        <v>1019</v>
      </c>
      <c r="G196" s="67">
        <v>5800</v>
      </c>
      <c r="H196" s="67">
        <v>2</v>
      </c>
      <c r="I196" s="68">
        <v>0</v>
      </c>
      <c r="J196" s="69">
        <f t="shared" si="3"/>
        <v>11600</v>
      </c>
    </row>
    <row r="197" spans="1:10">
      <c r="A197" s="63" t="s">
        <v>1129</v>
      </c>
      <c r="B197" s="64" t="s">
        <v>1126</v>
      </c>
      <c r="C197" s="64" t="s">
        <v>990</v>
      </c>
      <c r="D197" s="65">
        <v>43920</v>
      </c>
      <c r="E197" s="66" t="s">
        <v>1005</v>
      </c>
      <c r="F197" s="66" t="s">
        <v>258</v>
      </c>
      <c r="G197" s="67">
        <v>75600</v>
      </c>
      <c r="H197" s="67">
        <v>3</v>
      </c>
      <c r="I197" s="68">
        <v>0</v>
      </c>
      <c r="J197" s="69">
        <f t="shared" si="3"/>
        <v>226800</v>
      </c>
    </row>
    <row r="198" spans="1:10">
      <c r="A198" s="63" t="s">
        <v>1130</v>
      </c>
      <c r="B198" s="64" t="s">
        <v>1063</v>
      </c>
      <c r="C198" s="64" t="s">
        <v>1016</v>
      </c>
      <c r="D198" s="65">
        <v>43921</v>
      </c>
      <c r="E198" s="66" t="s">
        <v>998</v>
      </c>
      <c r="F198" s="66" t="s">
        <v>270</v>
      </c>
      <c r="G198" s="67">
        <v>2900</v>
      </c>
      <c r="H198" s="67">
        <v>1</v>
      </c>
      <c r="I198" s="68">
        <v>0</v>
      </c>
      <c r="J198" s="69">
        <f t="shared" si="3"/>
        <v>2900</v>
      </c>
    </row>
    <row r="199" spans="1:10">
      <c r="A199" s="63" t="s">
        <v>1130</v>
      </c>
      <c r="B199" s="64" t="s">
        <v>1063</v>
      </c>
      <c r="C199" s="64" t="s">
        <v>1016</v>
      </c>
      <c r="D199" s="65">
        <v>43921</v>
      </c>
      <c r="E199" s="66" t="s">
        <v>1005</v>
      </c>
      <c r="F199" s="66" t="s">
        <v>278</v>
      </c>
      <c r="G199" s="67">
        <v>358900</v>
      </c>
      <c r="H199" s="67">
        <v>3</v>
      </c>
      <c r="I199" s="68">
        <v>0.05</v>
      </c>
      <c r="J199" s="69">
        <f t="shared" si="3"/>
        <v>1022865</v>
      </c>
    </row>
    <row r="200" spans="1:10">
      <c r="A200" s="63" t="s">
        <v>1130</v>
      </c>
      <c r="B200" s="64" t="s">
        <v>1063</v>
      </c>
      <c r="C200" s="64" t="s">
        <v>1016</v>
      </c>
      <c r="D200" s="65">
        <v>43921</v>
      </c>
      <c r="E200" s="66" t="s">
        <v>1012</v>
      </c>
      <c r="F200" s="66" t="s">
        <v>220</v>
      </c>
      <c r="G200" s="67">
        <v>83600</v>
      </c>
      <c r="H200" s="67">
        <v>5</v>
      </c>
      <c r="I200" s="68">
        <v>0</v>
      </c>
      <c r="J200" s="69">
        <f t="shared" si="3"/>
        <v>418000</v>
      </c>
    </row>
    <row r="201" spans="1:10">
      <c r="A201" s="63" t="s">
        <v>1131</v>
      </c>
      <c r="B201" s="64" t="s">
        <v>1045</v>
      </c>
      <c r="C201" s="64" t="s">
        <v>1043</v>
      </c>
      <c r="D201" s="65">
        <v>43922</v>
      </c>
      <c r="E201" s="66" t="s">
        <v>992</v>
      </c>
      <c r="F201" s="66" t="s">
        <v>244</v>
      </c>
      <c r="G201" s="67">
        <v>95900</v>
      </c>
      <c r="H201" s="67">
        <v>2</v>
      </c>
      <c r="I201" s="68">
        <v>0</v>
      </c>
      <c r="J201" s="69">
        <f t="shared" si="3"/>
        <v>191800</v>
      </c>
    </row>
    <row r="202" spans="1:10">
      <c r="A202" s="63" t="s">
        <v>1132</v>
      </c>
      <c r="B202" s="64" t="s">
        <v>1126</v>
      </c>
      <c r="C202" s="64" t="s">
        <v>990</v>
      </c>
      <c r="D202" s="65">
        <v>43922</v>
      </c>
      <c r="E202" s="66" t="s">
        <v>998</v>
      </c>
      <c r="F202" s="66" t="s">
        <v>292</v>
      </c>
      <c r="G202" s="67">
        <v>32900</v>
      </c>
      <c r="H202" s="67">
        <v>7</v>
      </c>
      <c r="I202" s="68">
        <v>0</v>
      </c>
      <c r="J202" s="69">
        <f t="shared" si="3"/>
        <v>230300</v>
      </c>
    </row>
    <row r="203" spans="1:10">
      <c r="A203" s="63" t="s">
        <v>1133</v>
      </c>
      <c r="B203" s="64" t="s">
        <v>1134</v>
      </c>
      <c r="C203" s="64" t="s">
        <v>997</v>
      </c>
      <c r="D203" s="65">
        <v>43925</v>
      </c>
      <c r="E203" s="66" t="s">
        <v>1012</v>
      </c>
      <c r="F203" s="66" t="s">
        <v>1013</v>
      </c>
      <c r="G203" s="67">
        <v>48300</v>
      </c>
      <c r="H203" s="67">
        <v>8</v>
      </c>
      <c r="I203" s="68">
        <v>0</v>
      </c>
      <c r="J203" s="69">
        <f t="shared" si="3"/>
        <v>386400</v>
      </c>
    </row>
    <row r="204" spans="1:10">
      <c r="A204" s="63" t="s">
        <v>1135</v>
      </c>
      <c r="B204" s="64" t="s">
        <v>1136</v>
      </c>
      <c r="C204" s="64" t="s">
        <v>1036</v>
      </c>
      <c r="D204" s="65">
        <v>43926</v>
      </c>
      <c r="E204" s="66" t="s">
        <v>998</v>
      </c>
      <c r="F204" s="66" t="s">
        <v>1019</v>
      </c>
      <c r="G204" s="67">
        <v>5900</v>
      </c>
      <c r="H204" s="67">
        <v>5</v>
      </c>
      <c r="I204" s="68">
        <v>0</v>
      </c>
      <c r="J204" s="69">
        <f t="shared" si="3"/>
        <v>29500</v>
      </c>
    </row>
    <row r="205" spans="1:10">
      <c r="A205" s="63" t="s">
        <v>1135</v>
      </c>
      <c r="B205" s="64" t="s">
        <v>1136</v>
      </c>
      <c r="C205" s="64" t="s">
        <v>1036</v>
      </c>
      <c r="D205" s="65">
        <v>43926</v>
      </c>
      <c r="E205" s="66" t="s">
        <v>1005</v>
      </c>
      <c r="F205" s="66" t="s">
        <v>1038</v>
      </c>
      <c r="G205" s="67">
        <v>257400</v>
      </c>
      <c r="H205" s="67">
        <v>5</v>
      </c>
      <c r="I205" s="68">
        <v>0.05</v>
      </c>
      <c r="J205" s="69">
        <f t="shared" si="3"/>
        <v>1222650</v>
      </c>
    </row>
    <row r="206" spans="1:10">
      <c r="A206" s="63" t="s">
        <v>1135</v>
      </c>
      <c r="B206" s="64" t="s">
        <v>1136</v>
      </c>
      <c r="C206" s="64" t="s">
        <v>1036</v>
      </c>
      <c r="D206" s="65">
        <v>43926</v>
      </c>
      <c r="E206" s="66" t="s">
        <v>992</v>
      </c>
      <c r="F206" s="66" t="s">
        <v>244</v>
      </c>
      <c r="G206" s="67">
        <v>89000</v>
      </c>
      <c r="H206" s="67">
        <v>1</v>
      </c>
      <c r="I206" s="68">
        <v>0</v>
      </c>
      <c r="J206" s="69">
        <f t="shared" si="3"/>
        <v>89000</v>
      </c>
    </row>
    <row r="207" spans="1:10">
      <c r="A207" s="63" t="s">
        <v>1137</v>
      </c>
      <c r="B207" s="64" t="s">
        <v>1138</v>
      </c>
      <c r="C207" s="64" t="s">
        <v>1036</v>
      </c>
      <c r="D207" s="65">
        <v>43927</v>
      </c>
      <c r="E207" s="66" t="s">
        <v>998</v>
      </c>
      <c r="F207" s="66" t="s">
        <v>222</v>
      </c>
      <c r="G207" s="67">
        <v>7000</v>
      </c>
      <c r="H207" s="67">
        <v>5</v>
      </c>
      <c r="I207" s="68">
        <v>0</v>
      </c>
      <c r="J207" s="69">
        <f t="shared" si="3"/>
        <v>35000</v>
      </c>
    </row>
    <row r="208" spans="1:10">
      <c r="A208" s="63" t="s">
        <v>1137</v>
      </c>
      <c r="B208" s="64" t="s">
        <v>1138</v>
      </c>
      <c r="C208" s="64" t="s">
        <v>1036</v>
      </c>
      <c r="D208" s="65">
        <v>43927</v>
      </c>
      <c r="E208" s="66" t="s">
        <v>994</v>
      </c>
      <c r="F208" s="66" t="s">
        <v>242</v>
      </c>
      <c r="G208" s="67">
        <v>43700</v>
      </c>
      <c r="H208" s="67">
        <v>2</v>
      </c>
      <c r="I208" s="68">
        <v>0</v>
      </c>
      <c r="J208" s="69">
        <f t="shared" si="3"/>
        <v>87400</v>
      </c>
    </row>
    <row r="209" spans="1:10">
      <c r="A209" s="63" t="s">
        <v>1137</v>
      </c>
      <c r="B209" s="64" t="s">
        <v>1138</v>
      </c>
      <c r="C209" s="64" t="s">
        <v>1036</v>
      </c>
      <c r="D209" s="65">
        <v>43927</v>
      </c>
      <c r="E209" s="66" t="s">
        <v>1010</v>
      </c>
      <c r="F209" s="66" t="s">
        <v>216</v>
      </c>
      <c r="G209" s="67">
        <v>93000</v>
      </c>
      <c r="H209" s="67">
        <v>5</v>
      </c>
      <c r="I209" s="68">
        <v>0</v>
      </c>
      <c r="J209" s="69">
        <f t="shared" si="3"/>
        <v>465000</v>
      </c>
    </row>
    <row r="210" spans="1:10">
      <c r="A210" s="63" t="s">
        <v>1137</v>
      </c>
      <c r="B210" s="64" t="s">
        <v>1138</v>
      </c>
      <c r="C210" s="64" t="s">
        <v>1036</v>
      </c>
      <c r="D210" s="65">
        <v>43927</v>
      </c>
      <c r="E210" s="66" t="s">
        <v>1005</v>
      </c>
      <c r="F210" s="66" t="s">
        <v>208</v>
      </c>
      <c r="G210" s="67">
        <v>162400</v>
      </c>
      <c r="H210" s="67">
        <v>1</v>
      </c>
      <c r="I210" s="68">
        <v>0</v>
      </c>
      <c r="J210" s="69">
        <f t="shared" si="3"/>
        <v>162400</v>
      </c>
    </row>
    <row r="211" spans="1:10">
      <c r="A211" s="63" t="s">
        <v>1137</v>
      </c>
      <c r="B211" s="64" t="s">
        <v>1138</v>
      </c>
      <c r="C211" s="64" t="s">
        <v>1036</v>
      </c>
      <c r="D211" s="65">
        <v>43927</v>
      </c>
      <c r="E211" s="66" t="s">
        <v>998</v>
      </c>
      <c r="F211" s="66" t="s">
        <v>282</v>
      </c>
      <c r="G211" s="67">
        <v>14100</v>
      </c>
      <c r="H211" s="67">
        <v>1</v>
      </c>
      <c r="I211" s="68">
        <v>0</v>
      </c>
      <c r="J211" s="69">
        <f t="shared" si="3"/>
        <v>14100</v>
      </c>
    </row>
    <row r="212" spans="1:10">
      <c r="A212" s="63" t="s">
        <v>1139</v>
      </c>
      <c r="B212" s="64" t="s">
        <v>1136</v>
      </c>
      <c r="C212" s="64" t="s">
        <v>1036</v>
      </c>
      <c r="D212" s="65">
        <v>43928</v>
      </c>
      <c r="E212" s="66" t="s">
        <v>1010</v>
      </c>
      <c r="F212" s="66" t="s">
        <v>256</v>
      </c>
      <c r="G212" s="67">
        <v>164700</v>
      </c>
      <c r="H212" s="67">
        <v>3</v>
      </c>
      <c r="I212" s="68">
        <v>0</v>
      </c>
      <c r="J212" s="69">
        <f t="shared" si="3"/>
        <v>494100</v>
      </c>
    </row>
    <row r="213" spans="1:10">
      <c r="A213" s="63" t="s">
        <v>1139</v>
      </c>
      <c r="B213" s="64" t="s">
        <v>1136</v>
      </c>
      <c r="C213" s="64" t="s">
        <v>1036</v>
      </c>
      <c r="D213" s="65">
        <v>43928</v>
      </c>
      <c r="E213" s="66" t="s">
        <v>991</v>
      </c>
      <c r="F213" s="66" t="s">
        <v>284</v>
      </c>
      <c r="G213" s="67">
        <v>1392000</v>
      </c>
      <c r="H213" s="67">
        <v>5</v>
      </c>
      <c r="I213" s="68">
        <v>0.15</v>
      </c>
      <c r="J213" s="69">
        <f t="shared" si="3"/>
        <v>5916000</v>
      </c>
    </row>
    <row r="214" spans="1:10">
      <c r="A214" s="63" t="s">
        <v>1139</v>
      </c>
      <c r="B214" s="64" t="s">
        <v>1136</v>
      </c>
      <c r="C214" s="64" t="s">
        <v>1036</v>
      </c>
      <c r="D214" s="65">
        <v>43928</v>
      </c>
      <c r="E214" s="66" t="s">
        <v>998</v>
      </c>
      <c r="F214" s="66" t="s">
        <v>1020</v>
      </c>
      <c r="G214" s="67">
        <v>14300</v>
      </c>
      <c r="H214" s="67">
        <v>9</v>
      </c>
      <c r="I214" s="68">
        <v>0</v>
      </c>
      <c r="J214" s="69">
        <f t="shared" si="3"/>
        <v>128700</v>
      </c>
    </row>
    <row r="215" spans="1:10">
      <c r="A215" s="63" t="s">
        <v>1139</v>
      </c>
      <c r="B215" s="64" t="s">
        <v>1136</v>
      </c>
      <c r="C215" s="64" t="s">
        <v>1036</v>
      </c>
      <c r="D215" s="65">
        <v>43928</v>
      </c>
      <c r="E215" s="66" t="s">
        <v>991</v>
      </c>
      <c r="F215" s="66" t="s">
        <v>288</v>
      </c>
      <c r="G215" s="67">
        <v>909500</v>
      </c>
      <c r="H215" s="67">
        <v>2</v>
      </c>
      <c r="I215" s="68">
        <v>0.05</v>
      </c>
      <c r="J215" s="69">
        <f t="shared" si="3"/>
        <v>1728050</v>
      </c>
    </row>
    <row r="216" spans="1:10">
      <c r="A216" s="63" t="s">
        <v>1139</v>
      </c>
      <c r="B216" s="64" t="s">
        <v>1136</v>
      </c>
      <c r="C216" s="64" t="s">
        <v>1036</v>
      </c>
      <c r="D216" s="65">
        <v>43928</v>
      </c>
      <c r="E216" s="66" t="s">
        <v>998</v>
      </c>
      <c r="F216" s="66" t="s">
        <v>1019</v>
      </c>
      <c r="G216" s="67">
        <v>6300</v>
      </c>
      <c r="H216" s="67">
        <v>10</v>
      </c>
      <c r="I216" s="68">
        <v>0</v>
      </c>
      <c r="J216" s="69">
        <f t="shared" si="3"/>
        <v>63000</v>
      </c>
    </row>
    <row r="217" spans="1:10">
      <c r="A217" s="63" t="s">
        <v>1140</v>
      </c>
      <c r="B217" s="64" t="s">
        <v>1141</v>
      </c>
      <c r="C217" s="64" t="s">
        <v>1016</v>
      </c>
      <c r="D217" s="65">
        <v>43929</v>
      </c>
      <c r="E217" s="66" t="s">
        <v>998</v>
      </c>
      <c r="F217" s="66" t="s">
        <v>1019</v>
      </c>
      <c r="G217" s="67">
        <v>6500</v>
      </c>
      <c r="H217" s="67">
        <v>1</v>
      </c>
      <c r="I217" s="68">
        <v>0</v>
      </c>
      <c r="J217" s="69">
        <f t="shared" si="3"/>
        <v>6500</v>
      </c>
    </row>
    <row r="218" spans="1:10">
      <c r="A218" s="63" t="s">
        <v>1140</v>
      </c>
      <c r="B218" s="64" t="s">
        <v>1141</v>
      </c>
      <c r="C218" s="64" t="s">
        <v>1016</v>
      </c>
      <c r="D218" s="65">
        <v>43929</v>
      </c>
      <c r="E218" s="66" t="s">
        <v>991</v>
      </c>
      <c r="F218" s="66" t="s">
        <v>248</v>
      </c>
      <c r="G218" s="67">
        <v>587000</v>
      </c>
      <c r="H218" s="67">
        <v>4</v>
      </c>
      <c r="I218" s="68">
        <v>0.1</v>
      </c>
      <c r="J218" s="69">
        <f t="shared" si="3"/>
        <v>2113200</v>
      </c>
    </row>
    <row r="219" spans="1:10">
      <c r="A219" s="63" t="s">
        <v>1140</v>
      </c>
      <c r="B219" s="64" t="s">
        <v>1141</v>
      </c>
      <c r="C219" s="64" t="s">
        <v>1016</v>
      </c>
      <c r="D219" s="65">
        <v>43929</v>
      </c>
      <c r="E219" s="66" t="s">
        <v>998</v>
      </c>
      <c r="F219" s="66" t="s">
        <v>1019</v>
      </c>
      <c r="G219" s="67">
        <v>6500</v>
      </c>
      <c r="H219" s="67">
        <v>6</v>
      </c>
      <c r="I219" s="68">
        <v>0</v>
      </c>
      <c r="J219" s="69">
        <f t="shared" si="3"/>
        <v>39000</v>
      </c>
    </row>
    <row r="220" spans="1:10">
      <c r="A220" s="63" t="s">
        <v>1142</v>
      </c>
      <c r="B220" s="64" t="s">
        <v>1040</v>
      </c>
      <c r="C220" s="64" t="s">
        <v>1036</v>
      </c>
      <c r="D220" s="65">
        <v>43932</v>
      </c>
      <c r="E220" s="66" t="s">
        <v>994</v>
      </c>
      <c r="F220" s="66" t="s">
        <v>242</v>
      </c>
      <c r="G220" s="67">
        <v>46000</v>
      </c>
      <c r="H220" s="67">
        <v>3</v>
      </c>
      <c r="I220" s="68">
        <v>0</v>
      </c>
      <c r="J220" s="69">
        <f t="shared" si="3"/>
        <v>138000</v>
      </c>
    </row>
    <row r="221" spans="1:10">
      <c r="A221" s="63" t="s">
        <v>1142</v>
      </c>
      <c r="B221" s="64" t="s">
        <v>1040</v>
      </c>
      <c r="C221" s="64" t="s">
        <v>1036</v>
      </c>
      <c r="D221" s="65">
        <v>43932</v>
      </c>
      <c r="E221" s="66" t="s">
        <v>1005</v>
      </c>
      <c r="F221" s="66" t="s">
        <v>278</v>
      </c>
      <c r="G221" s="67">
        <v>373700</v>
      </c>
      <c r="H221" s="67">
        <v>4</v>
      </c>
      <c r="I221" s="68">
        <v>0.05</v>
      </c>
      <c r="J221" s="69">
        <f t="shared" si="3"/>
        <v>1420060</v>
      </c>
    </row>
    <row r="222" spans="1:10">
      <c r="A222" s="63" t="s">
        <v>1142</v>
      </c>
      <c r="B222" s="64" t="s">
        <v>1040</v>
      </c>
      <c r="C222" s="64" t="s">
        <v>1036</v>
      </c>
      <c r="D222" s="65">
        <v>43932</v>
      </c>
      <c r="E222" s="66" t="s">
        <v>1011</v>
      </c>
      <c r="F222" s="66" t="s">
        <v>286</v>
      </c>
      <c r="G222" s="67">
        <v>39900</v>
      </c>
      <c r="H222" s="67">
        <v>1</v>
      </c>
      <c r="I222" s="68">
        <v>0</v>
      </c>
      <c r="J222" s="69">
        <f t="shared" si="3"/>
        <v>39900</v>
      </c>
    </row>
    <row r="223" spans="1:10">
      <c r="A223" s="63" t="s">
        <v>1142</v>
      </c>
      <c r="B223" s="64" t="s">
        <v>1040</v>
      </c>
      <c r="C223" s="64" t="s">
        <v>1036</v>
      </c>
      <c r="D223" s="65">
        <v>43932</v>
      </c>
      <c r="E223" s="66" t="s">
        <v>998</v>
      </c>
      <c r="F223" s="66" t="s">
        <v>1048</v>
      </c>
      <c r="G223" s="67">
        <v>34100</v>
      </c>
      <c r="H223" s="67">
        <v>5</v>
      </c>
      <c r="I223" s="68">
        <v>0</v>
      </c>
      <c r="J223" s="69">
        <f t="shared" si="3"/>
        <v>170500</v>
      </c>
    </row>
    <row r="224" spans="1:10">
      <c r="A224" s="63" t="s">
        <v>1143</v>
      </c>
      <c r="B224" s="64" t="s">
        <v>1144</v>
      </c>
      <c r="C224" s="64" t="s">
        <v>1016</v>
      </c>
      <c r="D224" s="65">
        <v>43933</v>
      </c>
      <c r="E224" s="66" t="s">
        <v>998</v>
      </c>
      <c r="F224" s="66" t="s">
        <v>260</v>
      </c>
      <c r="G224" s="67">
        <v>29200</v>
      </c>
      <c r="H224" s="67">
        <v>8</v>
      </c>
      <c r="I224" s="68">
        <v>0</v>
      </c>
      <c r="J224" s="69">
        <f t="shared" si="3"/>
        <v>233600</v>
      </c>
    </row>
    <row r="225" spans="1:10">
      <c r="A225" s="63" t="s">
        <v>1143</v>
      </c>
      <c r="B225" s="64" t="s">
        <v>1144</v>
      </c>
      <c r="C225" s="64" t="s">
        <v>1016</v>
      </c>
      <c r="D225" s="65">
        <v>43933</v>
      </c>
      <c r="E225" s="66" t="s">
        <v>998</v>
      </c>
      <c r="F225" s="66" t="s">
        <v>1048</v>
      </c>
      <c r="G225" s="67">
        <v>28800</v>
      </c>
      <c r="H225" s="67">
        <v>3</v>
      </c>
      <c r="I225" s="68">
        <v>0</v>
      </c>
      <c r="J225" s="69">
        <f t="shared" si="3"/>
        <v>86400</v>
      </c>
    </row>
    <row r="226" spans="1:10">
      <c r="A226" s="63" t="s">
        <v>1143</v>
      </c>
      <c r="B226" s="64" t="s">
        <v>1144</v>
      </c>
      <c r="C226" s="64" t="s">
        <v>1016</v>
      </c>
      <c r="D226" s="65">
        <v>43933</v>
      </c>
      <c r="E226" s="66" t="s">
        <v>991</v>
      </c>
      <c r="F226" s="66" t="s">
        <v>288</v>
      </c>
      <c r="G226" s="67">
        <v>790500</v>
      </c>
      <c r="H226" s="67">
        <v>1</v>
      </c>
      <c r="I226" s="68">
        <v>0</v>
      </c>
      <c r="J226" s="69">
        <f t="shared" si="3"/>
        <v>790500</v>
      </c>
    </row>
    <row r="227" spans="1:10">
      <c r="A227" s="63" t="s">
        <v>1145</v>
      </c>
      <c r="B227" s="64" t="s">
        <v>1055</v>
      </c>
      <c r="C227" s="64" t="s">
        <v>1008</v>
      </c>
      <c r="D227" s="65">
        <v>43934</v>
      </c>
      <c r="E227" s="66" t="s">
        <v>998</v>
      </c>
      <c r="F227" s="66" t="s">
        <v>270</v>
      </c>
      <c r="G227" s="67">
        <v>3500</v>
      </c>
      <c r="H227" s="67">
        <v>2</v>
      </c>
      <c r="I227" s="68">
        <v>0</v>
      </c>
      <c r="J227" s="69">
        <f t="shared" si="3"/>
        <v>7000</v>
      </c>
    </row>
    <row r="228" spans="1:10">
      <c r="A228" s="63" t="s">
        <v>1145</v>
      </c>
      <c r="B228" s="64" t="s">
        <v>1055</v>
      </c>
      <c r="C228" s="64" t="s">
        <v>1008</v>
      </c>
      <c r="D228" s="65">
        <v>43934</v>
      </c>
      <c r="E228" s="66" t="s">
        <v>992</v>
      </c>
      <c r="F228" s="66" t="s">
        <v>290</v>
      </c>
      <c r="G228" s="67">
        <v>112100</v>
      </c>
      <c r="H228" s="67">
        <v>3</v>
      </c>
      <c r="I228" s="68">
        <v>0</v>
      </c>
      <c r="J228" s="69">
        <f t="shared" si="3"/>
        <v>336300</v>
      </c>
    </row>
    <row r="229" spans="1:10">
      <c r="A229" s="63" t="s">
        <v>1145</v>
      </c>
      <c r="B229" s="64" t="s">
        <v>1055</v>
      </c>
      <c r="C229" s="64" t="s">
        <v>1008</v>
      </c>
      <c r="D229" s="65">
        <v>43934</v>
      </c>
      <c r="E229" s="66" t="s">
        <v>998</v>
      </c>
      <c r="F229" s="66" t="s">
        <v>222</v>
      </c>
      <c r="G229" s="67">
        <v>6100</v>
      </c>
      <c r="H229" s="67">
        <v>1</v>
      </c>
      <c r="I229" s="68">
        <v>0</v>
      </c>
      <c r="J229" s="69">
        <f t="shared" si="3"/>
        <v>6100</v>
      </c>
    </row>
    <row r="230" spans="1:10">
      <c r="A230" s="63" t="s">
        <v>1145</v>
      </c>
      <c r="B230" s="64" t="s">
        <v>1055</v>
      </c>
      <c r="C230" s="64" t="s">
        <v>1008</v>
      </c>
      <c r="D230" s="65">
        <v>43934</v>
      </c>
      <c r="E230" s="66" t="s">
        <v>1010</v>
      </c>
      <c r="F230" s="66" t="s">
        <v>238</v>
      </c>
      <c r="G230" s="67">
        <v>139800</v>
      </c>
      <c r="H230" s="67">
        <v>10</v>
      </c>
      <c r="I230" s="68">
        <v>0.05</v>
      </c>
      <c r="J230" s="69">
        <f t="shared" si="3"/>
        <v>1328100</v>
      </c>
    </row>
    <row r="231" spans="1:10">
      <c r="A231" s="63" t="s">
        <v>1146</v>
      </c>
      <c r="B231" s="64" t="s">
        <v>1074</v>
      </c>
      <c r="C231" s="64" t="s">
        <v>1043</v>
      </c>
      <c r="D231" s="65">
        <v>43935</v>
      </c>
      <c r="E231" s="66" t="s">
        <v>1010</v>
      </c>
      <c r="F231" s="66" t="s">
        <v>216</v>
      </c>
      <c r="G231" s="67">
        <v>88000</v>
      </c>
      <c r="H231" s="67">
        <v>3</v>
      </c>
      <c r="I231" s="68">
        <v>0</v>
      </c>
      <c r="J231" s="69">
        <f t="shared" si="3"/>
        <v>264000</v>
      </c>
    </row>
    <row r="232" spans="1:10">
      <c r="A232" s="63" t="s">
        <v>1146</v>
      </c>
      <c r="B232" s="64" t="s">
        <v>1074</v>
      </c>
      <c r="C232" s="64" t="s">
        <v>1043</v>
      </c>
      <c r="D232" s="65">
        <v>43935</v>
      </c>
      <c r="E232" s="66" t="s">
        <v>998</v>
      </c>
      <c r="F232" s="66" t="s">
        <v>1002</v>
      </c>
      <c r="G232" s="67">
        <v>3600</v>
      </c>
      <c r="H232" s="67">
        <v>4</v>
      </c>
      <c r="I232" s="68">
        <v>0</v>
      </c>
      <c r="J232" s="69">
        <f t="shared" si="3"/>
        <v>14400</v>
      </c>
    </row>
    <row r="233" spans="1:10">
      <c r="A233" s="63" t="s">
        <v>1147</v>
      </c>
      <c r="B233" s="64" t="s">
        <v>1148</v>
      </c>
      <c r="C233" s="64" t="s">
        <v>1016</v>
      </c>
      <c r="D233" s="65">
        <v>43935</v>
      </c>
      <c r="E233" s="66" t="s">
        <v>1005</v>
      </c>
      <c r="F233" s="66" t="s">
        <v>276</v>
      </c>
      <c r="G233" s="67">
        <v>88500</v>
      </c>
      <c r="H233" s="67">
        <v>10</v>
      </c>
      <c r="I233" s="68">
        <v>0</v>
      </c>
      <c r="J233" s="69">
        <f t="shared" si="3"/>
        <v>885000</v>
      </c>
    </row>
    <row r="234" spans="1:10">
      <c r="A234" s="63" t="s">
        <v>1149</v>
      </c>
      <c r="B234" s="64" t="s">
        <v>1150</v>
      </c>
      <c r="C234" s="64" t="s">
        <v>997</v>
      </c>
      <c r="D234" s="65">
        <v>43936</v>
      </c>
      <c r="E234" s="66" t="s">
        <v>1012</v>
      </c>
      <c r="F234" s="66" t="s">
        <v>1013</v>
      </c>
      <c r="G234" s="67">
        <v>37800</v>
      </c>
      <c r="H234" s="67">
        <v>5</v>
      </c>
      <c r="I234" s="68">
        <v>0</v>
      </c>
      <c r="J234" s="69">
        <f t="shared" si="3"/>
        <v>189000</v>
      </c>
    </row>
    <row r="235" spans="1:10">
      <c r="A235" s="63" t="s">
        <v>1149</v>
      </c>
      <c r="B235" s="64" t="s">
        <v>1150</v>
      </c>
      <c r="C235" s="64" t="s">
        <v>997</v>
      </c>
      <c r="D235" s="65">
        <v>43936</v>
      </c>
      <c r="E235" s="66" t="s">
        <v>998</v>
      </c>
      <c r="F235" s="66" t="s">
        <v>292</v>
      </c>
      <c r="G235" s="67">
        <v>33800</v>
      </c>
      <c r="H235" s="67">
        <v>4</v>
      </c>
      <c r="I235" s="68">
        <v>0</v>
      </c>
      <c r="J235" s="69">
        <f t="shared" si="3"/>
        <v>135200</v>
      </c>
    </row>
    <row r="236" spans="1:10">
      <c r="A236" s="63" t="s">
        <v>1149</v>
      </c>
      <c r="B236" s="64" t="s">
        <v>1150</v>
      </c>
      <c r="C236" s="64" t="s">
        <v>997</v>
      </c>
      <c r="D236" s="65">
        <v>43936</v>
      </c>
      <c r="E236" s="66" t="s">
        <v>1011</v>
      </c>
      <c r="F236" s="66" t="s">
        <v>226</v>
      </c>
      <c r="G236" s="67">
        <v>55600</v>
      </c>
      <c r="H236" s="67">
        <v>5</v>
      </c>
      <c r="I236" s="68">
        <v>0</v>
      </c>
      <c r="J236" s="69">
        <f t="shared" si="3"/>
        <v>278000</v>
      </c>
    </row>
    <row r="237" spans="1:10">
      <c r="A237" s="63" t="s">
        <v>1151</v>
      </c>
      <c r="B237" s="64" t="s">
        <v>1045</v>
      </c>
      <c r="C237" s="64" t="s">
        <v>1043</v>
      </c>
      <c r="D237" s="65">
        <v>43939</v>
      </c>
      <c r="E237" s="66" t="s">
        <v>998</v>
      </c>
      <c r="F237" s="66" t="s">
        <v>270</v>
      </c>
      <c r="G237" s="67">
        <v>2700</v>
      </c>
      <c r="H237" s="67">
        <v>2</v>
      </c>
      <c r="I237" s="68">
        <v>0</v>
      </c>
      <c r="J237" s="69">
        <f t="shared" si="3"/>
        <v>5400</v>
      </c>
    </row>
    <row r="238" spans="1:10">
      <c r="A238" s="63" t="s">
        <v>1151</v>
      </c>
      <c r="B238" s="64" t="s">
        <v>1045</v>
      </c>
      <c r="C238" s="64" t="s">
        <v>1043</v>
      </c>
      <c r="D238" s="65">
        <v>43939</v>
      </c>
      <c r="E238" s="66" t="s">
        <v>998</v>
      </c>
      <c r="F238" s="66" t="s">
        <v>292</v>
      </c>
      <c r="G238" s="67">
        <v>33500</v>
      </c>
      <c r="H238" s="67">
        <v>6</v>
      </c>
      <c r="I238" s="68">
        <v>0</v>
      </c>
      <c r="J238" s="69">
        <f t="shared" si="3"/>
        <v>201000</v>
      </c>
    </row>
    <row r="239" spans="1:10">
      <c r="A239" s="63" t="s">
        <v>1151</v>
      </c>
      <c r="B239" s="64" t="s">
        <v>1045</v>
      </c>
      <c r="C239" s="64" t="s">
        <v>1043</v>
      </c>
      <c r="D239" s="65">
        <v>43939</v>
      </c>
      <c r="E239" s="66" t="s">
        <v>1005</v>
      </c>
      <c r="F239" s="66" t="s">
        <v>276</v>
      </c>
      <c r="G239" s="67">
        <v>85500</v>
      </c>
      <c r="H239" s="67">
        <v>9</v>
      </c>
      <c r="I239" s="68">
        <v>0</v>
      </c>
      <c r="J239" s="69">
        <f t="shared" si="3"/>
        <v>769500</v>
      </c>
    </row>
    <row r="240" spans="1:10">
      <c r="A240" s="63" t="s">
        <v>1152</v>
      </c>
      <c r="B240" s="64" t="s">
        <v>1004</v>
      </c>
      <c r="C240" s="64" t="s">
        <v>990</v>
      </c>
      <c r="D240" s="65">
        <v>43940</v>
      </c>
      <c r="E240" s="66" t="s">
        <v>998</v>
      </c>
      <c r="F240" s="66" t="s">
        <v>282</v>
      </c>
      <c r="G240" s="67">
        <v>17700</v>
      </c>
      <c r="H240" s="67">
        <v>3</v>
      </c>
      <c r="I240" s="68">
        <v>0</v>
      </c>
      <c r="J240" s="69">
        <f t="shared" si="3"/>
        <v>53100</v>
      </c>
    </row>
    <row r="241" spans="1:10">
      <c r="A241" s="63" t="s">
        <v>1152</v>
      </c>
      <c r="B241" s="64" t="s">
        <v>1004</v>
      </c>
      <c r="C241" s="64" t="s">
        <v>990</v>
      </c>
      <c r="D241" s="65">
        <v>43940</v>
      </c>
      <c r="E241" s="66" t="s">
        <v>998</v>
      </c>
      <c r="F241" s="66" t="s">
        <v>270</v>
      </c>
      <c r="G241" s="67">
        <v>3100</v>
      </c>
      <c r="H241" s="67">
        <v>10</v>
      </c>
      <c r="I241" s="68">
        <v>0</v>
      </c>
      <c r="J241" s="69">
        <f t="shared" si="3"/>
        <v>31000</v>
      </c>
    </row>
    <row r="242" spans="1:10">
      <c r="A242" s="63" t="s">
        <v>1153</v>
      </c>
      <c r="B242" s="64" t="s">
        <v>1101</v>
      </c>
      <c r="C242" s="64" t="s">
        <v>1027</v>
      </c>
      <c r="D242" s="65">
        <v>43941</v>
      </c>
      <c r="E242" s="66" t="s">
        <v>1011</v>
      </c>
      <c r="F242" s="66" t="s">
        <v>286</v>
      </c>
      <c r="G242" s="67">
        <v>31900</v>
      </c>
      <c r="H242" s="67">
        <v>2</v>
      </c>
      <c r="I242" s="68">
        <v>0</v>
      </c>
      <c r="J242" s="69">
        <f t="shared" si="3"/>
        <v>63800</v>
      </c>
    </row>
    <row r="243" spans="1:10">
      <c r="A243" s="63" t="s">
        <v>1153</v>
      </c>
      <c r="B243" s="64" t="s">
        <v>1101</v>
      </c>
      <c r="C243" s="64" t="s">
        <v>1027</v>
      </c>
      <c r="D243" s="65">
        <v>43941</v>
      </c>
      <c r="E243" s="66" t="s">
        <v>994</v>
      </c>
      <c r="F243" s="66" t="s">
        <v>242</v>
      </c>
      <c r="G243" s="67">
        <v>42300</v>
      </c>
      <c r="H243" s="67">
        <v>6</v>
      </c>
      <c r="I243" s="68">
        <v>0</v>
      </c>
      <c r="J243" s="69">
        <f t="shared" si="3"/>
        <v>253800</v>
      </c>
    </row>
    <row r="244" spans="1:10">
      <c r="A244" s="63" t="s">
        <v>1153</v>
      </c>
      <c r="B244" s="64" t="s">
        <v>1101</v>
      </c>
      <c r="C244" s="64" t="s">
        <v>1027</v>
      </c>
      <c r="D244" s="65">
        <v>43941</v>
      </c>
      <c r="E244" s="66" t="s">
        <v>1005</v>
      </c>
      <c r="F244" s="66" t="s">
        <v>278</v>
      </c>
      <c r="G244" s="67">
        <v>418100</v>
      </c>
      <c r="H244" s="67">
        <v>3</v>
      </c>
      <c r="I244" s="68">
        <v>0.05</v>
      </c>
      <c r="J244" s="69">
        <f t="shared" si="3"/>
        <v>1191585</v>
      </c>
    </row>
    <row r="245" spans="1:10">
      <c r="A245" s="63" t="s">
        <v>1153</v>
      </c>
      <c r="B245" s="64" t="s">
        <v>1101</v>
      </c>
      <c r="C245" s="64" t="s">
        <v>1027</v>
      </c>
      <c r="D245" s="65">
        <v>43941</v>
      </c>
      <c r="E245" s="66" t="s">
        <v>1005</v>
      </c>
      <c r="F245" s="66" t="s">
        <v>1038</v>
      </c>
      <c r="G245" s="67">
        <v>264000</v>
      </c>
      <c r="H245" s="67">
        <v>5</v>
      </c>
      <c r="I245" s="68">
        <v>0.05</v>
      </c>
      <c r="J245" s="69">
        <f t="shared" si="3"/>
        <v>1254000</v>
      </c>
    </row>
    <row r="246" spans="1:10">
      <c r="A246" s="63" t="s">
        <v>1154</v>
      </c>
      <c r="B246" s="64" t="s">
        <v>1155</v>
      </c>
      <c r="C246" s="64" t="s">
        <v>997</v>
      </c>
      <c r="D246" s="65">
        <v>43942</v>
      </c>
      <c r="E246" s="66" t="s">
        <v>1005</v>
      </c>
      <c r="F246" s="66" t="s">
        <v>208</v>
      </c>
      <c r="G246" s="67">
        <v>171100</v>
      </c>
      <c r="H246" s="67">
        <v>8</v>
      </c>
      <c r="I246" s="68">
        <v>0.05</v>
      </c>
      <c r="J246" s="69">
        <f t="shared" si="3"/>
        <v>1300360</v>
      </c>
    </row>
    <row r="247" spans="1:10">
      <c r="A247" s="63" t="s">
        <v>1156</v>
      </c>
      <c r="B247" s="64" t="s">
        <v>1047</v>
      </c>
      <c r="C247" s="64" t="s">
        <v>997</v>
      </c>
      <c r="D247" s="65">
        <v>43943</v>
      </c>
      <c r="E247" s="66" t="s">
        <v>994</v>
      </c>
      <c r="F247" s="66" t="s">
        <v>242</v>
      </c>
      <c r="G247" s="67">
        <v>46900</v>
      </c>
      <c r="H247" s="67">
        <v>1</v>
      </c>
      <c r="I247" s="68">
        <v>0</v>
      </c>
      <c r="J247" s="69">
        <f t="shared" si="3"/>
        <v>46900</v>
      </c>
    </row>
    <row r="248" spans="1:10">
      <c r="A248" s="63" t="s">
        <v>1156</v>
      </c>
      <c r="B248" s="64" t="s">
        <v>1047</v>
      </c>
      <c r="C248" s="64" t="s">
        <v>997</v>
      </c>
      <c r="D248" s="65">
        <v>43943</v>
      </c>
      <c r="E248" s="66" t="s">
        <v>1011</v>
      </c>
      <c r="F248" s="66" t="s">
        <v>226</v>
      </c>
      <c r="G248" s="67">
        <v>60800</v>
      </c>
      <c r="H248" s="67">
        <v>6</v>
      </c>
      <c r="I248" s="68">
        <v>0</v>
      </c>
      <c r="J248" s="69">
        <f t="shared" si="3"/>
        <v>364800</v>
      </c>
    </row>
    <row r="249" spans="1:10">
      <c r="A249" s="63" t="s">
        <v>1156</v>
      </c>
      <c r="B249" s="64" t="s">
        <v>1047</v>
      </c>
      <c r="C249" s="64" t="s">
        <v>997</v>
      </c>
      <c r="D249" s="65">
        <v>43943</v>
      </c>
      <c r="E249" s="66" t="s">
        <v>1012</v>
      </c>
      <c r="F249" s="66" t="s">
        <v>1013</v>
      </c>
      <c r="G249" s="67">
        <v>38200</v>
      </c>
      <c r="H249" s="67">
        <v>4</v>
      </c>
      <c r="I249" s="68">
        <v>0</v>
      </c>
      <c r="J249" s="69">
        <f t="shared" si="3"/>
        <v>152800</v>
      </c>
    </row>
    <row r="250" spans="1:10">
      <c r="A250" s="63" t="s">
        <v>1156</v>
      </c>
      <c r="B250" s="64" t="s">
        <v>1047</v>
      </c>
      <c r="C250" s="64" t="s">
        <v>997</v>
      </c>
      <c r="D250" s="65">
        <v>43943</v>
      </c>
      <c r="E250" s="66" t="s">
        <v>992</v>
      </c>
      <c r="F250" s="66" t="s">
        <v>244</v>
      </c>
      <c r="G250" s="67">
        <v>110800</v>
      </c>
      <c r="H250" s="67">
        <v>1</v>
      </c>
      <c r="I250" s="68">
        <v>0</v>
      </c>
      <c r="J250" s="69">
        <f t="shared" si="3"/>
        <v>110800</v>
      </c>
    </row>
    <row r="251" spans="1:10">
      <c r="A251" s="63" t="s">
        <v>1156</v>
      </c>
      <c r="B251" s="64" t="s">
        <v>1047</v>
      </c>
      <c r="C251" s="64" t="s">
        <v>997</v>
      </c>
      <c r="D251" s="65">
        <v>43943</v>
      </c>
      <c r="E251" s="66" t="s">
        <v>998</v>
      </c>
      <c r="F251" s="66" t="s">
        <v>260</v>
      </c>
      <c r="G251" s="67">
        <v>25500</v>
      </c>
      <c r="H251" s="67">
        <v>4</v>
      </c>
      <c r="I251" s="68">
        <v>0</v>
      </c>
      <c r="J251" s="69">
        <f t="shared" si="3"/>
        <v>102000</v>
      </c>
    </row>
    <row r="252" spans="1:10">
      <c r="A252" s="63" t="s">
        <v>1157</v>
      </c>
      <c r="B252" s="64" t="s">
        <v>1111</v>
      </c>
      <c r="C252" s="64" t="s">
        <v>1001</v>
      </c>
      <c r="D252" s="65">
        <v>43946</v>
      </c>
      <c r="E252" s="66" t="s">
        <v>998</v>
      </c>
      <c r="F252" s="66" t="s">
        <v>1048</v>
      </c>
      <c r="G252" s="67">
        <v>32300</v>
      </c>
      <c r="H252" s="67">
        <v>7</v>
      </c>
      <c r="I252" s="68">
        <v>0</v>
      </c>
      <c r="J252" s="69">
        <f t="shared" si="3"/>
        <v>226100</v>
      </c>
    </row>
    <row r="253" spans="1:10">
      <c r="A253" s="63" t="s">
        <v>1157</v>
      </c>
      <c r="B253" s="64" t="s">
        <v>1111</v>
      </c>
      <c r="C253" s="64" t="s">
        <v>1001</v>
      </c>
      <c r="D253" s="65">
        <v>43946</v>
      </c>
      <c r="E253" s="66" t="s">
        <v>1012</v>
      </c>
      <c r="F253" s="66" t="s">
        <v>1013</v>
      </c>
      <c r="G253" s="67">
        <v>49100</v>
      </c>
      <c r="H253" s="67">
        <v>6</v>
      </c>
      <c r="I253" s="68">
        <v>0</v>
      </c>
      <c r="J253" s="69">
        <f t="shared" si="3"/>
        <v>294600</v>
      </c>
    </row>
    <row r="254" spans="1:10">
      <c r="A254" s="63" t="s">
        <v>1158</v>
      </c>
      <c r="B254" s="64" t="s">
        <v>1150</v>
      </c>
      <c r="C254" s="64" t="s">
        <v>997</v>
      </c>
      <c r="D254" s="65">
        <v>43947</v>
      </c>
      <c r="E254" s="66" t="s">
        <v>994</v>
      </c>
      <c r="F254" s="66" t="s">
        <v>242</v>
      </c>
      <c r="G254" s="67">
        <v>49200</v>
      </c>
      <c r="H254" s="67">
        <v>9</v>
      </c>
      <c r="I254" s="68">
        <v>0</v>
      </c>
      <c r="J254" s="69">
        <f t="shared" si="3"/>
        <v>442800</v>
      </c>
    </row>
    <row r="255" spans="1:10">
      <c r="A255" s="63" t="s">
        <v>1158</v>
      </c>
      <c r="B255" s="64" t="s">
        <v>1150</v>
      </c>
      <c r="C255" s="64" t="s">
        <v>997</v>
      </c>
      <c r="D255" s="65">
        <v>43947</v>
      </c>
      <c r="E255" s="66" t="s">
        <v>992</v>
      </c>
      <c r="F255" s="66" t="s">
        <v>244</v>
      </c>
      <c r="G255" s="67">
        <v>106800</v>
      </c>
      <c r="H255" s="67">
        <v>4</v>
      </c>
      <c r="I255" s="68">
        <v>0</v>
      </c>
      <c r="J255" s="69">
        <f t="shared" si="3"/>
        <v>427200</v>
      </c>
    </row>
    <row r="256" spans="1:10">
      <c r="A256" s="63" t="s">
        <v>1158</v>
      </c>
      <c r="B256" s="64" t="s">
        <v>1150</v>
      </c>
      <c r="C256" s="64" t="s">
        <v>997</v>
      </c>
      <c r="D256" s="65">
        <v>43947</v>
      </c>
      <c r="E256" s="66" t="s">
        <v>992</v>
      </c>
      <c r="F256" s="66" t="s">
        <v>290</v>
      </c>
      <c r="G256" s="67">
        <v>98800</v>
      </c>
      <c r="H256" s="67">
        <v>6</v>
      </c>
      <c r="I256" s="68">
        <v>0</v>
      </c>
      <c r="J256" s="69">
        <f t="shared" si="3"/>
        <v>592800</v>
      </c>
    </row>
    <row r="257" spans="1:10">
      <c r="A257" s="63" t="s">
        <v>1159</v>
      </c>
      <c r="B257" s="64" t="s">
        <v>1148</v>
      </c>
      <c r="C257" s="64" t="s">
        <v>1016</v>
      </c>
      <c r="D257" s="65">
        <v>43948</v>
      </c>
      <c r="E257" s="66" t="s">
        <v>1005</v>
      </c>
      <c r="F257" s="66" t="s">
        <v>1038</v>
      </c>
      <c r="G257" s="67">
        <v>217800</v>
      </c>
      <c r="H257" s="67">
        <v>5</v>
      </c>
      <c r="I257" s="68">
        <v>0.05</v>
      </c>
      <c r="J257" s="69">
        <f t="shared" si="3"/>
        <v>1034550</v>
      </c>
    </row>
    <row r="258" spans="1:10">
      <c r="A258" s="63" t="s">
        <v>1159</v>
      </c>
      <c r="B258" s="64" t="s">
        <v>1148</v>
      </c>
      <c r="C258" s="64" t="s">
        <v>1016</v>
      </c>
      <c r="D258" s="65">
        <v>43948</v>
      </c>
      <c r="E258" s="66" t="s">
        <v>998</v>
      </c>
      <c r="F258" s="66" t="s">
        <v>270</v>
      </c>
      <c r="G258" s="67">
        <v>3300</v>
      </c>
      <c r="H258" s="67">
        <v>2</v>
      </c>
      <c r="I258" s="68">
        <v>0</v>
      </c>
      <c r="J258" s="69">
        <f t="shared" si="3"/>
        <v>6600</v>
      </c>
    </row>
    <row r="259" spans="1:10">
      <c r="A259" s="63" t="s">
        <v>1159</v>
      </c>
      <c r="B259" s="64" t="s">
        <v>1148</v>
      </c>
      <c r="C259" s="64" t="s">
        <v>1016</v>
      </c>
      <c r="D259" s="65">
        <v>43948</v>
      </c>
      <c r="E259" s="66" t="s">
        <v>1005</v>
      </c>
      <c r="F259" s="66" t="s">
        <v>258</v>
      </c>
      <c r="G259" s="67">
        <v>80600</v>
      </c>
      <c r="H259" s="67">
        <v>5</v>
      </c>
      <c r="I259" s="68">
        <v>0</v>
      </c>
      <c r="J259" s="69">
        <f t="shared" ref="J259:J322" si="4">(G259*H259)*(100%-I259)</f>
        <v>403000</v>
      </c>
    </row>
    <row r="260" spans="1:10">
      <c r="A260" s="63" t="s">
        <v>1160</v>
      </c>
      <c r="B260" s="64" t="s">
        <v>1161</v>
      </c>
      <c r="C260" s="64" t="s">
        <v>997</v>
      </c>
      <c r="D260" s="65">
        <v>43948</v>
      </c>
      <c r="E260" s="66" t="s">
        <v>998</v>
      </c>
      <c r="F260" s="66" t="s">
        <v>260</v>
      </c>
      <c r="G260" s="67">
        <v>31000</v>
      </c>
      <c r="H260" s="67">
        <v>4</v>
      </c>
      <c r="I260" s="68">
        <v>0</v>
      </c>
      <c r="J260" s="69">
        <f t="shared" si="4"/>
        <v>124000</v>
      </c>
    </row>
    <row r="261" spans="1:10">
      <c r="A261" s="63" t="s">
        <v>1160</v>
      </c>
      <c r="B261" s="64" t="s">
        <v>1161</v>
      </c>
      <c r="C261" s="64" t="s">
        <v>997</v>
      </c>
      <c r="D261" s="65">
        <v>43948</v>
      </c>
      <c r="E261" s="66" t="s">
        <v>998</v>
      </c>
      <c r="F261" s="66" t="s">
        <v>1019</v>
      </c>
      <c r="G261" s="67">
        <v>5200</v>
      </c>
      <c r="H261" s="67">
        <v>6</v>
      </c>
      <c r="I261" s="68">
        <v>0</v>
      </c>
      <c r="J261" s="69">
        <f t="shared" si="4"/>
        <v>31200</v>
      </c>
    </row>
    <row r="262" spans="1:10">
      <c r="A262" s="63" t="s">
        <v>1162</v>
      </c>
      <c r="B262" s="64" t="s">
        <v>1047</v>
      </c>
      <c r="C262" s="64" t="s">
        <v>997</v>
      </c>
      <c r="D262" s="65">
        <v>43949</v>
      </c>
      <c r="E262" s="66" t="s">
        <v>994</v>
      </c>
      <c r="F262" s="66" t="s">
        <v>242</v>
      </c>
      <c r="G262" s="67">
        <v>48300</v>
      </c>
      <c r="H262" s="67">
        <v>1</v>
      </c>
      <c r="I262" s="68">
        <v>0</v>
      </c>
      <c r="J262" s="69">
        <f t="shared" si="4"/>
        <v>48300</v>
      </c>
    </row>
    <row r="263" spans="1:10">
      <c r="A263" s="63" t="s">
        <v>1162</v>
      </c>
      <c r="B263" s="64" t="s">
        <v>1047</v>
      </c>
      <c r="C263" s="64" t="s">
        <v>997</v>
      </c>
      <c r="D263" s="65">
        <v>43949</v>
      </c>
      <c r="E263" s="66" t="s">
        <v>1011</v>
      </c>
      <c r="F263" s="66" t="s">
        <v>218</v>
      </c>
      <c r="G263" s="67">
        <v>3800</v>
      </c>
      <c r="H263" s="67">
        <v>5</v>
      </c>
      <c r="I263" s="68">
        <v>0</v>
      </c>
      <c r="J263" s="69">
        <f t="shared" si="4"/>
        <v>19000</v>
      </c>
    </row>
    <row r="264" spans="1:10">
      <c r="A264" s="63" t="s">
        <v>1162</v>
      </c>
      <c r="B264" s="64" t="s">
        <v>1047</v>
      </c>
      <c r="C264" s="64" t="s">
        <v>997</v>
      </c>
      <c r="D264" s="65">
        <v>43949</v>
      </c>
      <c r="E264" s="66" t="s">
        <v>998</v>
      </c>
      <c r="F264" s="66" t="s">
        <v>222</v>
      </c>
      <c r="G264" s="67">
        <v>6500</v>
      </c>
      <c r="H264" s="67">
        <v>4</v>
      </c>
      <c r="I264" s="68">
        <v>0</v>
      </c>
      <c r="J264" s="69">
        <f t="shared" si="4"/>
        <v>26000</v>
      </c>
    </row>
    <row r="265" spans="1:10">
      <c r="A265" s="63" t="s">
        <v>1162</v>
      </c>
      <c r="B265" s="64" t="s">
        <v>1047</v>
      </c>
      <c r="C265" s="64" t="s">
        <v>997</v>
      </c>
      <c r="D265" s="65">
        <v>43949</v>
      </c>
      <c r="E265" s="66" t="s">
        <v>998</v>
      </c>
      <c r="F265" s="66" t="s">
        <v>270</v>
      </c>
      <c r="G265" s="67">
        <v>3100</v>
      </c>
      <c r="H265" s="67">
        <v>7</v>
      </c>
      <c r="I265" s="68">
        <v>0</v>
      </c>
      <c r="J265" s="69">
        <f t="shared" si="4"/>
        <v>21700</v>
      </c>
    </row>
    <row r="266" spans="1:10">
      <c r="A266" s="63" t="s">
        <v>1163</v>
      </c>
      <c r="B266" s="64" t="s">
        <v>1069</v>
      </c>
      <c r="C266" s="64" t="s">
        <v>1043</v>
      </c>
      <c r="D266" s="65">
        <v>43950</v>
      </c>
      <c r="E266" s="66" t="s">
        <v>998</v>
      </c>
      <c r="F266" s="66" t="s">
        <v>1048</v>
      </c>
      <c r="G266" s="67">
        <v>30900</v>
      </c>
      <c r="H266" s="67">
        <v>8</v>
      </c>
      <c r="I266" s="68">
        <v>0</v>
      </c>
      <c r="J266" s="69">
        <f t="shared" si="4"/>
        <v>247200</v>
      </c>
    </row>
    <row r="267" spans="1:10">
      <c r="A267" s="63" t="s">
        <v>1163</v>
      </c>
      <c r="B267" s="64" t="s">
        <v>1069</v>
      </c>
      <c r="C267" s="64" t="s">
        <v>1043</v>
      </c>
      <c r="D267" s="65">
        <v>43950</v>
      </c>
      <c r="E267" s="66" t="s">
        <v>998</v>
      </c>
      <c r="F267" s="66" t="s">
        <v>1019</v>
      </c>
      <c r="G267" s="67">
        <v>5600</v>
      </c>
      <c r="H267" s="67">
        <v>7</v>
      </c>
      <c r="I267" s="68">
        <v>0</v>
      </c>
      <c r="J267" s="69">
        <f t="shared" si="4"/>
        <v>39200</v>
      </c>
    </row>
    <row r="268" spans="1:10">
      <c r="A268" s="63" t="s">
        <v>1163</v>
      </c>
      <c r="B268" s="64" t="s">
        <v>1069</v>
      </c>
      <c r="C268" s="64" t="s">
        <v>1043</v>
      </c>
      <c r="D268" s="65">
        <v>43950</v>
      </c>
      <c r="E268" s="66" t="s">
        <v>1011</v>
      </c>
      <c r="F268" s="66" t="s">
        <v>252</v>
      </c>
      <c r="G268" s="67">
        <v>142500</v>
      </c>
      <c r="H268" s="67">
        <v>6</v>
      </c>
      <c r="I268" s="68">
        <v>0</v>
      </c>
      <c r="J268" s="69">
        <f t="shared" si="4"/>
        <v>855000</v>
      </c>
    </row>
    <row r="269" spans="1:10">
      <c r="A269" s="63" t="s">
        <v>1164</v>
      </c>
      <c r="B269" s="64" t="s">
        <v>1052</v>
      </c>
      <c r="C269" s="64" t="s">
        <v>1027</v>
      </c>
      <c r="D269" s="65">
        <v>43953</v>
      </c>
      <c r="E269" s="66" t="s">
        <v>998</v>
      </c>
      <c r="F269" s="66" t="s">
        <v>270</v>
      </c>
      <c r="G269" s="67">
        <v>3300</v>
      </c>
      <c r="H269" s="67">
        <v>3</v>
      </c>
      <c r="I269" s="68">
        <v>0</v>
      </c>
      <c r="J269" s="69">
        <f t="shared" si="4"/>
        <v>9900</v>
      </c>
    </row>
    <row r="270" spans="1:10">
      <c r="A270" s="63" t="s">
        <v>1164</v>
      </c>
      <c r="B270" s="64" t="s">
        <v>1052</v>
      </c>
      <c r="C270" s="64" t="s">
        <v>1027</v>
      </c>
      <c r="D270" s="65">
        <v>43953</v>
      </c>
      <c r="E270" s="66" t="s">
        <v>998</v>
      </c>
      <c r="F270" s="66" t="s">
        <v>260</v>
      </c>
      <c r="G270" s="67">
        <v>28900</v>
      </c>
      <c r="H270" s="67">
        <v>10</v>
      </c>
      <c r="I270" s="68">
        <v>0</v>
      </c>
      <c r="J270" s="69">
        <f t="shared" si="4"/>
        <v>289000</v>
      </c>
    </row>
    <row r="271" spans="1:10">
      <c r="A271" s="63" t="s">
        <v>1165</v>
      </c>
      <c r="B271" s="64" t="s">
        <v>1058</v>
      </c>
      <c r="C271" s="64" t="s">
        <v>1027</v>
      </c>
      <c r="D271" s="65">
        <v>43954</v>
      </c>
      <c r="E271" s="66" t="s">
        <v>998</v>
      </c>
      <c r="F271" s="66" t="s">
        <v>1048</v>
      </c>
      <c r="G271" s="67">
        <v>30600</v>
      </c>
      <c r="H271" s="67">
        <v>9</v>
      </c>
      <c r="I271" s="68">
        <v>0</v>
      </c>
      <c r="J271" s="69">
        <f t="shared" si="4"/>
        <v>275400</v>
      </c>
    </row>
    <row r="272" spans="1:10">
      <c r="A272" s="63" t="s">
        <v>1165</v>
      </c>
      <c r="B272" s="64" t="s">
        <v>1058</v>
      </c>
      <c r="C272" s="64" t="s">
        <v>1027</v>
      </c>
      <c r="D272" s="65">
        <v>43954</v>
      </c>
      <c r="E272" s="66" t="s">
        <v>1005</v>
      </c>
      <c r="F272" s="66" t="s">
        <v>258</v>
      </c>
      <c r="G272" s="67">
        <v>87400</v>
      </c>
      <c r="H272" s="67">
        <v>9</v>
      </c>
      <c r="I272" s="68">
        <v>0</v>
      </c>
      <c r="J272" s="69">
        <f t="shared" si="4"/>
        <v>786600</v>
      </c>
    </row>
    <row r="273" spans="1:10">
      <c r="A273" s="63" t="s">
        <v>1165</v>
      </c>
      <c r="B273" s="64" t="s">
        <v>1058</v>
      </c>
      <c r="C273" s="64" t="s">
        <v>1027</v>
      </c>
      <c r="D273" s="65">
        <v>43954</v>
      </c>
      <c r="E273" s="66" t="s">
        <v>1011</v>
      </c>
      <c r="F273" s="66" t="s">
        <v>252</v>
      </c>
      <c r="G273" s="67">
        <v>112500</v>
      </c>
      <c r="H273" s="67">
        <v>10</v>
      </c>
      <c r="I273" s="68">
        <v>0.05</v>
      </c>
      <c r="J273" s="69">
        <f t="shared" si="4"/>
        <v>1068750</v>
      </c>
    </row>
    <row r="274" spans="1:10">
      <c r="A274" s="63" t="s">
        <v>1166</v>
      </c>
      <c r="B274" s="64" t="s">
        <v>1035</v>
      </c>
      <c r="C274" s="64" t="s">
        <v>1036</v>
      </c>
      <c r="D274" s="65">
        <v>43955</v>
      </c>
      <c r="E274" s="66" t="s">
        <v>1011</v>
      </c>
      <c r="F274" s="66" t="s">
        <v>252</v>
      </c>
      <c r="G274" s="67">
        <v>136300</v>
      </c>
      <c r="H274" s="67">
        <v>4</v>
      </c>
      <c r="I274" s="68">
        <v>0</v>
      </c>
      <c r="J274" s="69">
        <f t="shared" si="4"/>
        <v>545200</v>
      </c>
    </row>
    <row r="275" spans="1:10">
      <c r="A275" s="63" t="s">
        <v>1166</v>
      </c>
      <c r="B275" s="64" t="s">
        <v>1035</v>
      </c>
      <c r="C275" s="64" t="s">
        <v>1036</v>
      </c>
      <c r="D275" s="65">
        <v>43955</v>
      </c>
      <c r="E275" s="66" t="s">
        <v>992</v>
      </c>
      <c r="F275" s="66" t="s">
        <v>290</v>
      </c>
      <c r="G275" s="67">
        <v>110200</v>
      </c>
      <c r="H275" s="67">
        <v>2</v>
      </c>
      <c r="I275" s="68">
        <v>0</v>
      </c>
      <c r="J275" s="69">
        <f t="shared" si="4"/>
        <v>220400</v>
      </c>
    </row>
    <row r="276" spans="1:10">
      <c r="A276" s="63" t="s">
        <v>1167</v>
      </c>
      <c r="B276" s="64" t="s">
        <v>1168</v>
      </c>
      <c r="C276" s="64" t="s">
        <v>1036</v>
      </c>
      <c r="D276" s="65">
        <v>43956</v>
      </c>
      <c r="E276" s="66" t="s">
        <v>1012</v>
      </c>
      <c r="F276" s="66" t="s">
        <v>228</v>
      </c>
      <c r="G276" s="67">
        <v>443400</v>
      </c>
      <c r="H276" s="67">
        <v>4</v>
      </c>
      <c r="I276" s="68">
        <v>0.05</v>
      </c>
      <c r="J276" s="69">
        <f t="shared" si="4"/>
        <v>1684920</v>
      </c>
    </row>
    <row r="277" spans="1:10">
      <c r="A277" s="63" t="s">
        <v>1167</v>
      </c>
      <c r="B277" s="64" t="s">
        <v>1168</v>
      </c>
      <c r="C277" s="64" t="s">
        <v>1036</v>
      </c>
      <c r="D277" s="65">
        <v>43956</v>
      </c>
      <c r="E277" s="66" t="s">
        <v>991</v>
      </c>
      <c r="F277" s="66" t="s">
        <v>288</v>
      </c>
      <c r="G277" s="67">
        <v>841500</v>
      </c>
      <c r="H277" s="67">
        <v>1</v>
      </c>
      <c r="I277" s="68">
        <v>0</v>
      </c>
      <c r="J277" s="69">
        <f t="shared" si="4"/>
        <v>841500</v>
      </c>
    </row>
    <row r="278" spans="1:10">
      <c r="A278" s="63" t="s">
        <v>1167</v>
      </c>
      <c r="B278" s="64" t="s">
        <v>1168</v>
      </c>
      <c r="C278" s="64" t="s">
        <v>1036</v>
      </c>
      <c r="D278" s="65">
        <v>43956</v>
      </c>
      <c r="E278" s="66" t="s">
        <v>1012</v>
      </c>
      <c r="F278" s="66" t="s">
        <v>228</v>
      </c>
      <c r="G278" s="67">
        <v>412700</v>
      </c>
      <c r="H278" s="67">
        <v>8</v>
      </c>
      <c r="I278" s="68">
        <v>0.05</v>
      </c>
      <c r="J278" s="69">
        <f t="shared" si="4"/>
        <v>3136520</v>
      </c>
    </row>
    <row r="279" spans="1:10">
      <c r="A279" s="63" t="s">
        <v>1167</v>
      </c>
      <c r="B279" s="64" t="s">
        <v>1168</v>
      </c>
      <c r="C279" s="64" t="s">
        <v>1036</v>
      </c>
      <c r="D279" s="65">
        <v>43956</v>
      </c>
      <c r="E279" s="66" t="s">
        <v>998</v>
      </c>
      <c r="F279" s="66" t="s">
        <v>282</v>
      </c>
      <c r="G279" s="67">
        <v>16500</v>
      </c>
      <c r="H279" s="67">
        <v>8</v>
      </c>
      <c r="I279" s="68">
        <v>0</v>
      </c>
      <c r="J279" s="69">
        <f t="shared" si="4"/>
        <v>132000</v>
      </c>
    </row>
    <row r="280" spans="1:10">
      <c r="A280" s="63" t="s">
        <v>1169</v>
      </c>
      <c r="B280" s="64" t="s">
        <v>1105</v>
      </c>
      <c r="C280" s="64" t="s">
        <v>1036</v>
      </c>
      <c r="D280" s="65">
        <v>43957</v>
      </c>
      <c r="E280" s="66" t="s">
        <v>998</v>
      </c>
      <c r="F280" s="66" t="s">
        <v>282</v>
      </c>
      <c r="G280" s="67">
        <v>15800</v>
      </c>
      <c r="H280" s="67">
        <v>9</v>
      </c>
      <c r="I280" s="68">
        <v>0</v>
      </c>
      <c r="J280" s="69">
        <f t="shared" si="4"/>
        <v>142200</v>
      </c>
    </row>
    <row r="281" spans="1:10">
      <c r="A281" s="63" t="s">
        <v>1169</v>
      </c>
      <c r="B281" s="64" t="s">
        <v>1105</v>
      </c>
      <c r="C281" s="64" t="s">
        <v>1036</v>
      </c>
      <c r="D281" s="65">
        <v>43957</v>
      </c>
      <c r="E281" s="66" t="s">
        <v>1011</v>
      </c>
      <c r="F281" s="66" t="s">
        <v>286</v>
      </c>
      <c r="G281" s="67">
        <v>39900</v>
      </c>
      <c r="H281" s="67">
        <v>10</v>
      </c>
      <c r="I281" s="68">
        <v>0</v>
      </c>
      <c r="J281" s="69">
        <f t="shared" si="4"/>
        <v>399000</v>
      </c>
    </row>
    <row r="282" spans="1:10">
      <c r="A282" s="63" t="s">
        <v>1170</v>
      </c>
      <c r="B282" s="64" t="s">
        <v>1055</v>
      </c>
      <c r="C282" s="64" t="s">
        <v>1008</v>
      </c>
      <c r="D282" s="65">
        <v>43960</v>
      </c>
      <c r="E282" s="66" t="s">
        <v>991</v>
      </c>
      <c r="F282" s="66" t="s">
        <v>288</v>
      </c>
      <c r="G282" s="67">
        <v>901000</v>
      </c>
      <c r="H282" s="67">
        <v>1</v>
      </c>
      <c r="I282" s="68">
        <v>0</v>
      </c>
      <c r="J282" s="69">
        <f t="shared" si="4"/>
        <v>901000</v>
      </c>
    </row>
    <row r="283" spans="1:10">
      <c r="A283" s="63" t="s">
        <v>1171</v>
      </c>
      <c r="B283" s="64" t="s">
        <v>1172</v>
      </c>
      <c r="C283" s="64" t="s">
        <v>1016</v>
      </c>
      <c r="D283" s="65">
        <v>43961</v>
      </c>
      <c r="E283" s="66" t="s">
        <v>998</v>
      </c>
      <c r="F283" s="66" t="s">
        <v>1020</v>
      </c>
      <c r="G283" s="67">
        <v>13000</v>
      </c>
      <c r="H283" s="67">
        <v>6</v>
      </c>
      <c r="I283" s="68">
        <v>0</v>
      </c>
      <c r="J283" s="69">
        <f t="shared" si="4"/>
        <v>78000</v>
      </c>
    </row>
    <row r="284" spans="1:10">
      <c r="A284" s="63" t="s">
        <v>1171</v>
      </c>
      <c r="B284" s="64" t="s">
        <v>1172</v>
      </c>
      <c r="C284" s="64" t="s">
        <v>1016</v>
      </c>
      <c r="D284" s="65">
        <v>43961</v>
      </c>
      <c r="E284" s="66" t="s">
        <v>1005</v>
      </c>
      <c r="F284" s="66" t="s">
        <v>278</v>
      </c>
      <c r="G284" s="67">
        <v>421800</v>
      </c>
      <c r="H284" s="67">
        <v>5</v>
      </c>
      <c r="I284" s="68">
        <v>0.1</v>
      </c>
      <c r="J284" s="69">
        <f t="shared" si="4"/>
        <v>1898100</v>
      </c>
    </row>
    <row r="285" spans="1:10">
      <c r="A285" s="63" t="s">
        <v>1173</v>
      </c>
      <c r="B285" s="64" t="s">
        <v>1026</v>
      </c>
      <c r="C285" s="64" t="s">
        <v>1027</v>
      </c>
      <c r="D285" s="65">
        <v>43961</v>
      </c>
      <c r="E285" s="66" t="s">
        <v>994</v>
      </c>
      <c r="F285" s="66" t="s">
        <v>274</v>
      </c>
      <c r="G285" s="67">
        <v>53600</v>
      </c>
      <c r="H285" s="67">
        <v>9</v>
      </c>
      <c r="I285" s="68">
        <v>0</v>
      </c>
      <c r="J285" s="69">
        <f t="shared" si="4"/>
        <v>482400</v>
      </c>
    </row>
    <row r="286" spans="1:10">
      <c r="A286" s="63" t="s">
        <v>1173</v>
      </c>
      <c r="B286" s="64" t="s">
        <v>1026</v>
      </c>
      <c r="C286" s="64" t="s">
        <v>1027</v>
      </c>
      <c r="D286" s="65">
        <v>43961</v>
      </c>
      <c r="E286" s="66" t="s">
        <v>1011</v>
      </c>
      <c r="F286" s="66" t="s">
        <v>226</v>
      </c>
      <c r="G286" s="67">
        <v>54100</v>
      </c>
      <c r="H286" s="67">
        <v>10</v>
      </c>
      <c r="I286" s="68">
        <v>0</v>
      </c>
      <c r="J286" s="69">
        <f t="shared" si="4"/>
        <v>541000</v>
      </c>
    </row>
    <row r="287" spans="1:10">
      <c r="A287" s="63" t="s">
        <v>1173</v>
      </c>
      <c r="B287" s="64" t="s">
        <v>1026</v>
      </c>
      <c r="C287" s="64" t="s">
        <v>1027</v>
      </c>
      <c r="D287" s="65">
        <v>43961</v>
      </c>
      <c r="E287" s="66" t="s">
        <v>994</v>
      </c>
      <c r="F287" s="66" t="s">
        <v>274</v>
      </c>
      <c r="G287" s="67">
        <v>56100</v>
      </c>
      <c r="H287" s="67">
        <v>7</v>
      </c>
      <c r="I287" s="68">
        <v>0</v>
      </c>
      <c r="J287" s="69">
        <f t="shared" si="4"/>
        <v>392700</v>
      </c>
    </row>
    <row r="288" spans="1:10">
      <c r="A288" s="63" t="s">
        <v>1173</v>
      </c>
      <c r="B288" s="64" t="s">
        <v>1026</v>
      </c>
      <c r="C288" s="64" t="s">
        <v>1027</v>
      </c>
      <c r="D288" s="65">
        <v>43961</v>
      </c>
      <c r="E288" s="66" t="s">
        <v>991</v>
      </c>
      <c r="F288" s="66" t="s">
        <v>288</v>
      </c>
      <c r="G288" s="67">
        <v>850000</v>
      </c>
      <c r="H288" s="67">
        <v>2</v>
      </c>
      <c r="I288" s="68">
        <v>0.05</v>
      </c>
      <c r="J288" s="69">
        <f t="shared" si="4"/>
        <v>1615000</v>
      </c>
    </row>
    <row r="289" spans="1:10">
      <c r="A289" s="63" t="s">
        <v>1174</v>
      </c>
      <c r="B289" s="64" t="s">
        <v>1144</v>
      </c>
      <c r="C289" s="64" t="s">
        <v>1016</v>
      </c>
      <c r="D289" s="65">
        <v>43962</v>
      </c>
      <c r="E289" s="66" t="s">
        <v>1011</v>
      </c>
      <c r="F289" s="66" t="s">
        <v>252</v>
      </c>
      <c r="G289" s="67">
        <v>125000</v>
      </c>
      <c r="H289" s="67">
        <v>8</v>
      </c>
      <c r="I289" s="68">
        <v>0.05</v>
      </c>
      <c r="J289" s="69">
        <f t="shared" si="4"/>
        <v>950000</v>
      </c>
    </row>
    <row r="290" spans="1:10">
      <c r="A290" s="63" t="s">
        <v>1174</v>
      </c>
      <c r="B290" s="64" t="s">
        <v>1144</v>
      </c>
      <c r="C290" s="64" t="s">
        <v>1016</v>
      </c>
      <c r="D290" s="65">
        <v>43962</v>
      </c>
      <c r="E290" s="66" t="s">
        <v>1011</v>
      </c>
      <c r="F290" s="66" t="s">
        <v>226</v>
      </c>
      <c r="G290" s="67">
        <v>54100</v>
      </c>
      <c r="H290" s="67">
        <v>4</v>
      </c>
      <c r="I290" s="68">
        <v>0</v>
      </c>
      <c r="J290" s="69">
        <f t="shared" si="4"/>
        <v>216400</v>
      </c>
    </row>
    <row r="291" spans="1:10">
      <c r="A291" s="63" t="s">
        <v>1175</v>
      </c>
      <c r="B291" s="64" t="s">
        <v>1176</v>
      </c>
      <c r="C291" s="64" t="s">
        <v>1177</v>
      </c>
      <c r="D291" s="65">
        <v>43963</v>
      </c>
      <c r="E291" s="66" t="s">
        <v>1005</v>
      </c>
      <c r="F291" s="66" t="s">
        <v>1038</v>
      </c>
      <c r="G291" s="67">
        <v>206800</v>
      </c>
      <c r="H291" s="67">
        <v>4</v>
      </c>
      <c r="I291" s="68">
        <v>0</v>
      </c>
      <c r="J291" s="69">
        <f t="shared" si="4"/>
        <v>827200</v>
      </c>
    </row>
    <row r="292" spans="1:10">
      <c r="A292" s="63" t="s">
        <v>1175</v>
      </c>
      <c r="B292" s="64" t="s">
        <v>1176</v>
      </c>
      <c r="C292" s="64" t="s">
        <v>1177</v>
      </c>
      <c r="D292" s="65">
        <v>43963</v>
      </c>
      <c r="E292" s="66" t="s">
        <v>998</v>
      </c>
      <c r="F292" s="66" t="s">
        <v>282</v>
      </c>
      <c r="G292" s="67">
        <v>16500</v>
      </c>
      <c r="H292" s="67">
        <v>6</v>
      </c>
      <c r="I292" s="68">
        <v>0</v>
      </c>
      <c r="J292" s="69">
        <f t="shared" si="4"/>
        <v>99000</v>
      </c>
    </row>
    <row r="293" spans="1:10">
      <c r="A293" s="63" t="s">
        <v>1178</v>
      </c>
      <c r="B293" s="64" t="s">
        <v>1134</v>
      </c>
      <c r="C293" s="64" t="s">
        <v>997</v>
      </c>
      <c r="D293" s="65">
        <v>43964</v>
      </c>
      <c r="E293" s="66" t="s">
        <v>1012</v>
      </c>
      <c r="F293" s="66" t="s">
        <v>228</v>
      </c>
      <c r="G293" s="67">
        <v>412700</v>
      </c>
      <c r="H293" s="67">
        <v>3</v>
      </c>
      <c r="I293" s="68">
        <v>0.05</v>
      </c>
      <c r="J293" s="69">
        <f t="shared" si="4"/>
        <v>1176195</v>
      </c>
    </row>
    <row r="294" spans="1:10">
      <c r="A294" s="63" t="s">
        <v>1178</v>
      </c>
      <c r="B294" s="64" t="s">
        <v>1134</v>
      </c>
      <c r="C294" s="64" t="s">
        <v>997</v>
      </c>
      <c r="D294" s="65">
        <v>43964</v>
      </c>
      <c r="E294" s="66" t="s">
        <v>992</v>
      </c>
      <c r="F294" s="66" t="s">
        <v>290</v>
      </c>
      <c r="G294" s="67">
        <v>113100</v>
      </c>
      <c r="H294" s="67">
        <v>2</v>
      </c>
      <c r="I294" s="68">
        <v>0</v>
      </c>
      <c r="J294" s="69">
        <f t="shared" si="4"/>
        <v>226200</v>
      </c>
    </row>
    <row r="295" spans="1:10">
      <c r="A295" s="63" t="s">
        <v>1179</v>
      </c>
      <c r="B295" s="64" t="s">
        <v>1180</v>
      </c>
      <c r="C295" s="64" t="s">
        <v>1036</v>
      </c>
      <c r="D295" s="65">
        <v>43967</v>
      </c>
      <c r="E295" s="66" t="s">
        <v>1011</v>
      </c>
      <c r="F295" s="66" t="s">
        <v>286</v>
      </c>
      <c r="G295" s="67">
        <v>33600</v>
      </c>
      <c r="H295" s="67">
        <v>4</v>
      </c>
      <c r="I295" s="68">
        <v>0</v>
      </c>
      <c r="J295" s="69">
        <f t="shared" si="4"/>
        <v>134400</v>
      </c>
    </row>
    <row r="296" spans="1:10">
      <c r="A296" s="63" t="s">
        <v>1179</v>
      </c>
      <c r="B296" s="64" t="s">
        <v>1180</v>
      </c>
      <c r="C296" s="64" t="s">
        <v>1036</v>
      </c>
      <c r="D296" s="65">
        <v>43967</v>
      </c>
      <c r="E296" s="66" t="s">
        <v>994</v>
      </c>
      <c r="F296" s="66" t="s">
        <v>274</v>
      </c>
      <c r="G296" s="67">
        <v>48500</v>
      </c>
      <c r="H296" s="67">
        <v>7</v>
      </c>
      <c r="I296" s="68">
        <v>0</v>
      </c>
      <c r="J296" s="69">
        <f t="shared" si="4"/>
        <v>339500</v>
      </c>
    </row>
    <row r="297" spans="1:10">
      <c r="A297" s="63" t="s">
        <v>1181</v>
      </c>
      <c r="B297" s="64" t="s">
        <v>1105</v>
      </c>
      <c r="C297" s="64" t="s">
        <v>1036</v>
      </c>
      <c r="D297" s="65">
        <v>43968</v>
      </c>
      <c r="E297" s="66" t="s">
        <v>992</v>
      </c>
      <c r="F297" s="66" t="s">
        <v>290</v>
      </c>
      <c r="G297" s="67">
        <v>93100</v>
      </c>
      <c r="H297" s="67">
        <v>1</v>
      </c>
      <c r="I297" s="68">
        <v>0</v>
      </c>
      <c r="J297" s="69">
        <f t="shared" si="4"/>
        <v>93100</v>
      </c>
    </row>
    <row r="298" spans="1:10">
      <c r="A298" s="63" t="s">
        <v>1181</v>
      </c>
      <c r="B298" s="64" t="s">
        <v>1105</v>
      </c>
      <c r="C298" s="64" t="s">
        <v>1036</v>
      </c>
      <c r="D298" s="65">
        <v>43968</v>
      </c>
      <c r="E298" s="66" t="s">
        <v>992</v>
      </c>
      <c r="F298" s="66" t="s">
        <v>290</v>
      </c>
      <c r="G298" s="67">
        <v>113100</v>
      </c>
      <c r="H298" s="67">
        <v>4</v>
      </c>
      <c r="I298" s="68">
        <v>0</v>
      </c>
      <c r="J298" s="69">
        <f t="shared" si="4"/>
        <v>452400</v>
      </c>
    </row>
    <row r="299" spans="1:10">
      <c r="A299" s="63" t="s">
        <v>1181</v>
      </c>
      <c r="B299" s="64" t="s">
        <v>1105</v>
      </c>
      <c r="C299" s="64" t="s">
        <v>1036</v>
      </c>
      <c r="D299" s="65">
        <v>43968</v>
      </c>
      <c r="E299" s="66" t="s">
        <v>998</v>
      </c>
      <c r="F299" s="66" t="s">
        <v>270</v>
      </c>
      <c r="G299" s="67">
        <v>3300</v>
      </c>
      <c r="H299" s="67">
        <v>6</v>
      </c>
      <c r="I299" s="68">
        <v>0</v>
      </c>
      <c r="J299" s="69">
        <f t="shared" si="4"/>
        <v>19800</v>
      </c>
    </row>
    <row r="300" spans="1:10">
      <c r="A300" s="63" t="s">
        <v>1182</v>
      </c>
      <c r="B300" s="64" t="s">
        <v>1074</v>
      </c>
      <c r="C300" s="64" t="s">
        <v>1043</v>
      </c>
      <c r="D300" s="65">
        <v>43969</v>
      </c>
      <c r="E300" s="66" t="s">
        <v>1012</v>
      </c>
      <c r="F300" s="66" t="s">
        <v>228</v>
      </c>
      <c r="G300" s="67">
        <v>496100</v>
      </c>
      <c r="H300" s="67">
        <v>1</v>
      </c>
      <c r="I300" s="68">
        <v>0</v>
      </c>
      <c r="J300" s="69">
        <f t="shared" si="4"/>
        <v>496100</v>
      </c>
    </row>
    <row r="301" spans="1:10">
      <c r="A301" s="63" t="s">
        <v>1182</v>
      </c>
      <c r="B301" s="64" t="s">
        <v>1074</v>
      </c>
      <c r="C301" s="64" t="s">
        <v>1043</v>
      </c>
      <c r="D301" s="65">
        <v>43969</v>
      </c>
      <c r="E301" s="66" t="s">
        <v>992</v>
      </c>
      <c r="F301" s="66" t="s">
        <v>290</v>
      </c>
      <c r="G301" s="67">
        <v>90300</v>
      </c>
      <c r="H301" s="67">
        <v>10</v>
      </c>
      <c r="I301" s="68">
        <v>0.05</v>
      </c>
      <c r="J301" s="69">
        <f t="shared" si="4"/>
        <v>857850</v>
      </c>
    </row>
    <row r="302" spans="1:10">
      <c r="A302" s="63" t="s">
        <v>1182</v>
      </c>
      <c r="B302" s="64" t="s">
        <v>1074</v>
      </c>
      <c r="C302" s="64" t="s">
        <v>1043</v>
      </c>
      <c r="D302" s="65">
        <v>43969</v>
      </c>
      <c r="E302" s="66" t="s">
        <v>1010</v>
      </c>
      <c r="F302" s="66" t="s">
        <v>238</v>
      </c>
      <c r="G302" s="67">
        <v>179400</v>
      </c>
      <c r="H302" s="67">
        <v>9</v>
      </c>
      <c r="I302" s="68">
        <v>0.05</v>
      </c>
      <c r="J302" s="69">
        <f t="shared" si="4"/>
        <v>1533870</v>
      </c>
    </row>
    <row r="303" spans="1:10">
      <c r="A303" s="63" t="s">
        <v>1183</v>
      </c>
      <c r="B303" s="64" t="s">
        <v>1172</v>
      </c>
      <c r="C303" s="64" t="s">
        <v>1016</v>
      </c>
      <c r="D303" s="65">
        <v>43970</v>
      </c>
      <c r="E303" s="66" t="s">
        <v>992</v>
      </c>
      <c r="F303" s="66" t="s">
        <v>993</v>
      </c>
      <c r="G303" s="67">
        <v>45300</v>
      </c>
      <c r="H303" s="67">
        <v>3</v>
      </c>
      <c r="I303" s="68">
        <v>0</v>
      </c>
      <c r="J303" s="69">
        <f t="shared" si="4"/>
        <v>135900</v>
      </c>
    </row>
    <row r="304" spans="1:10">
      <c r="A304" s="63" t="s">
        <v>1183</v>
      </c>
      <c r="B304" s="64" t="s">
        <v>1172</v>
      </c>
      <c r="C304" s="64" t="s">
        <v>1016</v>
      </c>
      <c r="D304" s="65">
        <v>43970</v>
      </c>
      <c r="E304" s="66" t="s">
        <v>1011</v>
      </c>
      <c r="F304" s="66" t="s">
        <v>218</v>
      </c>
      <c r="G304" s="67">
        <v>3100</v>
      </c>
      <c r="H304" s="67">
        <v>10</v>
      </c>
      <c r="I304" s="68">
        <v>0</v>
      </c>
      <c r="J304" s="69">
        <f t="shared" si="4"/>
        <v>31000</v>
      </c>
    </row>
    <row r="305" spans="1:10">
      <c r="A305" s="63" t="s">
        <v>1183</v>
      </c>
      <c r="B305" s="64" t="s">
        <v>1172</v>
      </c>
      <c r="C305" s="64" t="s">
        <v>1016</v>
      </c>
      <c r="D305" s="65">
        <v>43970</v>
      </c>
      <c r="E305" s="66" t="s">
        <v>1011</v>
      </c>
      <c r="F305" s="66" t="s">
        <v>286</v>
      </c>
      <c r="G305" s="67">
        <v>39900</v>
      </c>
      <c r="H305" s="67">
        <v>3</v>
      </c>
      <c r="I305" s="68">
        <v>0</v>
      </c>
      <c r="J305" s="69">
        <f t="shared" si="4"/>
        <v>119700</v>
      </c>
    </row>
    <row r="306" spans="1:10">
      <c r="A306" s="63" t="s">
        <v>1184</v>
      </c>
      <c r="B306" s="64" t="s">
        <v>1185</v>
      </c>
      <c r="C306" s="64" t="s">
        <v>1088</v>
      </c>
      <c r="D306" s="65">
        <v>43970</v>
      </c>
      <c r="E306" s="66" t="s">
        <v>1186</v>
      </c>
      <c r="F306" s="66" t="s">
        <v>1187</v>
      </c>
      <c r="G306" s="67">
        <v>93000</v>
      </c>
      <c r="H306" s="67">
        <v>2</v>
      </c>
      <c r="I306" s="68">
        <v>0</v>
      </c>
      <c r="J306" s="69">
        <f t="shared" si="4"/>
        <v>186000</v>
      </c>
    </row>
    <row r="307" spans="1:10">
      <c r="A307" s="63" t="s">
        <v>1184</v>
      </c>
      <c r="B307" s="64" t="s">
        <v>1185</v>
      </c>
      <c r="C307" s="64" t="s">
        <v>1088</v>
      </c>
      <c r="D307" s="65">
        <v>43970</v>
      </c>
      <c r="E307" s="66" t="s">
        <v>1188</v>
      </c>
      <c r="F307" s="66" t="s">
        <v>1189</v>
      </c>
      <c r="G307" s="67">
        <v>496000</v>
      </c>
      <c r="H307" s="67">
        <v>2</v>
      </c>
      <c r="I307" s="68">
        <v>0</v>
      </c>
      <c r="J307" s="69">
        <f t="shared" si="4"/>
        <v>992000</v>
      </c>
    </row>
    <row r="308" spans="1:10">
      <c r="A308" s="63" t="s">
        <v>1190</v>
      </c>
      <c r="B308" s="64" t="s">
        <v>1191</v>
      </c>
      <c r="C308" s="64" t="s">
        <v>1008</v>
      </c>
      <c r="D308" s="65">
        <v>43971</v>
      </c>
      <c r="E308" s="66" t="s">
        <v>991</v>
      </c>
      <c r="F308" s="66" t="s">
        <v>288</v>
      </c>
      <c r="G308" s="67">
        <v>765000</v>
      </c>
      <c r="H308" s="67">
        <v>5</v>
      </c>
      <c r="I308" s="68">
        <v>0.15</v>
      </c>
      <c r="J308" s="69">
        <f t="shared" si="4"/>
        <v>3251250</v>
      </c>
    </row>
    <row r="309" spans="1:10">
      <c r="A309" s="63" t="s">
        <v>1190</v>
      </c>
      <c r="B309" s="64" t="s">
        <v>1191</v>
      </c>
      <c r="C309" s="64" t="s">
        <v>1008</v>
      </c>
      <c r="D309" s="65">
        <v>43971</v>
      </c>
      <c r="E309" s="66" t="s">
        <v>1005</v>
      </c>
      <c r="F309" s="66" t="s">
        <v>276</v>
      </c>
      <c r="G309" s="67">
        <v>81000</v>
      </c>
      <c r="H309" s="67">
        <v>1</v>
      </c>
      <c r="I309" s="68">
        <v>0</v>
      </c>
      <c r="J309" s="69">
        <f t="shared" si="4"/>
        <v>81000</v>
      </c>
    </row>
    <row r="310" spans="1:10">
      <c r="A310" s="63" t="s">
        <v>1190</v>
      </c>
      <c r="B310" s="64" t="s">
        <v>1191</v>
      </c>
      <c r="C310" s="64" t="s">
        <v>1008</v>
      </c>
      <c r="D310" s="65">
        <v>43971</v>
      </c>
      <c r="E310" s="66" t="s">
        <v>1012</v>
      </c>
      <c r="F310" s="66" t="s">
        <v>1013</v>
      </c>
      <c r="G310" s="67">
        <v>38600</v>
      </c>
      <c r="H310" s="67">
        <v>1</v>
      </c>
      <c r="I310" s="68">
        <v>0</v>
      </c>
      <c r="J310" s="69">
        <f t="shared" si="4"/>
        <v>38600</v>
      </c>
    </row>
    <row r="311" spans="1:10">
      <c r="A311" s="63" t="s">
        <v>1192</v>
      </c>
      <c r="B311" s="64" t="s">
        <v>1042</v>
      </c>
      <c r="C311" s="64" t="s">
        <v>1043</v>
      </c>
      <c r="D311" s="65">
        <v>43974</v>
      </c>
      <c r="E311" s="66" t="s">
        <v>1010</v>
      </c>
      <c r="F311" s="66" t="s">
        <v>216</v>
      </c>
      <c r="G311" s="67">
        <v>77200</v>
      </c>
      <c r="H311" s="67">
        <v>9</v>
      </c>
      <c r="I311" s="68">
        <v>0</v>
      </c>
      <c r="J311" s="69">
        <f t="shared" si="4"/>
        <v>694800</v>
      </c>
    </row>
    <row r="312" spans="1:10">
      <c r="A312" s="63" t="s">
        <v>1192</v>
      </c>
      <c r="B312" s="64" t="s">
        <v>1042</v>
      </c>
      <c r="C312" s="64" t="s">
        <v>1043</v>
      </c>
      <c r="D312" s="65">
        <v>43974</v>
      </c>
      <c r="E312" s="66" t="s">
        <v>994</v>
      </c>
      <c r="F312" s="66" t="s">
        <v>274</v>
      </c>
      <c r="G312" s="67">
        <v>58100</v>
      </c>
      <c r="H312" s="67">
        <v>9</v>
      </c>
      <c r="I312" s="68">
        <v>0</v>
      </c>
      <c r="J312" s="69">
        <f t="shared" si="4"/>
        <v>522900</v>
      </c>
    </row>
    <row r="313" spans="1:10">
      <c r="A313" s="63" t="s">
        <v>1192</v>
      </c>
      <c r="B313" s="64" t="s">
        <v>1042</v>
      </c>
      <c r="C313" s="64" t="s">
        <v>1043</v>
      </c>
      <c r="D313" s="65">
        <v>43974</v>
      </c>
      <c r="E313" s="66" t="s">
        <v>998</v>
      </c>
      <c r="F313" s="66" t="s">
        <v>1020</v>
      </c>
      <c r="G313" s="67">
        <v>16200</v>
      </c>
      <c r="H313" s="67">
        <v>10</v>
      </c>
      <c r="I313" s="68">
        <v>0</v>
      </c>
      <c r="J313" s="69">
        <f t="shared" si="4"/>
        <v>162000</v>
      </c>
    </row>
    <row r="314" spans="1:10">
      <c r="A314" s="63" t="s">
        <v>1192</v>
      </c>
      <c r="B314" s="64" t="s">
        <v>1042</v>
      </c>
      <c r="C314" s="64" t="s">
        <v>1043</v>
      </c>
      <c r="D314" s="65">
        <v>43974</v>
      </c>
      <c r="E314" s="66" t="s">
        <v>1011</v>
      </c>
      <c r="F314" s="66" t="s">
        <v>252</v>
      </c>
      <c r="G314" s="67">
        <v>115000</v>
      </c>
      <c r="H314" s="67">
        <v>5</v>
      </c>
      <c r="I314" s="68">
        <v>0</v>
      </c>
      <c r="J314" s="69">
        <f t="shared" si="4"/>
        <v>575000</v>
      </c>
    </row>
    <row r="315" spans="1:10">
      <c r="A315" s="63" t="s">
        <v>1192</v>
      </c>
      <c r="B315" s="64" t="s">
        <v>1042</v>
      </c>
      <c r="C315" s="64" t="s">
        <v>1043</v>
      </c>
      <c r="D315" s="65">
        <v>43974</v>
      </c>
      <c r="E315" s="66" t="s">
        <v>998</v>
      </c>
      <c r="F315" s="66" t="s">
        <v>1019</v>
      </c>
      <c r="G315" s="67">
        <v>6300</v>
      </c>
      <c r="H315" s="67">
        <v>10</v>
      </c>
      <c r="I315" s="68">
        <v>0</v>
      </c>
      <c r="J315" s="69">
        <f t="shared" si="4"/>
        <v>63000</v>
      </c>
    </row>
    <row r="316" spans="1:10">
      <c r="A316" s="63" t="s">
        <v>1193</v>
      </c>
      <c r="B316" s="64" t="s">
        <v>1058</v>
      </c>
      <c r="C316" s="64" t="s">
        <v>1027</v>
      </c>
      <c r="D316" s="65">
        <v>43974</v>
      </c>
      <c r="E316" s="66" t="s">
        <v>991</v>
      </c>
      <c r="F316" s="66" t="s">
        <v>288</v>
      </c>
      <c r="G316" s="67">
        <v>926500</v>
      </c>
      <c r="H316" s="67">
        <v>2</v>
      </c>
      <c r="I316" s="68">
        <v>0.05</v>
      </c>
      <c r="J316" s="69">
        <f t="shared" si="4"/>
        <v>1760350</v>
      </c>
    </row>
    <row r="317" spans="1:10">
      <c r="A317" s="63" t="s">
        <v>1193</v>
      </c>
      <c r="B317" s="64" t="s">
        <v>1058</v>
      </c>
      <c r="C317" s="64" t="s">
        <v>1027</v>
      </c>
      <c r="D317" s="65">
        <v>43974</v>
      </c>
      <c r="E317" s="66" t="s">
        <v>998</v>
      </c>
      <c r="F317" s="66" t="s">
        <v>270</v>
      </c>
      <c r="G317" s="67">
        <v>3400</v>
      </c>
      <c r="H317" s="67">
        <v>7</v>
      </c>
      <c r="I317" s="68">
        <v>0.05</v>
      </c>
      <c r="J317" s="69">
        <f t="shared" si="4"/>
        <v>22610</v>
      </c>
    </row>
    <row r="318" spans="1:10">
      <c r="A318" s="63" t="s">
        <v>1194</v>
      </c>
      <c r="B318" s="64" t="s">
        <v>1148</v>
      </c>
      <c r="C318" s="64" t="s">
        <v>1016</v>
      </c>
      <c r="D318" s="65">
        <v>43975</v>
      </c>
      <c r="E318" s="66" t="s">
        <v>998</v>
      </c>
      <c r="F318" s="66" t="s">
        <v>282</v>
      </c>
      <c r="G318" s="67">
        <v>14800</v>
      </c>
      <c r="H318" s="67">
        <v>9</v>
      </c>
      <c r="I318" s="68">
        <v>0</v>
      </c>
      <c r="J318" s="69">
        <f t="shared" si="4"/>
        <v>133200</v>
      </c>
    </row>
    <row r="319" spans="1:10">
      <c r="A319" s="63" t="s">
        <v>1194</v>
      </c>
      <c r="B319" s="64" t="s">
        <v>1148</v>
      </c>
      <c r="C319" s="64" t="s">
        <v>1016</v>
      </c>
      <c r="D319" s="65">
        <v>43975</v>
      </c>
      <c r="E319" s="66" t="s">
        <v>1012</v>
      </c>
      <c r="F319" s="66" t="s">
        <v>220</v>
      </c>
      <c r="G319" s="67">
        <v>80400</v>
      </c>
      <c r="H319" s="67">
        <v>3</v>
      </c>
      <c r="I319" s="68">
        <v>0</v>
      </c>
      <c r="J319" s="69">
        <f t="shared" si="4"/>
        <v>241200</v>
      </c>
    </row>
    <row r="320" spans="1:10">
      <c r="A320" s="63" t="s">
        <v>1194</v>
      </c>
      <c r="B320" s="64" t="s">
        <v>1148</v>
      </c>
      <c r="C320" s="64" t="s">
        <v>1016</v>
      </c>
      <c r="D320" s="65">
        <v>43975</v>
      </c>
      <c r="E320" s="66" t="s">
        <v>1005</v>
      </c>
      <c r="F320" s="66" t="s">
        <v>208</v>
      </c>
      <c r="G320" s="67">
        <v>147900</v>
      </c>
      <c r="H320" s="67">
        <v>2</v>
      </c>
      <c r="I320" s="68">
        <v>0</v>
      </c>
      <c r="J320" s="69">
        <f t="shared" si="4"/>
        <v>295800</v>
      </c>
    </row>
    <row r="321" spans="1:10">
      <c r="A321" s="63" t="s">
        <v>1195</v>
      </c>
      <c r="B321" s="64" t="s">
        <v>1196</v>
      </c>
      <c r="C321" s="64" t="s">
        <v>1008</v>
      </c>
      <c r="D321" s="65">
        <v>43976</v>
      </c>
      <c r="E321" s="66" t="s">
        <v>991</v>
      </c>
      <c r="F321" s="66" t="s">
        <v>284</v>
      </c>
      <c r="G321" s="67">
        <v>1140000</v>
      </c>
      <c r="H321" s="67">
        <v>4</v>
      </c>
      <c r="I321" s="68">
        <v>0.15</v>
      </c>
      <c r="J321" s="69">
        <f t="shared" si="4"/>
        <v>3876000</v>
      </c>
    </row>
    <row r="322" spans="1:10">
      <c r="A322" s="63" t="s">
        <v>1195</v>
      </c>
      <c r="B322" s="64" t="s">
        <v>1196</v>
      </c>
      <c r="C322" s="64" t="s">
        <v>1008</v>
      </c>
      <c r="D322" s="65">
        <v>43976</v>
      </c>
      <c r="E322" s="66" t="s">
        <v>998</v>
      </c>
      <c r="F322" s="66" t="s">
        <v>1020</v>
      </c>
      <c r="G322" s="67">
        <v>13600</v>
      </c>
      <c r="H322" s="67">
        <v>3</v>
      </c>
      <c r="I322" s="68">
        <v>0</v>
      </c>
      <c r="J322" s="69">
        <f t="shared" si="4"/>
        <v>40800</v>
      </c>
    </row>
    <row r="323" spans="1:10">
      <c r="A323" s="63" t="s">
        <v>1195</v>
      </c>
      <c r="B323" s="64" t="s">
        <v>1196</v>
      </c>
      <c r="C323" s="64" t="s">
        <v>1008</v>
      </c>
      <c r="D323" s="65">
        <v>43976</v>
      </c>
      <c r="E323" s="66" t="s">
        <v>1010</v>
      </c>
      <c r="F323" s="66" t="s">
        <v>256</v>
      </c>
      <c r="G323" s="67">
        <v>129200</v>
      </c>
      <c r="H323" s="67">
        <v>9</v>
      </c>
      <c r="I323" s="68">
        <v>0.05</v>
      </c>
      <c r="J323" s="69">
        <f t="shared" ref="J323:J386" si="5">(G323*H323)*(100%-I323)</f>
        <v>1104660</v>
      </c>
    </row>
    <row r="324" spans="1:10">
      <c r="A324" s="63" t="s">
        <v>1197</v>
      </c>
      <c r="B324" s="64" t="s">
        <v>1198</v>
      </c>
      <c r="C324" s="64" t="s">
        <v>1001</v>
      </c>
      <c r="D324" s="65">
        <v>43976</v>
      </c>
      <c r="E324" s="66" t="s">
        <v>992</v>
      </c>
      <c r="F324" s="66" t="s">
        <v>290</v>
      </c>
      <c r="G324" s="67">
        <v>102600</v>
      </c>
      <c r="H324" s="67">
        <v>3</v>
      </c>
      <c r="I324" s="68">
        <v>0</v>
      </c>
      <c r="J324" s="69">
        <f t="shared" si="5"/>
        <v>307800</v>
      </c>
    </row>
    <row r="325" spans="1:10">
      <c r="A325" s="63" t="s">
        <v>1197</v>
      </c>
      <c r="B325" s="64" t="s">
        <v>1198</v>
      </c>
      <c r="C325" s="64" t="s">
        <v>1001</v>
      </c>
      <c r="D325" s="65">
        <v>43976</v>
      </c>
      <c r="E325" s="66" t="s">
        <v>992</v>
      </c>
      <c r="F325" s="66" t="s">
        <v>290</v>
      </c>
      <c r="G325" s="67">
        <v>111200</v>
      </c>
      <c r="H325" s="67">
        <v>10</v>
      </c>
      <c r="I325" s="68">
        <v>0.05</v>
      </c>
      <c r="J325" s="69">
        <f t="shared" si="5"/>
        <v>1056400</v>
      </c>
    </row>
    <row r="326" spans="1:10">
      <c r="A326" s="63" t="s">
        <v>1199</v>
      </c>
      <c r="B326" s="64" t="s">
        <v>1200</v>
      </c>
      <c r="C326" s="64" t="s">
        <v>1008</v>
      </c>
      <c r="D326" s="65">
        <v>43977</v>
      </c>
      <c r="E326" s="66" t="s">
        <v>1012</v>
      </c>
      <c r="F326" s="66" t="s">
        <v>220</v>
      </c>
      <c r="G326" s="67">
        <v>92700</v>
      </c>
      <c r="H326" s="67">
        <v>2</v>
      </c>
      <c r="I326" s="68">
        <v>0</v>
      </c>
      <c r="J326" s="69">
        <f t="shared" si="5"/>
        <v>185400</v>
      </c>
    </row>
    <row r="327" spans="1:10">
      <c r="A327" s="63" t="s">
        <v>1201</v>
      </c>
      <c r="B327" s="64" t="s">
        <v>1202</v>
      </c>
      <c r="C327" s="64" t="s">
        <v>1088</v>
      </c>
      <c r="D327" s="65">
        <v>43977</v>
      </c>
      <c r="E327" s="66" t="s">
        <v>1203</v>
      </c>
      <c r="F327" s="66" t="s">
        <v>1204</v>
      </c>
      <c r="G327" s="67">
        <v>926500</v>
      </c>
      <c r="H327" s="67">
        <v>1</v>
      </c>
      <c r="I327" s="68">
        <v>0</v>
      </c>
      <c r="J327" s="69">
        <f t="shared" si="5"/>
        <v>926500</v>
      </c>
    </row>
    <row r="328" spans="1:10">
      <c r="A328" s="63" t="s">
        <v>1201</v>
      </c>
      <c r="B328" s="64" t="s">
        <v>1202</v>
      </c>
      <c r="C328" s="64" t="s">
        <v>1088</v>
      </c>
      <c r="D328" s="65">
        <v>43977</v>
      </c>
      <c r="E328" s="66" t="s">
        <v>1205</v>
      </c>
      <c r="F328" s="66" t="s">
        <v>1206</v>
      </c>
      <c r="G328" s="67">
        <v>14500</v>
      </c>
      <c r="H328" s="67">
        <v>10</v>
      </c>
      <c r="I328" s="68">
        <v>0</v>
      </c>
      <c r="J328" s="69">
        <f t="shared" si="5"/>
        <v>145000</v>
      </c>
    </row>
    <row r="329" spans="1:10">
      <c r="A329" s="63" t="s">
        <v>1201</v>
      </c>
      <c r="B329" s="64" t="s">
        <v>1202</v>
      </c>
      <c r="C329" s="64" t="s">
        <v>1088</v>
      </c>
      <c r="D329" s="65">
        <v>43977</v>
      </c>
      <c r="E329" s="66" t="s">
        <v>1207</v>
      </c>
      <c r="F329" s="66" t="s">
        <v>1208</v>
      </c>
      <c r="G329" s="67">
        <v>54500</v>
      </c>
      <c r="H329" s="67">
        <v>5</v>
      </c>
      <c r="I329" s="68">
        <v>0</v>
      </c>
      <c r="J329" s="69">
        <f t="shared" si="5"/>
        <v>272500</v>
      </c>
    </row>
    <row r="330" spans="1:10">
      <c r="A330" s="63" t="s">
        <v>1209</v>
      </c>
      <c r="B330" s="64" t="s">
        <v>1210</v>
      </c>
      <c r="C330" s="64" t="s">
        <v>1177</v>
      </c>
      <c r="D330" s="65">
        <v>43978</v>
      </c>
      <c r="E330" s="66" t="s">
        <v>1005</v>
      </c>
      <c r="F330" s="66" t="s">
        <v>258</v>
      </c>
      <c r="G330" s="67">
        <v>77300</v>
      </c>
      <c r="H330" s="67">
        <v>5</v>
      </c>
      <c r="I330" s="68">
        <v>0</v>
      </c>
      <c r="J330" s="69">
        <f t="shared" si="5"/>
        <v>386500</v>
      </c>
    </row>
    <row r="331" spans="1:10">
      <c r="A331" s="63" t="s">
        <v>1209</v>
      </c>
      <c r="B331" s="64" t="s">
        <v>1210</v>
      </c>
      <c r="C331" s="64" t="s">
        <v>1177</v>
      </c>
      <c r="D331" s="65">
        <v>43978</v>
      </c>
      <c r="E331" s="66" t="s">
        <v>1010</v>
      </c>
      <c r="F331" s="66" t="s">
        <v>256</v>
      </c>
      <c r="G331" s="67">
        <v>163300</v>
      </c>
      <c r="H331" s="67">
        <v>3</v>
      </c>
      <c r="I331" s="68">
        <v>0</v>
      </c>
      <c r="J331" s="69">
        <f t="shared" si="5"/>
        <v>489900</v>
      </c>
    </row>
    <row r="332" spans="1:10">
      <c r="A332" s="63" t="s">
        <v>1211</v>
      </c>
      <c r="B332" s="64" t="s">
        <v>1212</v>
      </c>
      <c r="C332" s="64" t="s">
        <v>997</v>
      </c>
      <c r="D332" s="65">
        <v>43978</v>
      </c>
      <c r="E332" s="66" t="s">
        <v>994</v>
      </c>
      <c r="F332" s="66" t="s">
        <v>274</v>
      </c>
      <c r="G332" s="67">
        <v>49500</v>
      </c>
      <c r="H332" s="67">
        <v>2</v>
      </c>
      <c r="I332" s="68">
        <v>0</v>
      </c>
      <c r="J332" s="69">
        <f t="shared" si="5"/>
        <v>99000</v>
      </c>
    </row>
    <row r="333" spans="1:10">
      <c r="A333" s="63" t="s">
        <v>1211</v>
      </c>
      <c r="B333" s="64" t="s">
        <v>1212</v>
      </c>
      <c r="C333" s="64" t="s">
        <v>997</v>
      </c>
      <c r="D333" s="65">
        <v>43978</v>
      </c>
      <c r="E333" s="66" t="s">
        <v>1011</v>
      </c>
      <c r="F333" s="66" t="s">
        <v>218</v>
      </c>
      <c r="G333" s="67">
        <v>3800</v>
      </c>
      <c r="H333" s="67">
        <v>10</v>
      </c>
      <c r="I333" s="68">
        <v>0</v>
      </c>
      <c r="J333" s="69">
        <f t="shared" si="5"/>
        <v>38000</v>
      </c>
    </row>
    <row r="334" spans="1:10">
      <c r="A334" s="63" t="s">
        <v>1211</v>
      </c>
      <c r="B334" s="64" t="s">
        <v>1212</v>
      </c>
      <c r="C334" s="64" t="s">
        <v>997</v>
      </c>
      <c r="D334" s="65">
        <v>43978</v>
      </c>
      <c r="E334" s="66" t="s">
        <v>991</v>
      </c>
      <c r="F334" s="66" t="s">
        <v>288</v>
      </c>
      <c r="G334" s="67">
        <v>977500</v>
      </c>
      <c r="H334" s="67">
        <v>1</v>
      </c>
      <c r="I334" s="68">
        <v>0</v>
      </c>
      <c r="J334" s="69">
        <f t="shared" si="5"/>
        <v>977500</v>
      </c>
    </row>
    <row r="335" spans="1:10">
      <c r="A335" s="63" t="s">
        <v>1211</v>
      </c>
      <c r="B335" s="64" t="s">
        <v>1212</v>
      </c>
      <c r="C335" s="64" t="s">
        <v>997</v>
      </c>
      <c r="D335" s="65">
        <v>43978</v>
      </c>
      <c r="E335" s="66" t="s">
        <v>994</v>
      </c>
      <c r="F335" s="66" t="s">
        <v>242</v>
      </c>
      <c r="G335" s="67">
        <v>43700</v>
      </c>
      <c r="H335" s="67">
        <v>7</v>
      </c>
      <c r="I335" s="68">
        <v>0</v>
      </c>
      <c r="J335" s="69">
        <f t="shared" si="5"/>
        <v>305900</v>
      </c>
    </row>
    <row r="336" spans="1:10">
      <c r="A336" s="63" t="s">
        <v>1213</v>
      </c>
      <c r="B336" s="64" t="s">
        <v>1026</v>
      </c>
      <c r="C336" s="64" t="s">
        <v>1027</v>
      </c>
      <c r="D336" s="65">
        <v>43981</v>
      </c>
      <c r="E336" s="66" t="s">
        <v>991</v>
      </c>
      <c r="F336" s="66" t="s">
        <v>248</v>
      </c>
      <c r="G336" s="67">
        <v>597900</v>
      </c>
      <c r="H336" s="67">
        <v>1</v>
      </c>
      <c r="I336" s="68">
        <v>0</v>
      </c>
      <c r="J336" s="69">
        <f t="shared" si="5"/>
        <v>597900</v>
      </c>
    </row>
    <row r="337" spans="1:10">
      <c r="A337" s="63" t="s">
        <v>1213</v>
      </c>
      <c r="B337" s="64" t="s">
        <v>1026</v>
      </c>
      <c r="C337" s="64" t="s">
        <v>1027</v>
      </c>
      <c r="D337" s="65">
        <v>43981</v>
      </c>
      <c r="E337" s="66" t="s">
        <v>1011</v>
      </c>
      <c r="F337" s="66" t="s">
        <v>218</v>
      </c>
      <c r="G337" s="67">
        <v>3400</v>
      </c>
      <c r="H337" s="67">
        <v>9</v>
      </c>
      <c r="I337" s="68">
        <v>0</v>
      </c>
      <c r="J337" s="69">
        <f t="shared" si="5"/>
        <v>30600</v>
      </c>
    </row>
    <row r="338" spans="1:10">
      <c r="A338" s="63" t="s">
        <v>1213</v>
      </c>
      <c r="B338" s="64" t="s">
        <v>1026</v>
      </c>
      <c r="C338" s="64" t="s">
        <v>1027</v>
      </c>
      <c r="D338" s="65">
        <v>43981</v>
      </c>
      <c r="E338" s="66" t="s">
        <v>1011</v>
      </c>
      <c r="F338" s="66" t="s">
        <v>226</v>
      </c>
      <c r="G338" s="67">
        <v>54600</v>
      </c>
      <c r="H338" s="67">
        <v>5</v>
      </c>
      <c r="I338" s="68">
        <v>0</v>
      </c>
      <c r="J338" s="69">
        <f t="shared" si="5"/>
        <v>273000</v>
      </c>
    </row>
    <row r="339" spans="1:10">
      <c r="A339" s="63" t="s">
        <v>1213</v>
      </c>
      <c r="B339" s="64" t="s">
        <v>1026</v>
      </c>
      <c r="C339" s="64" t="s">
        <v>1027</v>
      </c>
      <c r="D339" s="65">
        <v>43981</v>
      </c>
      <c r="E339" s="66" t="s">
        <v>998</v>
      </c>
      <c r="F339" s="66" t="s">
        <v>1020</v>
      </c>
      <c r="G339" s="67">
        <v>15900</v>
      </c>
      <c r="H339" s="67">
        <v>8</v>
      </c>
      <c r="I339" s="68">
        <v>0</v>
      </c>
      <c r="J339" s="69">
        <f t="shared" si="5"/>
        <v>127200</v>
      </c>
    </row>
    <row r="340" spans="1:10">
      <c r="A340" s="63" t="s">
        <v>1214</v>
      </c>
      <c r="B340" s="64" t="s">
        <v>1055</v>
      </c>
      <c r="C340" s="64" t="s">
        <v>1008</v>
      </c>
      <c r="D340" s="65">
        <v>43982</v>
      </c>
      <c r="E340" s="66" t="s">
        <v>994</v>
      </c>
      <c r="F340" s="66" t="s">
        <v>274</v>
      </c>
      <c r="G340" s="67">
        <v>60200</v>
      </c>
      <c r="H340" s="67">
        <v>9</v>
      </c>
      <c r="I340" s="68">
        <v>0</v>
      </c>
      <c r="J340" s="69">
        <f t="shared" si="5"/>
        <v>541800</v>
      </c>
    </row>
    <row r="341" spans="1:10">
      <c r="A341" s="63" t="s">
        <v>1214</v>
      </c>
      <c r="B341" s="64" t="s">
        <v>1055</v>
      </c>
      <c r="C341" s="64" t="s">
        <v>1008</v>
      </c>
      <c r="D341" s="65">
        <v>43982</v>
      </c>
      <c r="E341" s="66" t="s">
        <v>998</v>
      </c>
      <c r="F341" s="66" t="s">
        <v>222</v>
      </c>
      <c r="G341" s="67">
        <v>7100</v>
      </c>
      <c r="H341" s="67">
        <v>7</v>
      </c>
      <c r="I341" s="68">
        <v>0</v>
      </c>
      <c r="J341" s="69">
        <f t="shared" si="5"/>
        <v>49700</v>
      </c>
    </row>
    <row r="342" spans="1:10">
      <c r="A342" s="63" t="s">
        <v>1215</v>
      </c>
      <c r="B342" s="64" t="s">
        <v>1015</v>
      </c>
      <c r="C342" s="64" t="s">
        <v>1016</v>
      </c>
      <c r="D342" s="65">
        <v>43983</v>
      </c>
      <c r="E342" s="66" t="s">
        <v>991</v>
      </c>
      <c r="F342" s="66" t="s">
        <v>288</v>
      </c>
      <c r="G342" s="67">
        <v>773500</v>
      </c>
      <c r="H342" s="67">
        <v>5</v>
      </c>
      <c r="I342" s="68">
        <v>0.15</v>
      </c>
      <c r="J342" s="69">
        <f t="shared" si="5"/>
        <v>3287375</v>
      </c>
    </row>
    <row r="343" spans="1:10">
      <c r="A343" s="63" t="s">
        <v>1215</v>
      </c>
      <c r="B343" s="64" t="s">
        <v>1015</v>
      </c>
      <c r="C343" s="64" t="s">
        <v>1016</v>
      </c>
      <c r="D343" s="65">
        <v>43983</v>
      </c>
      <c r="E343" s="66" t="s">
        <v>1005</v>
      </c>
      <c r="F343" s="66" t="s">
        <v>276</v>
      </c>
      <c r="G343" s="67">
        <v>84000</v>
      </c>
      <c r="H343" s="67">
        <v>5</v>
      </c>
      <c r="I343" s="68">
        <v>0</v>
      </c>
      <c r="J343" s="69">
        <f t="shared" si="5"/>
        <v>420000</v>
      </c>
    </row>
    <row r="344" spans="1:10">
      <c r="A344" s="63" t="s">
        <v>1215</v>
      </c>
      <c r="B344" s="64" t="s">
        <v>1015</v>
      </c>
      <c r="C344" s="64" t="s">
        <v>1016</v>
      </c>
      <c r="D344" s="65">
        <v>43983</v>
      </c>
      <c r="E344" s="66" t="s">
        <v>1011</v>
      </c>
      <c r="F344" s="66" t="s">
        <v>286</v>
      </c>
      <c r="G344" s="67">
        <v>39600</v>
      </c>
      <c r="H344" s="67">
        <v>1</v>
      </c>
      <c r="I344" s="68">
        <v>0</v>
      </c>
      <c r="J344" s="69">
        <f t="shared" si="5"/>
        <v>39600</v>
      </c>
    </row>
    <row r="345" spans="1:10">
      <c r="A345" s="63" t="s">
        <v>1216</v>
      </c>
      <c r="B345" s="64" t="s">
        <v>1172</v>
      </c>
      <c r="C345" s="64" t="s">
        <v>1016</v>
      </c>
      <c r="D345" s="65">
        <v>43983</v>
      </c>
      <c r="E345" s="66" t="s">
        <v>998</v>
      </c>
      <c r="F345" s="66" t="s">
        <v>222</v>
      </c>
      <c r="G345" s="67">
        <v>6100</v>
      </c>
      <c r="H345" s="67">
        <v>6</v>
      </c>
      <c r="I345" s="68">
        <v>0</v>
      </c>
      <c r="J345" s="69">
        <f t="shared" si="5"/>
        <v>36600</v>
      </c>
    </row>
    <row r="346" spans="1:10">
      <c r="A346" s="63" t="s">
        <v>1217</v>
      </c>
      <c r="B346" s="64" t="s">
        <v>1218</v>
      </c>
      <c r="C346" s="64" t="s">
        <v>997</v>
      </c>
      <c r="D346" s="65">
        <v>43984</v>
      </c>
      <c r="E346" s="66" t="s">
        <v>992</v>
      </c>
      <c r="F346" s="66" t="s">
        <v>244</v>
      </c>
      <c r="G346" s="67">
        <v>110800</v>
      </c>
      <c r="H346" s="67">
        <v>4</v>
      </c>
      <c r="I346" s="68">
        <v>0</v>
      </c>
      <c r="J346" s="69">
        <f t="shared" si="5"/>
        <v>443200</v>
      </c>
    </row>
    <row r="347" spans="1:10">
      <c r="A347" s="63" t="s">
        <v>1217</v>
      </c>
      <c r="B347" s="64" t="s">
        <v>1218</v>
      </c>
      <c r="C347" s="64" t="s">
        <v>997</v>
      </c>
      <c r="D347" s="65">
        <v>43984</v>
      </c>
      <c r="E347" s="66" t="s">
        <v>998</v>
      </c>
      <c r="F347" s="66" t="s">
        <v>1020</v>
      </c>
      <c r="G347" s="67">
        <v>13600</v>
      </c>
      <c r="H347" s="67">
        <v>2</v>
      </c>
      <c r="I347" s="68">
        <v>0</v>
      </c>
      <c r="J347" s="69">
        <f t="shared" si="5"/>
        <v>27200</v>
      </c>
    </row>
    <row r="348" spans="1:10">
      <c r="A348" s="63" t="s">
        <v>1217</v>
      </c>
      <c r="B348" s="64" t="s">
        <v>1218</v>
      </c>
      <c r="C348" s="64" t="s">
        <v>997</v>
      </c>
      <c r="D348" s="65">
        <v>43984</v>
      </c>
      <c r="E348" s="66" t="s">
        <v>992</v>
      </c>
      <c r="F348" s="66" t="s">
        <v>244</v>
      </c>
      <c r="G348" s="67">
        <v>90000</v>
      </c>
      <c r="H348" s="67">
        <v>2</v>
      </c>
      <c r="I348" s="68">
        <v>0</v>
      </c>
      <c r="J348" s="69">
        <f t="shared" si="5"/>
        <v>180000</v>
      </c>
    </row>
    <row r="349" spans="1:10">
      <c r="A349" s="63" t="s">
        <v>1217</v>
      </c>
      <c r="B349" s="64" t="s">
        <v>1218</v>
      </c>
      <c r="C349" s="64" t="s">
        <v>997</v>
      </c>
      <c r="D349" s="65">
        <v>43984</v>
      </c>
      <c r="E349" s="66" t="s">
        <v>998</v>
      </c>
      <c r="F349" s="66" t="s">
        <v>1020</v>
      </c>
      <c r="G349" s="67">
        <v>12300</v>
      </c>
      <c r="H349" s="67">
        <v>6</v>
      </c>
      <c r="I349" s="68">
        <v>0</v>
      </c>
      <c r="J349" s="69">
        <f t="shared" si="5"/>
        <v>73800</v>
      </c>
    </row>
    <row r="350" spans="1:10">
      <c r="A350" s="63" t="s">
        <v>1219</v>
      </c>
      <c r="B350" s="64" t="s">
        <v>1101</v>
      </c>
      <c r="C350" s="64" t="s">
        <v>1027</v>
      </c>
      <c r="D350" s="65">
        <v>43985</v>
      </c>
      <c r="E350" s="66" t="s">
        <v>998</v>
      </c>
      <c r="F350" s="66" t="s">
        <v>282</v>
      </c>
      <c r="G350" s="67">
        <v>18000</v>
      </c>
      <c r="H350" s="67">
        <v>3</v>
      </c>
      <c r="I350" s="68">
        <v>0.05</v>
      </c>
      <c r="J350" s="69">
        <f t="shared" si="5"/>
        <v>51300</v>
      </c>
    </row>
    <row r="351" spans="1:10">
      <c r="A351" s="63" t="s">
        <v>1219</v>
      </c>
      <c r="B351" s="64" t="s">
        <v>1101</v>
      </c>
      <c r="C351" s="64" t="s">
        <v>1027</v>
      </c>
      <c r="D351" s="65">
        <v>43985</v>
      </c>
      <c r="E351" s="66" t="s">
        <v>1005</v>
      </c>
      <c r="F351" s="66" t="s">
        <v>208</v>
      </c>
      <c r="G351" s="67">
        <v>169700</v>
      </c>
      <c r="H351" s="67">
        <v>10</v>
      </c>
      <c r="I351" s="68">
        <v>0.05</v>
      </c>
      <c r="J351" s="69">
        <f t="shared" si="5"/>
        <v>1612150</v>
      </c>
    </row>
    <row r="352" spans="1:10">
      <c r="A352" s="63" t="s">
        <v>1220</v>
      </c>
      <c r="B352" s="64" t="s">
        <v>1221</v>
      </c>
      <c r="C352" s="64" t="s">
        <v>1177</v>
      </c>
      <c r="D352" s="65">
        <v>43985</v>
      </c>
      <c r="E352" s="66" t="s">
        <v>1005</v>
      </c>
      <c r="F352" s="66" t="s">
        <v>208</v>
      </c>
      <c r="G352" s="67">
        <v>143600</v>
      </c>
      <c r="H352" s="67">
        <v>4</v>
      </c>
      <c r="I352" s="68">
        <v>0</v>
      </c>
      <c r="J352" s="69">
        <f t="shared" si="5"/>
        <v>574400</v>
      </c>
    </row>
    <row r="353" spans="1:10">
      <c r="A353" s="63" t="s">
        <v>1220</v>
      </c>
      <c r="B353" s="64" t="s">
        <v>1221</v>
      </c>
      <c r="C353" s="64" t="s">
        <v>1177</v>
      </c>
      <c r="D353" s="65">
        <v>43985</v>
      </c>
      <c r="E353" s="66" t="s">
        <v>998</v>
      </c>
      <c r="F353" s="66" t="s">
        <v>270</v>
      </c>
      <c r="G353" s="67">
        <v>3500</v>
      </c>
      <c r="H353" s="67">
        <v>2</v>
      </c>
      <c r="I353" s="68">
        <v>0</v>
      </c>
      <c r="J353" s="69">
        <f t="shared" si="5"/>
        <v>7000</v>
      </c>
    </row>
    <row r="354" spans="1:10">
      <c r="A354" s="63" t="s">
        <v>1222</v>
      </c>
      <c r="B354" s="64" t="s">
        <v>1223</v>
      </c>
      <c r="C354" s="64" t="s">
        <v>990</v>
      </c>
      <c r="D354" s="65">
        <v>43988</v>
      </c>
      <c r="E354" s="66" t="s">
        <v>998</v>
      </c>
      <c r="F354" s="66" t="s">
        <v>1019</v>
      </c>
      <c r="G354" s="67">
        <v>5800</v>
      </c>
      <c r="H354" s="67">
        <v>10</v>
      </c>
      <c r="I354" s="68">
        <v>0</v>
      </c>
      <c r="J354" s="69">
        <f t="shared" si="5"/>
        <v>58000</v>
      </c>
    </row>
    <row r="355" spans="1:10">
      <c r="A355" s="63" t="s">
        <v>1222</v>
      </c>
      <c r="B355" s="64" t="s">
        <v>1223</v>
      </c>
      <c r="C355" s="64" t="s">
        <v>990</v>
      </c>
      <c r="D355" s="65">
        <v>43988</v>
      </c>
      <c r="E355" s="66" t="s">
        <v>991</v>
      </c>
      <c r="F355" s="66" t="s">
        <v>288</v>
      </c>
      <c r="G355" s="67">
        <v>824500</v>
      </c>
      <c r="H355" s="67">
        <v>1</v>
      </c>
      <c r="I355" s="68">
        <v>0</v>
      </c>
      <c r="J355" s="69">
        <f t="shared" si="5"/>
        <v>824500</v>
      </c>
    </row>
    <row r="356" spans="1:10">
      <c r="A356" s="63" t="s">
        <v>1224</v>
      </c>
      <c r="B356" s="64" t="s">
        <v>1150</v>
      </c>
      <c r="C356" s="64" t="s">
        <v>997</v>
      </c>
      <c r="D356" s="65">
        <v>43989</v>
      </c>
      <c r="E356" s="66" t="s">
        <v>1005</v>
      </c>
      <c r="F356" s="66" t="s">
        <v>278</v>
      </c>
      <c r="G356" s="67">
        <v>429200</v>
      </c>
      <c r="H356" s="67">
        <v>3</v>
      </c>
      <c r="I356" s="68">
        <v>0.05</v>
      </c>
      <c r="J356" s="69">
        <f t="shared" si="5"/>
        <v>1223220</v>
      </c>
    </row>
    <row r="357" spans="1:10">
      <c r="A357" s="63" t="s">
        <v>1225</v>
      </c>
      <c r="B357" s="64" t="s">
        <v>1191</v>
      </c>
      <c r="C357" s="64" t="s">
        <v>1008</v>
      </c>
      <c r="D357" s="65">
        <v>43989</v>
      </c>
      <c r="E357" s="66" t="s">
        <v>1005</v>
      </c>
      <c r="F357" s="66" t="s">
        <v>1038</v>
      </c>
      <c r="G357" s="67">
        <v>222200</v>
      </c>
      <c r="H357" s="67">
        <v>1</v>
      </c>
      <c r="I357" s="68">
        <v>0</v>
      </c>
      <c r="J357" s="69">
        <f t="shared" si="5"/>
        <v>222200</v>
      </c>
    </row>
    <row r="358" spans="1:10">
      <c r="A358" s="63" t="s">
        <v>1225</v>
      </c>
      <c r="B358" s="64" t="s">
        <v>1191</v>
      </c>
      <c r="C358" s="64" t="s">
        <v>1008</v>
      </c>
      <c r="D358" s="65">
        <v>43989</v>
      </c>
      <c r="E358" s="66" t="s">
        <v>1005</v>
      </c>
      <c r="F358" s="66" t="s">
        <v>208</v>
      </c>
      <c r="G358" s="67">
        <v>132000</v>
      </c>
      <c r="H358" s="67">
        <v>1</v>
      </c>
      <c r="I358" s="68">
        <v>0</v>
      </c>
      <c r="J358" s="69">
        <f t="shared" si="5"/>
        <v>132000</v>
      </c>
    </row>
    <row r="359" spans="1:10">
      <c r="A359" s="63" t="s">
        <v>1226</v>
      </c>
      <c r="B359" s="64" t="s">
        <v>1040</v>
      </c>
      <c r="C359" s="64" t="s">
        <v>1036</v>
      </c>
      <c r="D359" s="65">
        <v>43990</v>
      </c>
      <c r="E359" s="66" t="s">
        <v>991</v>
      </c>
      <c r="F359" s="66" t="s">
        <v>248</v>
      </c>
      <c r="G359" s="67">
        <v>625000</v>
      </c>
      <c r="H359" s="67">
        <v>3</v>
      </c>
      <c r="I359" s="68">
        <v>0.05</v>
      </c>
      <c r="J359" s="69">
        <f t="shared" si="5"/>
        <v>1781250</v>
      </c>
    </row>
    <row r="360" spans="1:10">
      <c r="A360" s="63" t="s">
        <v>1227</v>
      </c>
      <c r="B360" s="64" t="s">
        <v>1033</v>
      </c>
      <c r="C360" s="64" t="s">
        <v>997</v>
      </c>
      <c r="D360" s="65">
        <v>43991</v>
      </c>
      <c r="E360" s="66" t="s">
        <v>998</v>
      </c>
      <c r="F360" s="66" t="s">
        <v>1048</v>
      </c>
      <c r="G360" s="67">
        <v>31200</v>
      </c>
      <c r="H360" s="67">
        <v>9</v>
      </c>
      <c r="I360" s="68">
        <v>0</v>
      </c>
      <c r="J360" s="69">
        <f t="shared" si="5"/>
        <v>280800</v>
      </c>
    </row>
    <row r="361" spans="1:10">
      <c r="A361" s="63" t="s">
        <v>1227</v>
      </c>
      <c r="B361" s="64" t="s">
        <v>1033</v>
      </c>
      <c r="C361" s="64" t="s">
        <v>997</v>
      </c>
      <c r="D361" s="65">
        <v>43991</v>
      </c>
      <c r="E361" s="66" t="s">
        <v>994</v>
      </c>
      <c r="F361" s="66" t="s">
        <v>242</v>
      </c>
      <c r="G361" s="67">
        <v>41400</v>
      </c>
      <c r="H361" s="67">
        <v>5</v>
      </c>
      <c r="I361" s="68">
        <v>0</v>
      </c>
      <c r="J361" s="69">
        <f t="shared" si="5"/>
        <v>207000</v>
      </c>
    </row>
    <row r="362" spans="1:10">
      <c r="A362" s="63" t="s">
        <v>1227</v>
      </c>
      <c r="B362" s="64" t="s">
        <v>1033</v>
      </c>
      <c r="C362" s="64" t="s">
        <v>997</v>
      </c>
      <c r="D362" s="65">
        <v>43991</v>
      </c>
      <c r="E362" s="66" t="s">
        <v>992</v>
      </c>
      <c r="F362" s="66" t="s">
        <v>290</v>
      </c>
      <c r="G362" s="67">
        <v>114000</v>
      </c>
      <c r="H362" s="67">
        <v>7</v>
      </c>
      <c r="I362" s="68">
        <v>0</v>
      </c>
      <c r="J362" s="69">
        <f t="shared" si="5"/>
        <v>798000</v>
      </c>
    </row>
    <row r="363" spans="1:10">
      <c r="A363" s="63" t="s">
        <v>1228</v>
      </c>
      <c r="B363" s="64" t="s">
        <v>1101</v>
      </c>
      <c r="C363" s="64" t="s">
        <v>1027</v>
      </c>
      <c r="D363" s="65">
        <v>43992</v>
      </c>
      <c r="E363" s="66" t="s">
        <v>998</v>
      </c>
      <c r="F363" s="66" t="s">
        <v>236</v>
      </c>
      <c r="G363" s="67">
        <v>19800</v>
      </c>
      <c r="H363" s="67">
        <v>2</v>
      </c>
      <c r="I363" s="68">
        <v>0.05</v>
      </c>
      <c r="J363" s="69">
        <f t="shared" si="5"/>
        <v>37620</v>
      </c>
    </row>
    <row r="364" spans="1:10">
      <c r="A364" s="63" t="s">
        <v>1228</v>
      </c>
      <c r="B364" s="64" t="s">
        <v>1101</v>
      </c>
      <c r="C364" s="64" t="s">
        <v>1027</v>
      </c>
      <c r="D364" s="65">
        <v>43992</v>
      </c>
      <c r="E364" s="66" t="s">
        <v>1005</v>
      </c>
      <c r="F364" s="66" t="s">
        <v>1038</v>
      </c>
      <c r="G364" s="67">
        <v>209000</v>
      </c>
      <c r="H364" s="67">
        <v>2</v>
      </c>
      <c r="I364" s="68">
        <v>0.05</v>
      </c>
      <c r="J364" s="69">
        <f t="shared" si="5"/>
        <v>397100</v>
      </c>
    </row>
    <row r="365" spans="1:10">
      <c r="A365" s="63" t="s">
        <v>1228</v>
      </c>
      <c r="B365" s="64" t="s">
        <v>1101</v>
      </c>
      <c r="C365" s="64" t="s">
        <v>1027</v>
      </c>
      <c r="D365" s="65">
        <v>43992</v>
      </c>
      <c r="E365" s="66" t="s">
        <v>1011</v>
      </c>
      <c r="F365" s="66" t="s">
        <v>218</v>
      </c>
      <c r="G365" s="67">
        <v>3900</v>
      </c>
      <c r="H365" s="67">
        <v>9</v>
      </c>
      <c r="I365" s="68">
        <v>0.05</v>
      </c>
      <c r="J365" s="69">
        <f t="shared" si="5"/>
        <v>33345</v>
      </c>
    </row>
    <row r="366" spans="1:10">
      <c r="A366" s="63" t="s">
        <v>1228</v>
      </c>
      <c r="B366" s="64" t="s">
        <v>1101</v>
      </c>
      <c r="C366" s="64" t="s">
        <v>1027</v>
      </c>
      <c r="D366" s="65">
        <v>43992</v>
      </c>
      <c r="E366" s="66" t="s">
        <v>998</v>
      </c>
      <c r="F366" s="66" t="s">
        <v>222</v>
      </c>
      <c r="G366" s="67">
        <v>6000</v>
      </c>
      <c r="H366" s="67">
        <v>2</v>
      </c>
      <c r="I366" s="68">
        <v>0.05</v>
      </c>
      <c r="J366" s="69">
        <f t="shared" si="5"/>
        <v>11400</v>
      </c>
    </row>
    <row r="367" spans="1:10">
      <c r="A367" s="63" t="s">
        <v>1229</v>
      </c>
      <c r="B367" s="64" t="s">
        <v>1074</v>
      </c>
      <c r="C367" s="64" t="s">
        <v>1043</v>
      </c>
      <c r="D367" s="65">
        <v>43992</v>
      </c>
      <c r="E367" s="66" t="s">
        <v>998</v>
      </c>
      <c r="F367" s="66" t="s">
        <v>236</v>
      </c>
      <c r="G367" s="67">
        <v>20500</v>
      </c>
      <c r="H367" s="67">
        <v>8</v>
      </c>
      <c r="I367" s="68">
        <v>0.05</v>
      </c>
      <c r="J367" s="69">
        <f t="shared" si="5"/>
        <v>155800</v>
      </c>
    </row>
    <row r="368" spans="1:10">
      <c r="A368" s="63" t="s">
        <v>1230</v>
      </c>
      <c r="B368" s="64" t="s">
        <v>1026</v>
      </c>
      <c r="C368" s="64" t="s">
        <v>1027</v>
      </c>
      <c r="D368" s="65">
        <v>43995</v>
      </c>
      <c r="E368" s="66" t="s">
        <v>998</v>
      </c>
      <c r="F368" s="66" t="s">
        <v>1048</v>
      </c>
      <c r="G368" s="67">
        <v>33500</v>
      </c>
      <c r="H368" s="67">
        <v>4</v>
      </c>
      <c r="I368" s="68">
        <v>0</v>
      </c>
      <c r="J368" s="69">
        <f t="shared" si="5"/>
        <v>134000</v>
      </c>
    </row>
    <row r="369" spans="1:10">
      <c r="A369" s="63" t="s">
        <v>1230</v>
      </c>
      <c r="B369" s="64" t="s">
        <v>1026</v>
      </c>
      <c r="C369" s="64" t="s">
        <v>1027</v>
      </c>
      <c r="D369" s="65">
        <v>43995</v>
      </c>
      <c r="E369" s="66" t="s">
        <v>998</v>
      </c>
      <c r="F369" s="66" t="s">
        <v>1019</v>
      </c>
      <c r="G369" s="67">
        <v>5700</v>
      </c>
      <c r="H369" s="67">
        <v>5</v>
      </c>
      <c r="I369" s="68">
        <v>0</v>
      </c>
      <c r="J369" s="69">
        <f t="shared" si="5"/>
        <v>28500</v>
      </c>
    </row>
    <row r="370" spans="1:10">
      <c r="A370" s="63" t="s">
        <v>1230</v>
      </c>
      <c r="B370" s="64" t="s">
        <v>1026</v>
      </c>
      <c r="C370" s="64" t="s">
        <v>1027</v>
      </c>
      <c r="D370" s="65">
        <v>43995</v>
      </c>
      <c r="E370" s="66" t="s">
        <v>1005</v>
      </c>
      <c r="F370" s="66" t="s">
        <v>1038</v>
      </c>
      <c r="G370" s="67">
        <v>237600</v>
      </c>
      <c r="H370" s="67">
        <v>2</v>
      </c>
      <c r="I370" s="68">
        <v>0</v>
      </c>
      <c r="J370" s="69">
        <f t="shared" si="5"/>
        <v>475200</v>
      </c>
    </row>
    <row r="371" spans="1:10">
      <c r="A371" s="63" t="s">
        <v>1230</v>
      </c>
      <c r="B371" s="64" t="s">
        <v>1026</v>
      </c>
      <c r="C371" s="64" t="s">
        <v>1027</v>
      </c>
      <c r="D371" s="65">
        <v>43995</v>
      </c>
      <c r="E371" s="66" t="s">
        <v>991</v>
      </c>
      <c r="F371" s="66" t="s">
        <v>284</v>
      </c>
      <c r="G371" s="67">
        <v>1236000</v>
      </c>
      <c r="H371" s="67">
        <v>4</v>
      </c>
      <c r="I371" s="68">
        <v>0.15</v>
      </c>
      <c r="J371" s="69">
        <f t="shared" si="5"/>
        <v>4202400</v>
      </c>
    </row>
    <row r="372" spans="1:10">
      <c r="A372" s="63" t="s">
        <v>1230</v>
      </c>
      <c r="B372" s="64" t="s">
        <v>1026</v>
      </c>
      <c r="C372" s="64" t="s">
        <v>1027</v>
      </c>
      <c r="D372" s="65">
        <v>43995</v>
      </c>
      <c r="E372" s="66" t="s">
        <v>998</v>
      </c>
      <c r="F372" s="66" t="s">
        <v>270</v>
      </c>
      <c r="G372" s="67">
        <v>3300</v>
      </c>
      <c r="H372" s="67">
        <v>6</v>
      </c>
      <c r="I372" s="68">
        <v>0.05</v>
      </c>
      <c r="J372" s="69">
        <f t="shared" si="5"/>
        <v>18810</v>
      </c>
    </row>
    <row r="373" spans="1:10">
      <c r="A373" s="63" t="s">
        <v>1231</v>
      </c>
      <c r="B373" s="64" t="s">
        <v>1180</v>
      </c>
      <c r="C373" s="64" t="s">
        <v>1036</v>
      </c>
      <c r="D373" s="65">
        <v>43996</v>
      </c>
      <c r="E373" s="66" t="s">
        <v>991</v>
      </c>
      <c r="F373" s="66" t="s">
        <v>288</v>
      </c>
      <c r="G373" s="67">
        <v>833000</v>
      </c>
      <c r="H373" s="67">
        <v>4</v>
      </c>
      <c r="I373" s="68">
        <v>0.15</v>
      </c>
      <c r="J373" s="69">
        <f t="shared" si="5"/>
        <v>2832200</v>
      </c>
    </row>
    <row r="374" spans="1:10">
      <c r="A374" s="63" t="s">
        <v>1231</v>
      </c>
      <c r="B374" s="64" t="s">
        <v>1180</v>
      </c>
      <c r="C374" s="64" t="s">
        <v>1036</v>
      </c>
      <c r="D374" s="65">
        <v>43996</v>
      </c>
      <c r="E374" s="66" t="s">
        <v>992</v>
      </c>
      <c r="F374" s="66" t="s">
        <v>993</v>
      </c>
      <c r="G374" s="67">
        <v>55800</v>
      </c>
      <c r="H374" s="67">
        <v>4</v>
      </c>
      <c r="I374" s="68">
        <v>0</v>
      </c>
      <c r="J374" s="69">
        <f t="shared" si="5"/>
        <v>223200</v>
      </c>
    </row>
    <row r="375" spans="1:10">
      <c r="A375" s="63" t="s">
        <v>1231</v>
      </c>
      <c r="B375" s="64" t="s">
        <v>1180</v>
      </c>
      <c r="C375" s="64" t="s">
        <v>1036</v>
      </c>
      <c r="D375" s="65">
        <v>43996</v>
      </c>
      <c r="E375" s="66" t="s">
        <v>992</v>
      </c>
      <c r="F375" s="66" t="s">
        <v>290</v>
      </c>
      <c r="G375" s="67">
        <v>107400</v>
      </c>
      <c r="H375" s="67">
        <v>4</v>
      </c>
      <c r="I375" s="68">
        <v>0</v>
      </c>
      <c r="J375" s="69">
        <f t="shared" si="5"/>
        <v>429600</v>
      </c>
    </row>
    <row r="376" spans="1:10">
      <c r="A376" s="63" t="s">
        <v>1232</v>
      </c>
      <c r="B376" s="64" t="s">
        <v>1067</v>
      </c>
      <c r="C376" s="64" t="s">
        <v>1043</v>
      </c>
      <c r="D376" s="65">
        <v>43996</v>
      </c>
      <c r="E376" s="66" t="s">
        <v>1011</v>
      </c>
      <c r="F376" s="66" t="s">
        <v>252</v>
      </c>
      <c r="G376" s="67">
        <v>122500</v>
      </c>
      <c r="H376" s="67">
        <v>6</v>
      </c>
      <c r="I376" s="68">
        <v>0</v>
      </c>
      <c r="J376" s="69">
        <f t="shared" si="5"/>
        <v>735000</v>
      </c>
    </row>
    <row r="377" spans="1:10">
      <c r="A377" s="63" t="s">
        <v>1232</v>
      </c>
      <c r="B377" s="64" t="s">
        <v>1067</v>
      </c>
      <c r="C377" s="64" t="s">
        <v>1043</v>
      </c>
      <c r="D377" s="65">
        <v>43996</v>
      </c>
      <c r="E377" s="66" t="s">
        <v>998</v>
      </c>
      <c r="F377" s="66" t="s">
        <v>260</v>
      </c>
      <c r="G377" s="67">
        <v>27100</v>
      </c>
      <c r="H377" s="67">
        <v>2</v>
      </c>
      <c r="I377" s="68">
        <v>0</v>
      </c>
      <c r="J377" s="69">
        <f t="shared" si="5"/>
        <v>54200</v>
      </c>
    </row>
    <row r="378" spans="1:10">
      <c r="A378" s="63" t="s">
        <v>1233</v>
      </c>
      <c r="B378" s="64" t="s">
        <v>1055</v>
      </c>
      <c r="C378" s="64" t="s">
        <v>1008</v>
      </c>
      <c r="D378" s="65">
        <v>43997</v>
      </c>
      <c r="E378" s="66" t="s">
        <v>992</v>
      </c>
      <c r="F378" s="66" t="s">
        <v>993</v>
      </c>
      <c r="G378" s="67">
        <v>45300</v>
      </c>
      <c r="H378" s="67">
        <v>8</v>
      </c>
      <c r="I378" s="68">
        <v>0</v>
      </c>
      <c r="J378" s="69">
        <f t="shared" si="5"/>
        <v>362400</v>
      </c>
    </row>
    <row r="379" spans="1:10">
      <c r="A379" s="63" t="s">
        <v>1233</v>
      </c>
      <c r="B379" s="64" t="s">
        <v>1055</v>
      </c>
      <c r="C379" s="64" t="s">
        <v>1008</v>
      </c>
      <c r="D379" s="65">
        <v>43997</v>
      </c>
      <c r="E379" s="66" t="s">
        <v>998</v>
      </c>
      <c r="F379" s="66" t="s">
        <v>1002</v>
      </c>
      <c r="G379" s="67">
        <v>3900</v>
      </c>
      <c r="H379" s="67">
        <v>5</v>
      </c>
      <c r="I379" s="68">
        <v>0</v>
      </c>
      <c r="J379" s="69">
        <f t="shared" si="5"/>
        <v>19500</v>
      </c>
    </row>
    <row r="380" spans="1:10">
      <c r="A380" s="63" t="s">
        <v>1233</v>
      </c>
      <c r="B380" s="64" t="s">
        <v>1055</v>
      </c>
      <c r="C380" s="64" t="s">
        <v>1008</v>
      </c>
      <c r="D380" s="65">
        <v>43997</v>
      </c>
      <c r="E380" s="66" t="s">
        <v>998</v>
      </c>
      <c r="F380" s="66" t="s">
        <v>1048</v>
      </c>
      <c r="G380" s="67">
        <v>35000</v>
      </c>
      <c r="H380" s="67">
        <v>5</v>
      </c>
      <c r="I380" s="68">
        <v>0</v>
      </c>
      <c r="J380" s="69">
        <f t="shared" si="5"/>
        <v>175000</v>
      </c>
    </row>
    <row r="381" spans="1:10">
      <c r="A381" s="63" t="s">
        <v>1234</v>
      </c>
      <c r="B381" s="64" t="s">
        <v>1168</v>
      </c>
      <c r="C381" s="64" t="s">
        <v>1036</v>
      </c>
      <c r="D381" s="65">
        <v>43998</v>
      </c>
      <c r="E381" s="66" t="s">
        <v>1012</v>
      </c>
      <c r="F381" s="66" t="s">
        <v>220</v>
      </c>
      <c r="G381" s="67">
        <v>88600</v>
      </c>
      <c r="H381" s="67">
        <v>7</v>
      </c>
      <c r="I381" s="68">
        <v>0</v>
      </c>
      <c r="J381" s="69">
        <f t="shared" si="5"/>
        <v>620200</v>
      </c>
    </row>
    <row r="382" spans="1:10">
      <c r="A382" s="63" t="s">
        <v>1234</v>
      </c>
      <c r="B382" s="64" t="s">
        <v>1168</v>
      </c>
      <c r="C382" s="64" t="s">
        <v>1036</v>
      </c>
      <c r="D382" s="65">
        <v>43998</v>
      </c>
      <c r="E382" s="66" t="s">
        <v>998</v>
      </c>
      <c r="F382" s="66" t="s">
        <v>236</v>
      </c>
      <c r="G382" s="67">
        <v>19100</v>
      </c>
      <c r="H382" s="67">
        <v>4</v>
      </c>
      <c r="I382" s="68">
        <v>0</v>
      </c>
      <c r="J382" s="69">
        <f t="shared" si="5"/>
        <v>76400</v>
      </c>
    </row>
    <row r="383" spans="1:10">
      <c r="A383" s="63" t="s">
        <v>1235</v>
      </c>
      <c r="B383" s="64" t="s">
        <v>1236</v>
      </c>
      <c r="C383" s="64" t="s">
        <v>1016</v>
      </c>
      <c r="D383" s="65">
        <v>43998</v>
      </c>
      <c r="E383" s="66" t="s">
        <v>1010</v>
      </c>
      <c r="F383" s="66" t="s">
        <v>216</v>
      </c>
      <c r="G383" s="67">
        <v>81300</v>
      </c>
      <c r="H383" s="67">
        <v>3</v>
      </c>
      <c r="I383" s="68">
        <v>0</v>
      </c>
      <c r="J383" s="69">
        <f t="shared" si="5"/>
        <v>243900</v>
      </c>
    </row>
    <row r="384" spans="1:10">
      <c r="A384" s="63" t="s">
        <v>1235</v>
      </c>
      <c r="B384" s="64" t="s">
        <v>1236</v>
      </c>
      <c r="C384" s="64" t="s">
        <v>1016</v>
      </c>
      <c r="D384" s="65">
        <v>43998</v>
      </c>
      <c r="E384" s="66" t="s">
        <v>998</v>
      </c>
      <c r="F384" s="66" t="s">
        <v>260</v>
      </c>
      <c r="G384" s="67">
        <v>23500</v>
      </c>
      <c r="H384" s="67">
        <v>4</v>
      </c>
      <c r="I384" s="68">
        <v>0</v>
      </c>
      <c r="J384" s="69">
        <f t="shared" si="5"/>
        <v>94000</v>
      </c>
    </row>
    <row r="385" spans="1:10">
      <c r="A385" s="63" t="s">
        <v>1235</v>
      </c>
      <c r="B385" s="64" t="s">
        <v>1236</v>
      </c>
      <c r="C385" s="64" t="s">
        <v>1016</v>
      </c>
      <c r="D385" s="65">
        <v>43998</v>
      </c>
      <c r="E385" s="66" t="s">
        <v>1011</v>
      </c>
      <c r="F385" s="66" t="s">
        <v>218</v>
      </c>
      <c r="G385" s="67">
        <v>3600</v>
      </c>
      <c r="H385" s="67">
        <v>2</v>
      </c>
      <c r="I385" s="68">
        <v>0</v>
      </c>
      <c r="J385" s="69">
        <f t="shared" si="5"/>
        <v>7200</v>
      </c>
    </row>
    <row r="386" spans="1:10">
      <c r="A386" s="63" t="s">
        <v>1235</v>
      </c>
      <c r="B386" s="64" t="s">
        <v>1236</v>
      </c>
      <c r="C386" s="64" t="s">
        <v>1016</v>
      </c>
      <c r="D386" s="65">
        <v>43998</v>
      </c>
      <c r="E386" s="66" t="s">
        <v>1011</v>
      </c>
      <c r="F386" s="66" t="s">
        <v>226</v>
      </c>
      <c r="G386" s="67">
        <v>58800</v>
      </c>
      <c r="H386" s="67">
        <v>6</v>
      </c>
      <c r="I386" s="68">
        <v>0</v>
      </c>
      <c r="J386" s="69">
        <f t="shared" si="5"/>
        <v>352800</v>
      </c>
    </row>
    <row r="387" spans="1:10">
      <c r="A387" s="63" t="s">
        <v>1237</v>
      </c>
      <c r="B387" s="64" t="s">
        <v>1191</v>
      </c>
      <c r="C387" s="64" t="s">
        <v>1008</v>
      </c>
      <c r="D387" s="65">
        <v>43999</v>
      </c>
      <c r="E387" s="66" t="s">
        <v>1012</v>
      </c>
      <c r="F387" s="66" t="s">
        <v>220</v>
      </c>
      <c r="G387" s="67">
        <v>79500</v>
      </c>
      <c r="H387" s="67">
        <v>6</v>
      </c>
      <c r="I387" s="68">
        <v>0</v>
      </c>
      <c r="J387" s="69">
        <f t="shared" ref="J387:J450" si="6">(G387*H387)*(100%-I387)</f>
        <v>477000</v>
      </c>
    </row>
    <row r="388" spans="1:10">
      <c r="A388" s="63" t="s">
        <v>1237</v>
      </c>
      <c r="B388" s="64" t="s">
        <v>1191</v>
      </c>
      <c r="C388" s="64" t="s">
        <v>1008</v>
      </c>
      <c r="D388" s="65">
        <v>43999</v>
      </c>
      <c r="E388" s="66" t="s">
        <v>1005</v>
      </c>
      <c r="F388" s="66" t="s">
        <v>208</v>
      </c>
      <c r="G388" s="67">
        <v>139200</v>
      </c>
      <c r="H388" s="67">
        <v>8</v>
      </c>
      <c r="I388" s="68">
        <v>0.05</v>
      </c>
      <c r="J388" s="69">
        <f t="shared" si="6"/>
        <v>1057920</v>
      </c>
    </row>
    <row r="389" spans="1:10">
      <c r="A389" s="63" t="s">
        <v>1237</v>
      </c>
      <c r="B389" s="64" t="s">
        <v>1191</v>
      </c>
      <c r="C389" s="64" t="s">
        <v>1008</v>
      </c>
      <c r="D389" s="65">
        <v>43999</v>
      </c>
      <c r="E389" s="66" t="s">
        <v>1012</v>
      </c>
      <c r="F389" s="66" t="s">
        <v>1013</v>
      </c>
      <c r="G389" s="67">
        <v>42000</v>
      </c>
      <c r="H389" s="67">
        <v>9</v>
      </c>
      <c r="I389" s="68">
        <v>0</v>
      </c>
      <c r="J389" s="69">
        <f t="shared" si="6"/>
        <v>378000</v>
      </c>
    </row>
    <row r="390" spans="1:10">
      <c r="A390" s="63" t="s">
        <v>1238</v>
      </c>
      <c r="B390" s="64" t="s">
        <v>1239</v>
      </c>
      <c r="C390" s="64" t="s">
        <v>990</v>
      </c>
      <c r="D390" s="65">
        <v>44002</v>
      </c>
      <c r="E390" s="66" t="s">
        <v>1005</v>
      </c>
      <c r="F390" s="66" t="s">
        <v>1038</v>
      </c>
      <c r="G390" s="67">
        <v>235400</v>
      </c>
      <c r="H390" s="67">
        <v>3</v>
      </c>
      <c r="I390" s="68">
        <v>0</v>
      </c>
      <c r="J390" s="69">
        <f t="shared" si="6"/>
        <v>706200</v>
      </c>
    </row>
    <row r="391" spans="1:10">
      <c r="A391" s="63" t="s">
        <v>1238</v>
      </c>
      <c r="B391" s="64" t="s">
        <v>1239</v>
      </c>
      <c r="C391" s="64" t="s">
        <v>990</v>
      </c>
      <c r="D391" s="65">
        <v>44002</v>
      </c>
      <c r="E391" s="66" t="s">
        <v>998</v>
      </c>
      <c r="F391" s="66" t="s">
        <v>282</v>
      </c>
      <c r="G391" s="67">
        <v>15700</v>
      </c>
      <c r="H391" s="67">
        <v>10</v>
      </c>
      <c r="I391" s="68">
        <v>0</v>
      </c>
      <c r="J391" s="69">
        <f t="shared" si="6"/>
        <v>157000</v>
      </c>
    </row>
    <row r="392" spans="1:10">
      <c r="A392" s="63" t="s">
        <v>1238</v>
      </c>
      <c r="B392" s="64" t="s">
        <v>1239</v>
      </c>
      <c r="C392" s="64" t="s">
        <v>990</v>
      </c>
      <c r="D392" s="65">
        <v>44002</v>
      </c>
      <c r="E392" s="66" t="s">
        <v>1005</v>
      </c>
      <c r="F392" s="66" t="s">
        <v>208</v>
      </c>
      <c r="G392" s="67">
        <v>143600</v>
      </c>
      <c r="H392" s="67">
        <v>10</v>
      </c>
      <c r="I392" s="68">
        <v>0.05</v>
      </c>
      <c r="J392" s="69">
        <f t="shared" si="6"/>
        <v>1364200</v>
      </c>
    </row>
    <row r="393" spans="1:10">
      <c r="A393" s="63" t="s">
        <v>1238</v>
      </c>
      <c r="B393" s="64" t="s">
        <v>1239</v>
      </c>
      <c r="C393" s="64" t="s">
        <v>990</v>
      </c>
      <c r="D393" s="65">
        <v>44002</v>
      </c>
      <c r="E393" s="66" t="s">
        <v>1010</v>
      </c>
      <c r="F393" s="66" t="s">
        <v>216</v>
      </c>
      <c r="G393" s="67">
        <v>76400</v>
      </c>
      <c r="H393" s="67">
        <v>1</v>
      </c>
      <c r="I393" s="68">
        <v>0</v>
      </c>
      <c r="J393" s="69">
        <f t="shared" si="6"/>
        <v>76400</v>
      </c>
    </row>
    <row r="394" spans="1:10">
      <c r="A394" s="63" t="s">
        <v>1240</v>
      </c>
      <c r="B394" s="64" t="s">
        <v>1026</v>
      </c>
      <c r="C394" s="64" t="s">
        <v>1027</v>
      </c>
      <c r="D394" s="65">
        <v>44003</v>
      </c>
      <c r="E394" s="66" t="s">
        <v>1011</v>
      </c>
      <c r="F394" s="66" t="s">
        <v>226</v>
      </c>
      <c r="G394" s="67">
        <v>57200</v>
      </c>
      <c r="H394" s="67">
        <v>9</v>
      </c>
      <c r="I394" s="68">
        <v>0.05</v>
      </c>
      <c r="J394" s="69">
        <f t="shared" si="6"/>
        <v>489060</v>
      </c>
    </row>
    <row r="395" spans="1:10">
      <c r="A395" s="63" t="s">
        <v>1240</v>
      </c>
      <c r="B395" s="64" t="s">
        <v>1026</v>
      </c>
      <c r="C395" s="64" t="s">
        <v>1027</v>
      </c>
      <c r="D395" s="65">
        <v>44003</v>
      </c>
      <c r="E395" s="66" t="s">
        <v>992</v>
      </c>
      <c r="F395" s="66" t="s">
        <v>993</v>
      </c>
      <c r="G395" s="67">
        <v>52300</v>
      </c>
      <c r="H395" s="67">
        <v>7</v>
      </c>
      <c r="I395" s="68">
        <v>0.05</v>
      </c>
      <c r="J395" s="69">
        <f t="shared" si="6"/>
        <v>347795</v>
      </c>
    </row>
    <row r="396" spans="1:10">
      <c r="A396" s="63" t="s">
        <v>1240</v>
      </c>
      <c r="B396" s="64" t="s">
        <v>1026</v>
      </c>
      <c r="C396" s="64" t="s">
        <v>1027</v>
      </c>
      <c r="D396" s="65">
        <v>44003</v>
      </c>
      <c r="E396" s="66" t="s">
        <v>1005</v>
      </c>
      <c r="F396" s="66" t="s">
        <v>258</v>
      </c>
      <c r="G396" s="67">
        <v>100000</v>
      </c>
      <c r="H396" s="67">
        <v>6</v>
      </c>
      <c r="I396" s="68">
        <v>0.05</v>
      </c>
      <c r="J396" s="69">
        <f t="shared" si="6"/>
        <v>570000</v>
      </c>
    </row>
    <row r="397" spans="1:10">
      <c r="A397" s="63" t="s">
        <v>1240</v>
      </c>
      <c r="B397" s="64" t="s">
        <v>1026</v>
      </c>
      <c r="C397" s="64" t="s">
        <v>1027</v>
      </c>
      <c r="D397" s="65">
        <v>44003</v>
      </c>
      <c r="E397" s="66" t="s">
        <v>994</v>
      </c>
      <c r="F397" s="66" t="s">
        <v>242</v>
      </c>
      <c r="G397" s="67">
        <v>54700</v>
      </c>
      <c r="H397" s="67">
        <v>6</v>
      </c>
      <c r="I397" s="68">
        <v>0.05</v>
      </c>
      <c r="J397" s="69">
        <f t="shared" si="6"/>
        <v>311790</v>
      </c>
    </row>
    <row r="398" spans="1:10">
      <c r="A398" s="63" t="s">
        <v>1241</v>
      </c>
      <c r="B398" s="64" t="s">
        <v>1196</v>
      </c>
      <c r="C398" s="64" t="s">
        <v>1008</v>
      </c>
      <c r="D398" s="65">
        <v>44003</v>
      </c>
      <c r="E398" s="66" t="s">
        <v>1005</v>
      </c>
      <c r="F398" s="66" t="s">
        <v>1038</v>
      </c>
      <c r="G398" s="67">
        <v>259600</v>
      </c>
      <c r="H398" s="67">
        <v>3</v>
      </c>
      <c r="I398" s="68">
        <v>0</v>
      </c>
      <c r="J398" s="69">
        <f t="shared" si="6"/>
        <v>778800</v>
      </c>
    </row>
    <row r="399" spans="1:10">
      <c r="A399" s="63" t="s">
        <v>1242</v>
      </c>
      <c r="B399" s="64" t="s">
        <v>1176</v>
      </c>
      <c r="C399" s="64" t="s">
        <v>1177</v>
      </c>
      <c r="D399" s="65">
        <v>44004</v>
      </c>
      <c r="E399" s="66" t="s">
        <v>992</v>
      </c>
      <c r="F399" s="66" t="s">
        <v>244</v>
      </c>
      <c r="G399" s="67">
        <v>103800</v>
      </c>
      <c r="H399" s="67">
        <v>7</v>
      </c>
      <c r="I399" s="68">
        <v>0</v>
      </c>
      <c r="J399" s="69">
        <f t="shared" si="6"/>
        <v>726600</v>
      </c>
    </row>
    <row r="400" spans="1:10">
      <c r="A400" s="63" t="s">
        <v>1243</v>
      </c>
      <c r="B400" s="64" t="s">
        <v>1138</v>
      </c>
      <c r="C400" s="64" t="s">
        <v>1036</v>
      </c>
      <c r="D400" s="65">
        <v>44005</v>
      </c>
      <c r="E400" s="66" t="s">
        <v>992</v>
      </c>
      <c r="F400" s="66" t="s">
        <v>290</v>
      </c>
      <c r="G400" s="67">
        <v>109300</v>
      </c>
      <c r="H400" s="67">
        <v>1</v>
      </c>
      <c r="I400" s="68">
        <v>0</v>
      </c>
      <c r="J400" s="69">
        <f t="shared" si="6"/>
        <v>109300</v>
      </c>
    </row>
    <row r="401" spans="1:10">
      <c r="A401" s="63" t="s">
        <v>1243</v>
      </c>
      <c r="B401" s="64" t="s">
        <v>1138</v>
      </c>
      <c r="C401" s="64" t="s">
        <v>1036</v>
      </c>
      <c r="D401" s="65">
        <v>44005</v>
      </c>
      <c r="E401" s="66" t="s">
        <v>1012</v>
      </c>
      <c r="F401" s="66" t="s">
        <v>228</v>
      </c>
      <c r="G401" s="67">
        <v>447800</v>
      </c>
      <c r="H401" s="67">
        <v>2</v>
      </c>
      <c r="I401" s="68">
        <v>0</v>
      </c>
      <c r="J401" s="69">
        <f t="shared" si="6"/>
        <v>895600</v>
      </c>
    </row>
    <row r="402" spans="1:10">
      <c r="A402" s="63" t="s">
        <v>1243</v>
      </c>
      <c r="B402" s="64" t="s">
        <v>1138</v>
      </c>
      <c r="C402" s="64" t="s">
        <v>1036</v>
      </c>
      <c r="D402" s="65">
        <v>44005</v>
      </c>
      <c r="E402" s="66" t="s">
        <v>992</v>
      </c>
      <c r="F402" s="66" t="s">
        <v>244</v>
      </c>
      <c r="G402" s="67">
        <v>118700</v>
      </c>
      <c r="H402" s="67">
        <v>1</v>
      </c>
      <c r="I402" s="68">
        <v>0</v>
      </c>
      <c r="J402" s="69">
        <f t="shared" si="6"/>
        <v>118700</v>
      </c>
    </row>
    <row r="403" spans="1:10">
      <c r="A403" s="63" t="s">
        <v>1243</v>
      </c>
      <c r="B403" s="64" t="s">
        <v>1138</v>
      </c>
      <c r="C403" s="64" t="s">
        <v>1036</v>
      </c>
      <c r="D403" s="65">
        <v>44005</v>
      </c>
      <c r="E403" s="66" t="s">
        <v>1012</v>
      </c>
      <c r="F403" s="66" t="s">
        <v>220</v>
      </c>
      <c r="G403" s="67">
        <v>82800</v>
      </c>
      <c r="H403" s="67">
        <v>10</v>
      </c>
      <c r="I403" s="68">
        <v>0</v>
      </c>
      <c r="J403" s="69">
        <f t="shared" si="6"/>
        <v>828000</v>
      </c>
    </row>
    <row r="404" spans="1:10">
      <c r="A404" s="63" t="s">
        <v>1243</v>
      </c>
      <c r="B404" s="64" t="s">
        <v>1138</v>
      </c>
      <c r="C404" s="64" t="s">
        <v>1036</v>
      </c>
      <c r="D404" s="65">
        <v>44005</v>
      </c>
      <c r="E404" s="66" t="s">
        <v>994</v>
      </c>
      <c r="F404" s="66" t="s">
        <v>274</v>
      </c>
      <c r="G404" s="67">
        <v>52000</v>
      </c>
      <c r="H404" s="67">
        <v>5</v>
      </c>
      <c r="I404" s="68">
        <v>0</v>
      </c>
      <c r="J404" s="69">
        <f t="shared" si="6"/>
        <v>260000</v>
      </c>
    </row>
    <row r="405" spans="1:10">
      <c r="A405" s="63" t="s">
        <v>1244</v>
      </c>
      <c r="B405" s="64" t="s">
        <v>1223</v>
      </c>
      <c r="C405" s="64" t="s">
        <v>990</v>
      </c>
      <c r="D405" s="65">
        <v>44005</v>
      </c>
      <c r="E405" s="66" t="s">
        <v>1010</v>
      </c>
      <c r="F405" s="66" t="s">
        <v>216</v>
      </c>
      <c r="G405" s="67">
        <v>78000</v>
      </c>
      <c r="H405" s="67">
        <v>4</v>
      </c>
      <c r="I405" s="68">
        <v>0</v>
      </c>
      <c r="J405" s="69">
        <f t="shared" si="6"/>
        <v>312000</v>
      </c>
    </row>
    <row r="406" spans="1:10">
      <c r="A406" s="63" t="s">
        <v>1244</v>
      </c>
      <c r="B406" s="64" t="s">
        <v>1223</v>
      </c>
      <c r="C406" s="64" t="s">
        <v>990</v>
      </c>
      <c r="D406" s="65">
        <v>44005</v>
      </c>
      <c r="E406" s="66" t="s">
        <v>1012</v>
      </c>
      <c r="F406" s="66" t="s">
        <v>228</v>
      </c>
      <c r="G406" s="67">
        <v>465300</v>
      </c>
      <c r="H406" s="67">
        <v>5</v>
      </c>
      <c r="I406" s="68">
        <v>0.1</v>
      </c>
      <c r="J406" s="69">
        <f t="shared" si="6"/>
        <v>2093850</v>
      </c>
    </row>
    <row r="407" spans="1:10">
      <c r="A407" s="63" t="s">
        <v>1245</v>
      </c>
      <c r="B407" s="64" t="s">
        <v>1024</v>
      </c>
      <c r="C407" s="64" t="s">
        <v>997</v>
      </c>
      <c r="D407" s="65">
        <v>44006</v>
      </c>
      <c r="E407" s="66" t="s">
        <v>1010</v>
      </c>
      <c r="F407" s="66" t="s">
        <v>216</v>
      </c>
      <c r="G407" s="67">
        <v>92100</v>
      </c>
      <c r="H407" s="67">
        <v>6</v>
      </c>
      <c r="I407" s="68">
        <v>0</v>
      </c>
      <c r="J407" s="69">
        <f t="shared" si="6"/>
        <v>552600</v>
      </c>
    </row>
    <row r="408" spans="1:10">
      <c r="A408" s="63" t="s">
        <v>1245</v>
      </c>
      <c r="B408" s="64" t="s">
        <v>1024</v>
      </c>
      <c r="C408" s="64" t="s">
        <v>997</v>
      </c>
      <c r="D408" s="65">
        <v>44006</v>
      </c>
      <c r="E408" s="66" t="s">
        <v>992</v>
      </c>
      <c r="F408" s="66" t="s">
        <v>993</v>
      </c>
      <c r="G408" s="67">
        <v>46300</v>
      </c>
      <c r="H408" s="67">
        <v>10</v>
      </c>
      <c r="I408" s="68">
        <v>0</v>
      </c>
      <c r="J408" s="69">
        <f t="shared" si="6"/>
        <v>463000</v>
      </c>
    </row>
    <row r="409" spans="1:10">
      <c r="A409" s="63" t="s">
        <v>1245</v>
      </c>
      <c r="B409" s="64" t="s">
        <v>1024</v>
      </c>
      <c r="C409" s="64" t="s">
        <v>997</v>
      </c>
      <c r="D409" s="65">
        <v>44006</v>
      </c>
      <c r="E409" s="66" t="s">
        <v>994</v>
      </c>
      <c r="F409" s="66" t="s">
        <v>242</v>
      </c>
      <c r="G409" s="67">
        <v>51100</v>
      </c>
      <c r="H409" s="67">
        <v>1</v>
      </c>
      <c r="I409" s="68">
        <v>0</v>
      </c>
      <c r="J409" s="69">
        <f t="shared" si="6"/>
        <v>51100</v>
      </c>
    </row>
    <row r="410" spans="1:10">
      <c r="A410" s="63" t="s">
        <v>1246</v>
      </c>
      <c r="B410" s="64" t="s">
        <v>1047</v>
      </c>
      <c r="C410" s="64" t="s">
        <v>997</v>
      </c>
      <c r="D410" s="65">
        <v>44009</v>
      </c>
      <c r="E410" s="66" t="s">
        <v>1011</v>
      </c>
      <c r="F410" s="66" t="s">
        <v>226</v>
      </c>
      <c r="G410" s="67">
        <v>47800</v>
      </c>
      <c r="H410" s="67">
        <v>7</v>
      </c>
      <c r="I410" s="68">
        <v>0</v>
      </c>
      <c r="J410" s="69">
        <f t="shared" si="6"/>
        <v>334600</v>
      </c>
    </row>
    <row r="411" spans="1:10">
      <c r="A411" s="63" t="s">
        <v>1246</v>
      </c>
      <c r="B411" s="64" t="s">
        <v>1047</v>
      </c>
      <c r="C411" s="64" t="s">
        <v>997</v>
      </c>
      <c r="D411" s="65">
        <v>44009</v>
      </c>
      <c r="E411" s="66" t="s">
        <v>1005</v>
      </c>
      <c r="F411" s="66" t="s">
        <v>208</v>
      </c>
      <c r="G411" s="67">
        <v>143600</v>
      </c>
      <c r="H411" s="67">
        <v>2</v>
      </c>
      <c r="I411" s="68">
        <v>0</v>
      </c>
      <c r="J411" s="69">
        <f t="shared" si="6"/>
        <v>287200</v>
      </c>
    </row>
    <row r="412" spans="1:10">
      <c r="A412" s="63" t="s">
        <v>1246</v>
      </c>
      <c r="B412" s="64" t="s">
        <v>1047</v>
      </c>
      <c r="C412" s="64" t="s">
        <v>997</v>
      </c>
      <c r="D412" s="65">
        <v>44009</v>
      </c>
      <c r="E412" s="66" t="s">
        <v>991</v>
      </c>
      <c r="F412" s="66" t="s">
        <v>288</v>
      </c>
      <c r="G412" s="67">
        <v>909500</v>
      </c>
      <c r="H412" s="67">
        <v>2</v>
      </c>
      <c r="I412" s="68">
        <v>0.05</v>
      </c>
      <c r="J412" s="69">
        <f t="shared" si="6"/>
        <v>1728050</v>
      </c>
    </row>
    <row r="413" spans="1:10">
      <c r="A413" s="63" t="s">
        <v>1247</v>
      </c>
      <c r="B413" s="64" t="s">
        <v>1155</v>
      </c>
      <c r="C413" s="64" t="s">
        <v>997</v>
      </c>
      <c r="D413" s="65">
        <v>44009</v>
      </c>
      <c r="E413" s="66" t="s">
        <v>991</v>
      </c>
      <c r="F413" s="66" t="s">
        <v>288</v>
      </c>
      <c r="G413" s="67">
        <v>790500</v>
      </c>
      <c r="H413" s="67">
        <v>2</v>
      </c>
      <c r="I413" s="68">
        <v>0.05</v>
      </c>
      <c r="J413" s="69">
        <f t="shared" si="6"/>
        <v>1501950</v>
      </c>
    </row>
    <row r="414" spans="1:10">
      <c r="A414" s="63" t="s">
        <v>1247</v>
      </c>
      <c r="B414" s="64" t="s">
        <v>1155</v>
      </c>
      <c r="C414" s="64" t="s">
        <v>997</v>
      </c>
      <c r="D414" s="65">
        <v>44009</v>
      </c>
      <c r="E414" s="66" t="s">
        <v>998</v>
      </c>
      <c r="F414" s="66" t="s">
        <v>1019</v>
      </c>
      <c r="G414" s="67">
        <v>6200</v>
      </c>
      <c r="H414" s="67">
        <v>7</v>
      </c>
      <c r="I414" s="68">
        <v>0</v>
      </c>
      <c r="J414" s="69">
        <f t="shared" si="6"/>
        <v>43400</v>
      </c>
    </row>
    <row r="415" spans="1:10">
      <c r="A415" s="63" t="s">
        <v>1248</v>
      </c>
      <c r="B415" s="64" t="s">
        <v>1138</v>
      </c>
      <c r="C415" s="64" t="s">
        <v>1036</v>
      </c>
      <c r="D415" s="65">
        <v>44010</v>
      </c>
      <c r="E415" s="66" t="s">
        <v>998</v>
      </c>
      <c r="F415" s="66" t="s">
        <v>236</v>
      </c>
      <c r="G415" s="67">
        <v>19600</v>
      </c>
      <c r="H415" s="67">
        <v>7</v>
      </c>
      <c r="I415" s="68">
        <v>0</v>
      </c>
      <c r="J415" s="69">
        <f t="shared" si="6"/>
        <v>137200</v>
      </c>
    </row>
    <row r="416" spans="1:10">
      <c r="A416" s="63" t="s">
        <v>1248</v>
      </c>
      <c r="B416" s="64" t="s">
        <v>1138</v>
      </c>
      <c r="C416" s="64" t="s">
        <v>1036</v>
      </c>
      <c r="D416" s="65">
        <v>44010</v>
      </c>
      <c r="E416" s="66" t="s">
        <v>994</v>
      </c>
      <c r="F416" s="66" t="s">
        <v>274</v>
      </c>
      <c r="G416" s="67">
        <v>47400</v>
      </c>
      <c r="H416" s="67">
        <v>1</v>
      </c>
      <c r="I416" s="68">
        <v>0</v>
      </c>
      <c r="J416" s="69">
        <f t="shared" si="6"/>
        <v>47400</v>
      </c>
    </row>
    <row r="417" spans="1:10">
      <c r="A417" s="63" t="s">
        <v>1249</v>
      </c>
      <c r="B417" s="64" t="s">
        <v>1212</v>
      </c>
      <c r="C417" s="64" t="s">
        <v>997</v>
      </c>
      <c r="D417" s="65">
        <v>44011</v>
      </c>
      <c r="E417" s="66" t="s">
        <v>1005</v>
      </c>
      <c r="F417" s="66" t="s">
        <v>1038</v>
      </c>
      <c r="G417" s="67">
        <v>235400</v>
      </c>
      <c r="H417" s="67">
        <v>3</v>
      </c>
      <c r="I417" s="68">
        <v>0</v>
      </c>
      <c r="J417" s="69">
        <f t="shared" si="6"/>
        <v>706200</v>
      </c>
    </row>
    <row r="418" spans="1:10">
      <c r="A418" s="63" t="s">
        <v>1249</v>
      </c>
      <c r="B418" s="64" t="s">
        <v>1212</v>
      </c>
      <c r="C418" s="64" t="s">
        <v>997</v>
      </c>
      <c r="D418" s="65">
        <v>44011</v>
      </c>
      <c r="E418" s="66" t="s">
        <v>1005</v>
      </c>
      <c r="F418" s="66" t="s">
        <v>208</v>
      </c>
      <c r="G418" s="67">
        <v>163900</v>
      </c>
      <c r="H418" s="67">
        <v>7</v>
      </c>
      <c r="I418" s="68">
        <v>0.05</v>
      </c>
      <c r="J418" s="69">
        <f t="shared" si="6"/>
        <v>1089935</v>
      </c>
    </row>
    <row r="419" spans="1:10">
      <c r="A419" s="63" t="s">
        <v>1249</v>
      </c>
      <c r="B419" s="64" t="s">
        <v>1212</v>
      </c>
      <c r="C419" s="64" t="s">
        <v>997</v>
      </c>
      <c r="D419" s="65">
        <v>44011</v>
      </c>
      <c r="E419" s="66" t="s">
        <v>1005</v>
      </c>
      <c r="F419" s="66" t="s">
        <v>258</v>
      </c>
      <c r="G419" s="67">
        <v>83200</v>
      </c>
      <c r="H419" s="67">
        <v>3</v>
      </c>
      <c r="I419" s="68">
        <v>0</v>
      </c>
      <c r="J419" s="69">
        <f t="shared" si="6"/>
        <v>249600</v>
      </c>
    </row>
    <row r="420" spans="1:10">
      <c r="A420" s="63" t="s">
        <v>1249</v>
      </c>
      <c r="B420" s="64" t="s">
        <v>1212</v>
      </c>
      <c r="C420" s="64" t="s">
        <v>997</v>
      </c>
      <c r="D420" s="65">
        <v>44011</v>
      </c>
      <c r="E420" s="66" t="s">
        <v>991</v>
      </c>
      <c r="F420" s="66" t="s">
        <v>248</v>
      </c>
      <c r="G420" s="67">
        <v>592400</v>
      </c>
      <c r="H420" s="67">
        <v>2</v>
      </c>
      <c r="I420" s="68">
        <v>0.05</v>
      </c>
      <c r="J420" s="69">
        <f t="shared" si="6"/>
        <v>1125560</v>
      </c>
    </row>
    <row r="421" spans="1:10">
      <c r="A421" s="63" t="s">
        <v>1250</v>
      </c>
      <c r="B421" s="64" t="s">
        <v>1198</v>
      </c>
      <c r="C421" s="64" t="s">
        <v>1001</v>
      </c>
      <c r="D421" s="65">
        <v>44012</v>
      </c>
      <c r="E421" s="66" t="s">
        <v>1012</v>
      </c>
      <c r="F421" s="66" t="s">
        <v>1013</v>
      </c>
      <c r="G421" s="67">
        <v>47000</v>
      </c>
      <c r="H421" s="67">
        <v>2</v>
      </c>
      <c r="I421" s="68">
        <v>0</v>
      </c>
      <c r="J421" s="69">
        <f t="shared" si="6"/>
        <v>94000</v>
      </c>
    </row>
    <row r="422" spans="1:10">
      <c r="A422" s="63" t="s">
        <v>1250</v>
      </c>
      <c r="B422" s="64" t="s">
        <v>1198</v>
      </c>
      <c r="C422" s="64" t="s">
        <v>1001</v>
      </c>
      <c r="D422" s="65">
        <v>44012</v>
      </c>
      <c r="E422" s="66" t="s">
        <v>1005</v>
      </c>
      <c r="F422" s="66" t="s">
        <v>276</v>
      </c>
      <c r="G422" s="67">
        <v>89300</v>
      </c>
      <c r="H422" s="67">
        <v>10</v>
      </c>
      <c r="I422" s="68">
        <v>0</v>
      </c>
      <c r="J422" s="69">
        <f t="shared" si="6"/>
        <v>893000</v>
      </c>
    </row>
    <row r="423" spans="1:10">
      <c r="A423" s="63" t="s">
        <v>1250</v>
      </c>
      <c r="B423" s="64" t="s">
        <v>1198</v>
      </c>
      <c r="C423" s="64" t="s">
        <v>1001</v>
      </c>
      <c r="D423" s="65">
        <v>44012</v>
      </c>
      <c r="E423" s="66" t="s">
        <v>998</v>
      </c>
      <c r="F423" s="66" t="s">
        <v>1048</v>
      </c>
      <c r="G423" s="67">
        <v>29700</v>
      </c>
      <c r="H423" s="67">
        <v>5</v>
      </c>
      <c r="I423" s="68">
        <v>0</v>
      </c>
      <c r="J423" s="69">
        <f t="shared" si="6"/>
        <v>148500</v>
      </c>
    </row>
    <row r="424" spans="1:10">
      <c r="A424" s="63" t="s">
        <v>1251</v>
      </c>
      <c r="B424" s="64" t="s">
        <v>1035</v>
      </c>
      <c r="C424" s="64" t="s">
        <v>1036</v>
      </c>
      <c r="D424" s="65">
        <v>44012</v>
      </c>
      <c r="E424" s="66" t="s">
        <v>998</v>
      </c>
      <c r="F424" s="66" t="s">
        <v>282</v>
      </c>
      <c r="G424" s="67">
        <v>14400</v>
      </c>
      <c r="H424" s="67">
        <v>2</v>
      </c>
      <c r="I424" s="68">
        <v>0</v>
      </c>
      <c r="J424" s="69">
        <f t="shared" si="6"/>
        <v>28800</v>
      </c>
    </row>
    <row r="425" spans="1:10">
      <c r="A425" s="63" t="s">
        <v>1251</v>
      </c>
      <c r="B425" s="64" t="s">
        <v>1035</v>
      </c>
      <c r="C425" s="64" t="s">
        <v>1036</v>
      </c>
      <c r="D425" s="65">
        <v>44012</v>
      </c>
      <c r="E425" s="66" t="s">
        <v>994</v>
      </c>
      <c r="F425" s="66" t="s">
        <v>274</v>
      </c>
      <c r="G425" s="67">
        <v>60700</v>
      </c>
      <c r="H425" s="67">
        <v>1</v>
      </c>
      <c r="I425" s="68">
        <v>0</v>
      </c>
      <c r="J425" s="69">
        <f t="shared" si="6"/>
        <v>60700</v>
      </c>
    </row>
    <row r="426" spans="1:10">
      <c r="A426" s="63" t="s">
        <v>1251</v>
      </c>
      <c r="B426" s="64" t="s">
        <v>1035</v>
      </c>
      <c r="C426" s="64" t="s">
        <v>1036</v>
      </c>
      <c r="D426" s="65">
        <v>44012</v>
      </c>
      <c r="E426" s="66" t="s">
        <v>1011</v>
      </c>
      <c r="F426" s="66" t="s">
        <v>286</v>
      </c>
      <c r="G426" s="67">
        <v>32200</v>
      </c>
      <c r="H426" s="67">
        <v>1</v>
      </c>
      <c r="I426" s="68">
        <v>0</v>
      </c>
      <c r="J426" s="69">
        <f t="shared" si="6"/>
        <v>32200</v>
      </c>
    </row>
    <row r="427" spans="1:10">
      <c r="A427" s="63" t="s">
        <v>1251</v>
      </c>
      <c r="B427" s="64" t="s">
        <v>1035</v>
      </c>
      <c r="C427" s="64" t="s">
        <v>1036</v>
      </c>
      <c r="D427" s="65">
        <v>44012</v>
      </c>
      <c r="E427" s="66" t="s">
        <v>1005</v>
      </c>
      <c r="F427" s="66" t="s">
        <v>208</v>
      </c>
      <c r="G427" s="67">
        <v>156600</v>
      </c>
      <c r="H427" s="67">
        <v>8</v>
      </c>
      <c r="I427" s="68">
        <v>0.05</v>
      </c>
      <c r="J427" s="69">
        <f t="shared" si="6"/>
        <v>1190160</v>
      </c>
    </row>
    <row r="428" spans="1:10">
      <c r="A428" s="63" t="s">
        <v>1252</v>
      </c>
      <c r="B428" s="64" t="s">
        <v>1026</v>
      </c>
      <c r="C428" s="64" t="s">
        <v>1027</v>
      </c>
      <c r="D428" s="65">
        <v>44013</v>
      </c>
      <c r="E428" s="66" t="s">
        <v>1010</v>
      </c>
      <c r="F428" s="66" t="s">
        <v>216</v>
      </c>
      <c r="G428" s="67">
        <v>77200</v>
      </c>
      <c r="H428" s="67">
        <v>7</v>
      </c>
      <c r="I428" s="68">
        <v>0.05</v>
      </c>
      <c r="J428" s="69">
        <f t="shared" si="6"/>
        <v>513380</v>
      </c>
    </row>
    <row r="429" spans="1:10">
      <c r="A429" s="63" t="s">
        <v>1252</v>
      </c>
      <c r="B429" s="64" t="s">
        <v>1026</v>
      </c>
      <c r="C429" s="64" t="s">
        <v>1027</v>
      </c>
      <c r="D429" s="65">
        <v>44013</v>
      </c>
      <c r="E429" s="66" t="s">
        <v>1005</v>
      </c>
      <c r="F429" s="66" t="s">
        <v>1038</v>
      </c>
      <c r="G429" s="67">
        <v>200200</v>
      </c>
      <c r="H429" s="67">
        <v>4</v>
      </c>
      <c r="I429" s="68">
        <v>0.05</v>
      </c>
      <c r="J429" s="69">
        <f t="shared" si="6"/>
        <v>760760</v>
      </c>
    </row>
    <row r="430" spans="1:10">
      <c r="A430" s="63" t="s">
        <v>1252</v>
      </c>
      <c r="B430" s="64" t="s">
        <v>1026</v>
      </c>
      <c r="C430" s="64" t="s">
        <v>1027</v>
      </c>
      <c r="D430" s="65">
        <v>44016</v>
      </c>
      <c r="E430" s="66" t="s">
        <v>1011</v>
      </c>
      <c r="F430" s="66" t="s">
        <v>252</v>
      </c>
      <c r="G430" s="67">
        <v>136300</v>
      </c>
      <c r="H430" s="67">
        <v>1</v>
      </c>
      <c r="I430" s="68">
        <v>0.05</v>
      </c>
      <c r="J430" s="69">
        <f t="shared" si="6"/>
        <v>129485</v>
      </c>
    </row>
    <row r="431" spans="1:10">
      <c r="A431" s="63" t="s">
        <v>1252</v>
      </c>
      <c r="B431" s="64" t="s">
        <v>1026</v>
      </c>
      <c r="C431" s="64" t="s">
        <v>1027</v>
      </c>
      <c r="D431" s="65">
        <v>44016</v>
      </c>
      <c r="E431" s="66" t="s">
        <v>998</v>
      </c>
      <c r="F431" s="66" t="s">
        <v>1002</v>
      </c>
      <c r="G431" s="67">
        <v>4000</v>
      </c>
      <c r="H431" s="67">
        <v>5</v>
      </c>
      <c r="I431" s="68">
        <v>0.05</v>
      </c>
      <c r="J431" s="69">
        <f t="shared" si="6"/>
        <v>19000</v>
      </c>
    </row>
    <row r="432" spans="1:10">
      <c r="A432" s="63" t="s">
        <v>1253</v>
      </c>
      <c r="B432" s="64" t="s">
        <v>1061</v>
      </c>
      <c r="C432" s="64" t="s">
        <v>997</v>
      </c>
      <c r="D432" s="65">
        <v>44016</v>
      </c>
      <c r="E432" s="66" t="s">
        <v>991</v>
      </c>
      <c r="F432" s="66" t="s">
        <v>288</v>
      </c>
      <c r="G432" s="67">
        <v>773500</v>
      </c>
      <c r="H432" s="67">
        <v>4</v>
      </c>
      <c r="I432" s="68">
        <v>0.15</v>
      </c>
      <c r="J432" s="69">
        <f t="shared" si="6"/>
        <v>2629900</v>
      </c>
    </row>
    <row r="433" spans="1:10">
      <c r="A433" s="63" t="s">
        <v>1253</v>
      </c>
      <c r="B433" s="64" t="s">
        <v>1061</v>
      </c>
      <c r="C433" s="64" t="s">
        <v>997</v>
      </c>
      <c r="D433" s="65">
        <v>44016</v>
      </c>
      <c r="E433" s="66" t="s">
        <v>1012</v>
      </c>
      <c r="F433" s="66" t="s">
        <v>220</v>
      </c>
      <c r="G433" s="67">
        <v>83600</v>
      </c>
      <c r="H433" s="67">
        <v>8</v>
      </c>
      <c r="I433" s="68">
        <v>0</v>
      </c>
      <c r="J433" s="69">
        <f t="shared" si="6"/>
        <v>668800</v>
      </c>
    </row>
    <row r="434" spans="1:10">
      <c r="A434" s="63" t="s">
        <v>1253</v>
      </c>
      <c r="B434" s="64" t="s">
        <v>1061</v>
      </c>
      <c r="C434" s="64" t="s">
        <v>997</v>
      </c>
      <c r="D434" s="65">
        <v>44016</v>
      </c>
      <c r="E434" s="66" t="s">
        <v>998</v>
      </c>
      <c r="F434" s="66" t="s">
        <v>1048</v>
      </c>
      <c r="G434" s="67">
        <v>28800</v>
      </c>
      <c r="H434" s="67">
        <v>8</v>
      </c>
      <c r="I434" s="68">
        <v>0</v>
      </c>
      <c r="J434" s="69">
        <f t="shared" si="6"/>
        <v>230400</v>
      </c>
    </row>
    <row r="435" spans="1:10">
      <c r="A435" s="63" t="s">
        <v>1254</v>
      </c>
      <c r="B435" s="64" t="s">
        <v>1255</v>
      </c>
      <c r="C435" s="64" t="s">
        <v>1177</v>
      </c>
      <c r="D435" s="65">
        <v>44017</v>
      </c>
      <c r="E435" s="66" t="s">
        <v>998</v>
      </c>
      <c r="F435" s="66" t="s">
        <v>1019</v>
      </c>
      <c r="G435" s="67">
        <v>5400</v>
      </c>
      <c r="H435" s="67">
        <v>6</v>
      </c>
      <c r="I435" s="68">
        <v>0</v>
      </c>
      <c r="J435" s="69">
        <f t="shared" si="6"/>
        <v>32400</v>
      </c>
    </row>
    <row r="436" spans="1:10">
      <c r="A436" s="63" t="s">
        <v>1256</v>
      </c>
      <c r="B436" s="64" t="s">
        <v>1218</v>
      </c>
      <c r="C436" s="64" t="s">
        <v>997</v>
      </c>
      <c r="D436" s="65">
        <v>44018</v>
      </c>
      <c r="E436" s="66" t="s">
        <v>992</v>
      </c>
      <c r="F436" s="66" t="s">
        <v>244</v>
      </c>
      <c r="G436" s="67">
        <v>116700</v>
      </c>
      <c r="H436" s="67">
        <v>6</v>
      </c>
      <c r="I436" s="68">
        <v>0</v>
      </c>
      <c r="J436" s="69">
        <f t="shared" si="6"/>
        <v>700200</v>
      </c>
    </row>
    <row r="437" spans="1:10">
      <c r="A437" s="63" t="s">
        <v>1256</v>
      </c>
      <c r="B437" s="64" t="s">
        <v>1218</v>
      </c>
      <c r="C437" s="64" t="s">
        <v>997</v>
      </c>
      <c r="D437" s="65">
        <v>44018</v>
      </c>
      <c r="E437" s="66" t="s">
        <v>1005</v>
      </c>
      <c r="F437" s="66" t="s">
        <v>276</v>
      </c>
      <c r="G437" s="67">
        <v>88500</v>
      </c>
      <c r="H437" s="67">
        <v>9</v>
      </c>
      <c r="I437" s="68">
        <v>0</v>
      </c>
      <c r="J437" s="69">
        <f t="shared" si="6"/>
        <v>796500</v>
      </c>
    </row>
    <row r="438" spans="1:10">
      <c r="A438" s="63" t="s">
        <v>1256</v>
      </c>
      <c r="B438" s="64" t="s">
        <v>1218</v>
      </c>
      <c r="C438" s="64" t="s">
        <v>997</v>
      </c>
      <c r="D438" s="65">
        <v>44018</v>
      </c>
      <c r="E438" s="66" t="s">
        <v>998</v>
      </c>
      <c r="F438" s="66" t="s">
        <v>270</v>
      </c>
      <c r="G438" s="67">
        <v>2700</v>
      </c>
      <c r="H438" s="67">
        <v>3</v>
      </c>
      <c r="I438" s="68">
        <v>0</v>
      </c>
      <c r="J438" s="69">
        <f t="shared" si="6"/>
        <v>8100</v>
      </c>
    </row>
    <row r="439" spans="1:10">
      <c r="A439" s="63" t="s">
        <v>1256</v>
      </c>
      <c r="B439" s="64" t="s">
        <v>1218</v>
      </c>
      <c r="C439" s="64" t="s">
        <v>997</v>
      </c>
      <c r="D439" s="65">
        <v>44018</v>
      </c>
      <c r="E439" s="66" t="s">
        <v>1005</v>
      </c>
      <c r="F439" s="66" t="s">
        <v>278</v>
      </c>
      <c r="G439" s="67">
        <v>407000</v>
      </c>
      <c r="H439" s="67">
        <v>2</v>
      </c>
      <c r="I439" s="68">
        <v>0</v>
      </c>
      <c r="J439" s="69">
        <f t="shared" si="6"/>
        <v>814000</v>
      </c>
    </row>
    <row r="440" spans="1:10">
      <c r="A440" s="63" t="s">
        <v>1256</v>
      </c>
      <c r="B440" s="64" t="s">
        <v>1218</v>
      </c>
      <c r="C440" s="64" t="s">
        <v>997</v>
      </c>
      <c r="D440" s="65">
        <v>44018</v>
      </c>
      <c r="E440" s="66" t="s">
        <v>998</v>
      </c>
      <c r="F440" s="66" t="s">
        <v>260</v>
      </c>
      <c r="G440" s="67">
        <v>24300</v>
      </c>
      <c r="H440" s="67">
        <v>9</v>
      </c>
      <c r="I440" s="68">
        <v>0</v>
      </c>
      <c r="J440" s="69">
        <f t="shared" si="6"/>
        <v>218700</v>
      </c>
    </row>
    <row r="441" spans="1:10">
      <c r="A441" s="63" t="s">
        <v>1257</v>
      </c>
      <c r="B441" s="64" t="s">
        <v>1031</v>
      </c>
      <c r="C441" s="64" t="s">
        <v>1008</v>
      </c>
      <c r="D441" s="65">
        <v>44018</v>
      </c>
      <c r="E441" s="66" t="s">
        <v>1012</v>
      </c>
      <c r="F441" s="66" t="s">
        <v>228</v>
      </c>
      <c r="G441" s="67">
        <v>491700</v>
      </c>
      <c r="H441" s="67">
        <v>5</v>
      </c>
      <c r="I441" s="68">
        <v>0.1</v>
      </c>
      <c r="J441" s="69">
        <f t="shared" si="6"/>
        <v>2212650</v>
      </c>
    </row>
    <row r="442" spans="1:10">
      <c r="A442" s="63" t="s">
        <v>1257</v>
      </c>
      <c r="B442" s="64" t="s">
        <v>1031</v>
      </c>
      <c r="C442" s="64" t="s">
        <v>1008</v>
      </c>
      <c r="D442" s="65">
        <v>44018</v>
      </c>
      <c r="E442" s="66" t="s">
        <v>992</v>
      </c>
      <c r="F442" s="66" t="s">
        <v>244</v>
      </c>
      <c r="G442" s="67">
        <v>99900</v>
      </c>
      <c r="H442" s="67">
        <v>5</v>
      </c>
      <c r="I442" s="68">
        <v>0</v>
      </c>
      <c r="J442" s="69">
        <f t="shared" si="6"/>
        <v>499500</v>
      </c>
    </row>
    <row r="443" spans="1:10">
      <c r="A443" s="63" t="s">
        <v>1257</v>
      </c>
      <c r="B443" s="64" t="s">
        <v>1031</v>
      </c>
      <c r="C443" s="64" t="s">
        <v>1008</v>
      </c>
      <c r="D443" s="65">
        <v>44018</v>
      </c>
      <c r="E443" s="66" t="s">
        <v>998</v>
      </c>
      <c r="F443" s="66" t="s">
        <v>1048</v>
      </c>
      <c r="G443" s="67">
        <v>31700</v>
      </c>
      <c r="H443" s="67">
        <v>3</v>
      </c>
      <c r="I443" s="68">
        <v>0</v>
      </c>
      <c r="J443" s="69">
        <f t="shared" si="6"/>
        <v>95100</v>
      </c>
    </row>
    <row r="444" spans="1:10">
      <c r="A444" s="63" t="s">
        <v>1258</v>
      </c>
      <c r="B444" s="64" t="s">
        <v>1259</v>
      </c>
      <c r="C444" s="64" t="s">
        <v>1008</v>
      </c>
      <c r="D444" s="65">
        <v>44019</v>
      </c>
      <c r="E444" s="66" t="s">
        <v>1005</v>
      </c>
      <c r="F444" s="66" t="s">
        <v>276</v>
      </c>
      <c r="G444" s="67">
        <v>72000</v>
      </c>
      <c r="H444" s="67">
        <v>4</v>
      </c>
      <c r="I444" s="68">
        <v>0</v>
      </c>
      <c r="J444" s="69">
        <f t="shared" si="6"/>
        <v>288000</v>
      </c>
    </row>
    <row r="445" spans="1:10">
      <c r="A445" s="63" t="s">
        <v>1258</v>
      </c>
      <c r="B445" s="64" t="s">
        <v>1259</v>
      </c>
      <c r="C445" s="64" t="s">
        <v>1008</v>
      </c>
      <c r="D445" s="65">
        <v>44019</v>
      </c>
      <c r="E445" s="66" t="s">
        <v>1011</v>
      </c>
      <c r="F445" s="66" t="s">
        <v>286</v>
      </c>
      <c r="G445" s="67">
        <v>33600</v>
      </c>
      <c r="H445" s="67">
        <v>4</v>
      </c>
      <c r="I445" s="68">
        <v>0</v>
      </c>
      <c r="J445" s="69">
        <f t="shared" si="6"/>
        <v>134400</v>
      </c>
    </row>
    <row r="446" spans="1:10">
      <c r="A446" s="63" t="s">
        <v>1258</v>
      </c>
      <c r="B446" s="64" t="s">
        <v>1259</v>
      </c>
      <c r="C446" s="64" t="s">
        <v>1008</v>
      </c>
      <c r="D446" s="65">
        <v>44019</v>
      </c>
      <c r="E446" s="66" t="s">
        <v>1005</v>
      </c>
      <c r="F446" s="66" t="s">
        <v>258</v>
      </c>
      <c r="G446" s="67">
        <v>93200</v>
      </c>
      <c r="H446" s="67">
        <v>6</v>
      </c>
      <c r="I446" s="68">
        <v>0</v>
      </c>
      <c r="J446" s="69">
        <f t="shared" si="6"/>
        <v>559200</v>
      </c>
    </row>
    <row r="447" spans="1:10">
      <c r="A447" s="63" t="s">
        <v>1260</v>
      </c>
      <c r="B447" s="64" t="s">
        <v>1261</v>
      </c>
      <c r="C447" s="64" t="s">
        <v>1001</v>
      </c>
      <c r="D447" s="65">
        <v>44020</v>
      </c>
      <c r="E447" s="66" t="s">
        <v>1010</v>
      </c>
      <c r="F447" s="66" t="s">
        <v>216</v>
      </c>
      <c r="G447" s="67">
        <v>93000</v>
      </c>
      <c r="H447" s="67">
        <v>2</v>
      </c>
      <c r="I447" s="68">
        <v>0</v>
      </c>
      <c r="J447" s="69">
        <f t="shared" si="6"/>
        <v>186000</v>
      </c>
    </row>
    <row r="448" spans="1:10">
      <c r="A448" s="63" t="s">
        <v>1260</v>
      </c>
      <c r="B448" s="64" t="s">
        <v>1261</v>
      </c>
      <c r="C448" s="64" t="s">
        <v>1001</v>
      </c>
      <c r="D448" s="65">
        <v>44020</v>
      </c>
      <c r="E448" s="66" t="s">
        <v>1005</v>
      </c>
      <c r="F448" s="66" t="s">
        <v>208</v>
      </c>
      <c r="G448" s="67">
        <v>153700</v>
      </c>
      <c r="H448" s="67">
        <v>1</v>
      </c>
      <c r="I448" s="68">
        <v>0</v>
      </c>
      <c r="J448" s="69">
        <f t="shared" si="6"/>
        <v>153700</v>
      </c>
    </row>
    <row r="449" spans="1:10">
      <c r="A449" s="63" t="s">
        <v>1262</v>
      </c>
      <c r="B449" s="64" t="s">
        <v>1239</v>
      </c>
      <c r="C449" s="64" t="s">
        <v>990</v>
      </c>
      <c r="D449" s="65">
        <v>44023</v>
      </c>
      <c r="E449" s="66" t="s">
        <v>994</v>
      </c>
      <c r="F449" s="66" t="s">
        <v>242</v>
      </c>
      <c r="G449" s="67">
        <v>51100</v>
      </c>
      <c r="H449" s="67">
        <v>1</v>
      </c>
      <c r="I449" s="68">
        <v>0</v>
      </c>
      <c r="J449" s="69">
        <f t="shared" si="6"/>
        <v>51100</v>
      </c>
    </row>
    <row r="450" spans="1:10">
      <c r="A450" s="63" t="s">
        <v>1262</v>
      </c>
      <c r="B450" s="64" t="s">
        <v>1239</v>
      </c>
      <c r="C450" s="64" t="s">
        <v>990</v>
      </c>
      <c r="D450" s="65">
        <v>44023</v>
      </c>
      <c r="E450" s="66" t="s">
        <v>998</v>
      </c>
      <c r="F450" s="66" t="s">
        <v>270</v>
      </c>
      <c r="G450" s="67">
        <v>3400</v>
      </c>
      <c r="H450" s="67">
        <v>4</v>
      </c>
      <c r="I450" s="68">
        <v>0</v>
      </c>
      <c r="J450" s="69">
        <f t="shared" si="6"/>
        <v>13600</v>
      </c>
    </row>
    <row r="451" spans="1:10">
      <c r="A451" s="63" t="s">
        <v>1262</v>
      </c>
      <c r="B451" s="64" t="s">
        <v>1239</v>
      </c>
      <c r="C451" s="64" t="s">
        <v>990</v>
      </c>
      <c r="D451" s="65">
        <v>44023</v>
      </c>
      <c r="E451" s="66" t="s">
        <v>1010</v>
      </c>
      <c r="F451" s="66" t="s">
        <v>238</v>
      </c>
      <c r="G451" s="67">
        <v>165700</v>
      </c>
      <c r="H451" s="67">
        <v>6</v>
      </c>
      <c r="I451" s="68">
        <v>0</v>
      </c>
      <c r="J451" s="69">
        <f t="shared" ref="J451:J514" si="7">(G451*H451)*(100%-I451)</f>
        <v>994200</v>
      </c>
    </row>
    <row r="452" spans="1:10">
      <c r="A452" s="63" t="s">
        <v>1262</v>
      </c>
      <c r="B452" s="64" t="s">
        <v>1239</v>
      </c>
      <c r="C452" s="64" t="s">
        <v>990</v>
      </c>
      <c r="D452" s="65">
        <v>44023</v>
      </c>
      <c r="E452" s="66" t="s">
        <v>1012</v>
      </c>
      <c r="F452" s="66" t="s">
        <v>228</v>
      </c>
      <c r="G452" s="67">
        <v>439000</v>
      </c>
      <c r="H452" s="67">
        <v>3</v>
      </c>
      <c r="I452" s="68">
        <v>0.05</v>
      </c>
      <c r="J452" s="69">
        <f t="shared" si="7"/>
        <v>1251150</v>
      </c>
    </row>
    <row r="453" spans="1:10">
      <c r="A453" s="63" t="s">
        <v>1262</v>
      </c>
      <c r="B453" s="64" t="s">
        <v>1239</v>
      </c>
      <c r="C453" s="64" t="s">
        <v>990</v>
      </c>
      <c r="D453" s="65">
        <v>44023</v>
      </c>
      <c r="E453" s="66" t="s">
        <v>1011</v>
      </c>
      <c r="F453" s="66" t="s">
        <v>218</v>
      </c>
      <c r="G453" s="67">
        <v>3200</v>
      </c>
      <c r="H453" s="67">
        <v>9</v>
      </c>
      <c r="I453" s="68">
        <v>0</v>
      </c>
      <c r="J453" s="69">
        <f t="shared" si="7"/>
        <v>28800</v>
      </c>
    </row>
    <row r="454" spans="1:10">
      <c r="A454" s="63" t="s">
        <v>1263</v>
      </c>
      <c r="B454" s="64" t="s">
        <v>1045</v>
      </c>
      <c r="C454" s="64" t="s">
        <v>1043</v>
      </c>
      <c r="D454" s="65">
        <v>44024</v>
      </c>
      <c r="E454" s="66" t="s">
        <v>991</v>
      </c>
      <c r="F454" s="66" t="s">
        <v>288</v>
      </c>
      <c r="G454" s="67">
        <v>816000</v>
      </c>
      <c r="H454" s="67">
        <v>1</v>
      </c>
      <c r="I454" s="68">
        <v>0</v>
      </c>
      <c r="J454" s="69">
        <f t="shared" si="7"/>
        <v>816000</v>
      </c>
    </row>
    <row r="455" spans="1:10">
      <c r="A455" s="63" t="s">
        <v>1264</v>
      </c>
      <c r="B455" s="64" t="s">
        <v>1172</v>
      </c>
      <c r="C455" s="64" t="s">
        <v>1016</v>
      </c>
      <c r="D455" s="65">
        <v>44025</v>
      </c>
      <c r="E455" s="66" t="s">
        <v>1011</v>
      </c>
      <c r="F455" s="66" t="s">
        <v>218</v>
      </c>
      <c r="G455" s="67">
        <v>3100</v>
      </c>
      <c r="H455" s="67">
        <v>4</v>
      </c>
      <c r="I455" s="68">
        <v>0</v>
      </c>
      <c r="J455" s="69">
        <f t="shared" si="7"/>
        <v>12400</v>
      </c>
    </row>
    <row r="456" spans="1:10">
      <c r="A456" s="63" t="s">
        <v>1264</v>
      </c>
      <c r="B456" s="64" t="s">
        <v>1172</v>
      </c>
      <c r="C456" s="64" t="s">
        <v>1016</v>
      </c>
      <c r="D456" s="65">
        <v>44025</v>
      </c>
      <c r="E456" s="66" t="s">
        <v>1011</v>
      </c>
      <c r="F456" s="66" t="s">
        <v>226</v>
      </c>
      <c r="G456" s="67">
        <v>51500</v>
      </c>
      <c r="H456" s="67">
        <v>6</v>
      </c>
      <c r="I456" s="68">
        <v>0</v>
      </c>
      <c r="J456" s="69">
        <f t="shared" si="7"/>
        <v>309000</v>
      </c>
    </row>
    <row r="457" spans="1:10">
      <c r="A457" s="63" t="s">
        <v>1264</v>
      </c>
      <c r="B457" s="64" t="s">
        <v>1172</v>
      </c>
      <c r="C457" s="64" t="s">
        <v>1016</v>
      </c>
      <c r="D457" s="65">
        <v>44025</v>
      </c>
      <c r="E457" s="66" t="s">
        <v>1012</v>
      </c>
      <c r="F457" s="66" t="s">
        <v>220</v>
      </c>
      <c r="G457" s="67">
        <v>78700</v>
      </c>
      <c r="H457" s="67">
        <v>6</v>
      </c>
      <c r="I457" s="68">
        <v>0</v>
      </c>
      <c r="J457" s="69">
        <f t="shared" si="7"/>
        <v>472200</v>
      </c>
    </row>
    <row r="458" spans="1:10">
      <c r="A458" s="63" t="s">
        <v>1265</v>
      </c>
      <c r="B458" s="64" t="s">
        <v>1168</v>
      </c>
      <c r="C458" s="64" t="s">
        <v>1036</v>
      </c>
      <c r="D458" s="65">
        <v>44025</v>
      </c>
      <c r="E458" s="66" t="s">
        <v>1012</v>
      </c>
      <c r="F458" s="66" t="s">
        <v>1013</v>
      </c>
      <c r="G458" s="67">
        <v>49100</v>
      </c>
      <c r="H458" s="67">
        <v>9</v>
      </c>
      <c r="I458" s="68">
        <v>0</v>
      </c>
      <c r="J458" s="69">
        <f t="shared" si="7"/>
        <v>441900</v>
      </c>
    </row>
    <row r="459" spans="1:10">
      <c r="A459" s="63" t="s">
        <v>1265</v>
      </c>
      <c r="B459" s="64" t="s">
        <v>1168</v>
      </c>
      <c r="C459" s="64" t="s">
        <v>1036</v>
      </c>
      <c r="D459" s="65">
        <v>44025</v>
      </c>
      <c r="E459" s="66" t="s">
        <v>992</v>
      </c>
      <c r="F459" s="66" t="s">
        <v>290</v>
      </c>
      <c r="G459" s="67">
        <v>86500</v>
      </c>
      <c r="H459" s="67">
        <v>3</v>
      </c>
      <c r="I459" s="68">
        <v>0</v>
      </c>
      <c r="J459" s="69">
        <f t="shared" si="7"/>
        <v>259500</v>
      </c>
    </row>
    <row r="460" spans="1:10">
      <c r="A460" s="63" t="s">
        <v>1266</v>
      </c>
      <c r="B460" s="64" t="s">
        <v>1223</v>
      </c>
      <c r="C460" s="64" t="s">
        <v>990</v>
      </c>
      <c r="D460" s="65">
        <v>44026</v>
      </c>
      <c r="E460" s="66" t="s">
        <v>998</v>
      </c>
      <c r="F460" s="66" t="s">
        <v>260</v>
      </c>
      <c r="G460" s="67">
        <v>27900</v>
      </c>
      <c r="H460" s="67">
        <v>7</v>
      </c>
      <c r="I460" s="68">
        <v>0</v>
      </c>
      <c r="J460" s="69">
        <f t="shared" si="7"/>
        <v>195300</v>
      </c>
    </row>
    <row r="461" spans="1:10">
      <c r="A461" s="63" t="s">
        <v>1266</v>
      </c>
      <c r="B461" s="64" t="s">
        <v>1223</v>
      </c>
      <c r="C461" s="64" t="s">
        <v>990</v>
      </c>
      <c r="D461" s="65">
        <v>44026</v>
      </c>
      <c r="E461" s="66" t="s">
        <v>1011</v>
      </c>
      <c r="F461" s="66" t="s">
        <v>286</v>
      </c>
      <c r="G461" s="67">
        <v>32200</v>
      </c>
      <c r="H461" s="67">
        <v>8</v>
      </c>
      <c r="I461" s="68">
        <v>0</v>
      </c>
      <c r="J461" s="69">
        <f t="shared" si="7"/>
        <v>257600</v>
      </c>
    </row>
    <row r="462" spans="1:10">
      <c r="A462" s="63" t="s">
        <v>1267</v>
      </c>
      <c r="B462" s="64" t="s">
        <v>1045</v>
      </c>
      <c r="C462" s="64" t="s">
        <v>1043</v>
      </c>
      <c r="D462" s="65">
        <v>44027</v>
      </c>
      <c r="E462" s="66" t="s">
        <v>998</v>
      </c>
      <c r="F462" s="66" t="s">
        <v>260</v>
      </c>
      <c r="G462" s="67">
        <v>29700</v>
      </c>
      <c r="H462" s="67">
        <v>10</v>
      </c>
      <c r="I462" s="68">
        <v>0</v>
      </c>
      <c r="J462" s="69">
        <f t="shared" si="7"/>
        <v>297000</v>
      </c>
    </row>
    <row r="463" spans="1:10">
      <c r="A463" s="63" t="s">
        <v>1267</v>
      </c>
      <c r="B463" s="64" t="s">
        <v>1045</v>
      </c>
      <c r="C463" s="64" t="s">
        <v>1043</v>
      </c>
      <c r="D463" s="65">
        <v>44027</v>
      </c>
      <c r="E463" s="66" t="s">
        <v>1011</v>
      </c>
      <c r="F463" s="66" t="s">
        <v>218</v>
      </c>
      <c r="G463" s="67">
        <v>3500</v>
      </c>
      <c r="H463" s="67">
        <v>8</v>
      </c>
      <c r="I463" s="68">
        <v>0</v>
      </c>
      <c r="J463" s="69">
        <f t="shared" si="7"/>
        <v>28000</v>
      </c>
    </row>
    <row r="464" spans="1:10">
      <c r="A464" s="63" t="s">
        <v>1267</v>
      </c>
      <c r="B464" s="64" t="s">
        <v>1045</v>
      </c>
      <c r="C464" s="64" t="s">
        <v>1043</v>
      </c>
      <c r="D464" s="65">
        <v>44027</v>
      </c>
      <c r="E464" s="66" t="s">
        <v>992</v>
      </c>
      <c r="F464" s="66" t="s">
        <v>290</v>
      </c>
      <c r="G464" s="67">
        <v>113100</v>
      </c>
      <c r="H464" s="67">
        <v>7</v>
      </c>
      <c r="I464" s="68">
        <v>0</v>
      </c>
      <c r="J464" s="69">
        <f t="shared" si="7"/>
        <v>791700</v>
      </c>
    </row>
    <row r="465" spans="1:10">
      <c r="A465" s="63" t="s">
        <v>1268</v>
      </c>
      <c r="B465" s="64" t="s">
        <v>1161</v>
      </c>
      <c r="C465" s="64" t="s">
        <v>997</v>
      </c>
      <c r="D465" s="65">
        <v>44027</v>
      </c>
      <c r="E465" s="66" t="s">
        <v>1005</v>
      </c>
      <c r="F465" s="66" t="s">
        <v>278</v>
      </c>
      <c r="G465" s="67">
        <v>388500</v>
      </c>
      <c r="H465" s="67">
        <v>2</v>
      </c>
      <c r="I465" s="68">
        <v>0</v>
      </c>
      <c r="J465" s="69">
        <f t="shared" si="7"/>
        <v>777000</v>
      </c>
    </row>
    <row r="466" spans="1:10">
      <c r="A466" s="63" t="s">
        <v>1268</v>
      </c>
      <c r="B466" s="64" t="s">
        <v>1161</v>
      </c>
      <c r="C466" s="64" t="s">
        <v>997</v>
      </c>
      <c r="D466" s="65">
        <v>44027</v>
      </c>
      <c r="E466" s="66" t="s">
        <v>1010</v>
      </c>
      <c r="F466" s="66" t="s">
        <v>238</v>
      </c>
      <c r="G466" s="67">
        <v>150500</v>
      </c>
      <c r="H466" s="67">
        <v>2</v>
      </c>
      <c r="I466" s="68">
        <v>0</v>
      </c>
      <c r="J466" s="69">
        <f t="shared" si="7"/>
        <v>301000</v>
      </c>
    </row>
    <row r="467" spans="1:10">
      <c r="A467" s="63" t="s">
        <v>1268</v>
      </c>
      <c r="B467" s="64" t="s">
        <v>1161</v>
      </c>
      <c r="C467" s="64" t="s">
        <v>997</v>
      </c>
      <c r="D467" s="65">
        <v>44027</v>
      </c>
      <c r="E467" s="66" t="s">
        <v>998</v>
      </c>
      <c r="F467" s="66" t="s">
        <v>1019</v>
      </c>
      <c r="G467" s="67">
        <v>6300</v>
      </c>
      <c r="H467" s="67">
        <v>9</v>
      </c>
      <c r="I467" s="68">
        <v>0</v>
      </c>
      <c r="J467" s="69">
        <f t="shared" si="7"/>
        <v>56700</v>
      </c>
    </row>
    <row r="468" spans="1:10">
      <c r="A468" s="63" t="s">
        <v>1268</v>
      </c>
      <c r="B468" s="64" t="s">
        <v>1161</v>
      </c>
      <c r="C468" s="64" t="s">
        <v>997</v>
      </c>
      <c r="D468" s="65">
        <v>44027</v>
      </c>
      <c r="E468" s="66" t="s">
        <v>1005</v>
      </c>
      <c r="F468" s="66" t="s">
        <v>208</v>
      </c>
      <c r="G468" s="67">
        <v>150800</v>
      </c>
      <c r="H468" s="67">
        <v>4</v>
      </c>
      <c r="I468" s="68">
        <v>0</v>
      </c>
      <c r="J468" s="69">
        <f t="shared" si="7"/>
        <v>603200</v>
      </c>
    </row>
    <row r="469" spans="1:10">
      <c r="A469" s="63" t="s">
        <v>1269</v>
      </c>
      <c r="B469" s="64" t="s">
        <v>1058</v>
      </c>
      <c r="C469" s="64" t="s">
        <v>1027</v>
      </c>
      <c r="D469" s="65">
        <v>44030</v>
      </c>
      <c r="E469" s="66" t="s">
        <v>991</v>
      </c>
      <c r="F469" s="66" t="s">
        <v>284</v>
      </c>
      <c r="G469" s="67">
        <v>1416000</v>
      </c>
      <c r="H469" s="67">
        <v>4</v>
      </c>
      <c r="I469" s="68">
        <v>0.15</v>
      </c>
      <c r="J469" s="69">
        <f t="shared" si="7"/>
        <v>4814400</v>
      </c>
    </row>
    <row r="470" spans="1:10">
      <c r="A470" s="63" t="s">
        <v>1269</v>
      </c>
      <c r="B470" s="64" t="s">
        <v>1058</v>
      </c>
      <c r="C470" s="64" t="s">
        <v>1027</v>
      </c>
      <c r="D470" s="65">
        <v>44030</v>
      </c>
      <c r="E470" s="66" t="s">
        <v>998</v>
      </c>
      <c r="F470" s="66" t="s">
        <v>236</v>
      </c>
      <c r="G470" s="67">
        <v>20200</v>
      </c>
      <c r="H470" s="67">
        <v>2</v>
      </c>
      <c r="I470" s="68">
        <v>0.05</v>
      </c>
      <c r="J470" s="69">
        <f t="shared" si="7"/>
        <v>38380</v>
      </c>
    </row>
    <row r="471" spans="1:10">
      <c r="A471" s="63" t="s">
        <v>1269</v>
      </c>
      <c r="B471" s="64" t="s">
        <v>1058</v>
      </c>
      <c r="C471" s="64" t="s">
        <v>1027</v>
      </c>
      <c r="D471" s="65">
        <v>44030</v>
      </c>
      <c r="E471" s="66" t="s">
        <v>1011</v>
      </c>
      <c r="F471" s="66" t="s">
        <v>286</v>
      </c>
      <c r="G471" s="67">
        <v>36800</v>
      </c>
      <c r="H471" s="67">
        <v>7</v>
      </c>
      <c r="I471" s="68">
        <v>0.05</v>
      </c>
      <c r="J471" s="69">
        <f t="shared" si="7"/>
        <v>244720</v>
      </c>
    </row>
    <row r="472" spans="1:10">
      <c r="A472" s="63" t="s">
        <v>1269</v>
      </c>
      <c r="B472" s="64" t="s">
        <v>1058</v>
      </c>
      <c r="C472" s="64" t="s">
        <v>1027</v>
      </c>
      <c r="D472" s="65">
        <v>44030</v>
      </c>
      <c r="E472" s="66" t="s">
        <v>1011</v>
      </c>
      <c r="F472" s="66" t="s">
        <v>226</v>
      </c>
      <c r="G472" s="67">
        <v>59300</v>
      </c>
      <c r="H472" s="67">
        <v>4</v>
      </c>
      <c r="I472" s="68">
        <v>0.05</v>
      </c>
      <c r="J472" s="69">
        <f t="shared" si="7"/>
        <v>225340</v>
      </c>
    </row>
    <row r="473" spans="1:10">
      <c r="A473" s="63" t="s">
        <v>1270</v>
      </c>
      <c r="B473" s="64" t="s">
        <v>1018</v>
      </c>
      <c r="C473" s="64" t="s">
        <v>990</v>
      </c>
      <c r="D473" s="65">
        <v>44031</v>
      </c>
      <c r="E473" s="66" t="s">
        <v>1011</v>
      </c>
      <c r="F473" s="66" t="s">
        <v>286</v>
      </c>
      <c r="G473" s="67">
        <v>40300</v>
      </c>
      <c r="H473" s="67">
        <v>1</v>
      </c>
      <c r="I473" s="68">
        <v>0</v>
      </c>
      <c r="J473" s="69">
        <f t="shared" si="7"/>
        <v>40300</v>
      </c>
    </row>
    <row r="474" spans="1:10">
      <c r="A474" s="63" t="s">
        <v>1270</v>
      </c>
      <c r="B474" s="64" t="s">
        <v>1018</v>
      </c>
      <c r="C474" s="64" t="s">
        <v>990</v>
      </c>
      <c r="D474" s="65">
        <v>44031</v>
      </c>
      <c r="E474" s="66" t="s">
        <v>1010</v>
      </c>
      <c r="F474" s="66" t="s">
        <v>216</v>
      </c>
      <c r="G474" s="67">
        <v>90500</v>
      </c>
      <c r="H474" s="67">
        <v>2</v>
      </c>
      <c r="I474" s="68">
        <v>0</v>
      </c>
      <c r="J474" s="69">
        <f t="shared" si="7"/>
        <v>181000</v>
      </c>
    </row>
    <row r="475" spans="1:10">
      <c r="A475" s="63" t="s">
        <v>1271</v>
      </c>
      <c r="B475" s="64" t="s">
        <v>1022</v>
      </c>
      <c r="C475" s="64" t="s">
        <v>1016</v>
      </c>
      <c r="D475" s="65">
        <v>44032</v>
      </c>
      <c r="E475" s="66" t="s">
        <v>991</v>
      </c>
      <c r="F475" s="66" t="s">
        <v>284</v>
      </c>
      <c r="G475" s="67">
        <v>1392000</v>
      </c>
      <c r="H475" s="67">
        <v>4</v>
      </c>
      <c r="I475" s="68">
        <v>0.15</v>
      </c>
      <c r="J475" s="69">
        <f t="shared" si="7"/>
        <v>4732800</v>
      </c>
    </row>
    <row r="476" spans="1:10">
      <c r="A476" s="63" t="s">
        <v>1271</v>
      </c>
      <c r="B476" s="64" t="s">
        <v>1022</v>
      </c>
      <c r="C476" s="64" t="s">
        <v>1016</v>
      </c>
      <c r="D476" s="65">
        <v>44032</v>
      </c>
      <c r="E476" s="66" t="s">
        <v>998</v>
      </c>
      <c r="F476" s="66" t="s">
        <v>1019</v>
      </c>
      <c r="G476" s="67">
        <v>6000</v>
      </c>
      <c r="H476" s="67">
        <v>8</v>
      </c>
      <c r="I476" s="68">
        <v>0</v>
      </c>
      <c r="J476" s="69">
        <f t="shared" si="7"/>
        <v>48000</v>
      </c>
    </row>
    <row r="477" spans="1:10">
      <c r="A477" s="63" t="s">
        <v>1271</v>
      </c>
      <c r="B477" s="64" t="s">
        <v>1022</v>
      </c>
      <c r="C477" s="64" t="s">
        <v>1016</v>
      </c>
      <c r="D477" s="65">
        <v>44032</v>
      </c>
      <c r="E477" s="66" t="s">
        <v>998</v>
      </c>
      <c r="F477" s="66" t="s">
        <v>1020</v>
      </c>
      <c r="G477" s="67">
        <v>13900</v>
      </c>
      <c r="H477" s="67">
        <v>9</v>
      </c>
      <c r="I477" s="68">
        <v>0</v>
      </c>
      <c r="J477" s="69">
        <f t="shared" si="7"/>
        <v>125100</v>
      </c>
    </row>
    <row r="478" spans="1:10">
      <c r="A478" s="63" t="s">
        <v>1271</v>
      </c>
      <c r="B478" s="64" t="s">
        <v>1022</v>
      </c>
      <c r="C478" s="64" t="s">
        <v>1016</v>
      </c>
      <c r="D478" s="65">
        <v>44032</v>
      </c>
      <c r="E478" s="66" t="s">
        <v>1005</v>
      </c>
      <c r="F478" s="66" t="s">
        <v>208</v>
      </c>
      <c r="G478" s="67">
        <v>139200</v>
      </c>
      <c r="H478" s="67">
        <v>6</v>
      </c>
      <c r="I478" s="68">
        <v>0</v>
      </c>
      <c r="J478" s="69">
        <f t="shared" si="7"/>
        <v>835200</v>
      </c>
    </row>
    <row r="479" spans="1:10">
      <c r="A479" s="63" t="s">
        <v>1272</v>
      </c>
      <c r="B479" s="64" t="s">
        <v>1033</v>
      </c>
      <c r="C479" s="64" t="s">
        <v>997</v>
      </c>
      <c r="D479" s="65">
        <v>44032</v>
      </c>
      <c r="E479" s="66" t="s">
        <v>998</v>
      </c>
      <c r="F479" s="66" t="s">
        <v>282</v>
      </c>
      <c r="G479" s="67">
        <v>14600</v>
      </c>
      <c r="H479" s="67">
        <v>8</v>
      </c>
      <c r="I479" s="68">
        <v>0</v>
      </c>
      <c r="J479" s="69">
        <f t="shared" si="7"/>
        <v>116800</v>
      </c>
    </row>
    <row r="480" spans="1:10">
      <c r="A480" s="63" t="s">
        <v>1272</v>
      </c>
      <c r="B480" s="64" t="s">
        <v>1033</v>
      </c>
      <c r="C480" s="64" t="s">
        <v>997</v>
      </c>
      <c r="D480" s="65">
        <v>44032</v>
      </c>
      <c r="E480" s="66" t="s">
        <v>991</v>
      </c>
      <c r="F480" s="66" t="s">
        <v>284</v>
      </c>
      <c r="G480" s="67">
        <v>1272000</v>
      </c>
      <c r="H480" s="67">
        <v>3</v>
      </c>
      <c r="I480" s="68">
        <v>0.15</v>
      </c>
      <c r="J480" s="69">
        <f t="shared" si="7"/>
        <v>3243600</v>
      </c>
    </row>
    <row r="481" spans="1:10">
      <c r="A481" s="63" t="s">
        <v>1272</v>
      </c>
      <c r="B481" s="64" t="s">
        <v>1033</v>
      </c>
      <c r="C481" s="64" t="s">
        <v>997</v>
      </c>
      <c r="D481" s="65">
        <v>44032</v>
      </c>
      <c r="E481" s="66" t="s">
        <v>992</v>
      </c>
      <c r="F481" s="66" t="s">
        <v>290</v>
      </c>
      <c r="G481" s="67">
        <v>102600</v>
      </c>
      <c r="H481" s="67">
        <v>7</v>
      </c>
      <c r="I481" s="68">
        <v>0</v>
      </c>
      <c r="J481" s="69">
        <f t="shared" si="7"/>
        <v>718200</v>
      </c>
    </row>
    <row r="482" spans="1:10">
      <c r="A482" s="63" t="s">
        <v>1272</v>
      </c>
      <c r="B482" s="64" t="s">
        <v>1033</v>
      </c>
      <c r="C482" s="64" t="s">
        <v>997</v>
      </c>
      <c r="D482" s="65">
        <v>44032</v>
      </c>
      <c r="E482" s="66" t="s">
        <v>1010</v>
      </c>
      <c r="F482" s="66" t="s">
        <v>216</v>
      </c>
      <c r="G482" s="67">
        <v>90500</v>
      </c>
      <c r="H482" s="67">
        <v>2</v>
      </c>
      <c r="I482" s="68">
        <v>0</v>
      </c>
      <c r="J482" s="69">
        <f t="shared" si="7"/>
        <v>181000</v>
      </c>
    </row>
    <row r="483" spans="1:10">
      <c r="A483" s="63" t="s">
        <v>1273</v>
      </c>
      <c r="B483" s="64" t="s">
        <v>1274</v>
      </c>
      <c r="C483" s="64" t="s">
        <v>990</v>
      </c>
      <c r="D483" s="65">
        <v>44033</v>
      </c>
      <c r="E483" s="66" t="s">
        <v>992</v>
      </c>
      <c r="F483" s="66" t="s">
        <v>290</v>
      </c>
      <c r="G483" s="67">
        <v>96000</v>
      </c>
      <c r="H483" s="67">
        <v>3</v>
      </c>
      <c r="I483" s="68">
        <v>0</v>
      </c>
      <c r="J483" s="69">
        <f t="shared" si="7"/>
        <v>288000</v>
      </c>
    </row>
    <row r="484" spans="1:10">
      <c r="A484" s="63" t="s">
        <v>1275</v>
      </c>
      <c r="B484" s="64" t="s">
        <v>1276</v>
      </c>
      <c r="C484" s="64" t="s">
        <v>1001</v>
      </c>
      <c r="D484" s="65">
        <v>44034</v>
      </c>
      <c r="E484" s="66" t="s">
        <v>992</v>
      </c>
      <c r="F484" s="66" t="s">
        <v>290</v>
      </c>
      <c r="G484" s="67">
        <v>106400</v>
      </c>
      <c r="H484" s="67">
        <v>1</v>
      </c>
      <c r="I484" s="68">
        <v>0</v>
      </c>
      <c r="J484" s="69">
        <f t="shared" si="7"/>
        <v>106400</v>
      </c>
    </row>
    <row r="485" spans="1:10">
      <c r="A485" s="63" t="s">
        <v>1275</v>
      </c>
      <c r="B485" s="64" t="s">
        <v>1276</v>
      </c>
      <c r="C485" s="64" t="s">
        <v>1001</v>
      </c>
      <c r="D485" s="65">
        <v>44034</v>
      </c>
      <c r="E485" s="66" t="s">
        <v>1011</v>
      </c>
      <c r="F485" s="66" t="s">
        <v>286</v>
      </c>
      <c r="G485" s="67">
        <v>38200</v>
      </c>
      <c r="H485" s="67">
        <v>10</v>
      </c>
      <c r="I485" s="68">
        <v>0</v>
      </c>
      <c r="J485" s="69">
        <f t="shared" si="7"/>
        <v>382000</v>
      </c>
    </row>
    <row r="486" spans="1:10">
      <c r="A486" s="63" t="s">
        <v>1277</v>
      </c>
      <c r="B486" s="64" t="s">
        <v>1150</v>
      </c>
      <c r="C486" s="64" t="s">
        <v>997</v>
      </c>
      <c r="D486" s="65">
        <v>44034</v>
      </c>
      <c r="E486" s="66" t="s">
        <v>998</v>
      </c>
      <c r="F486" s="66" t="s">
        <v>270</v>
      </c>
      <c r="G486" s="67">
        <v>3500</v>
      </c>
      <c r="H486" s="67">
        <v>1</v>
      </c>
      <c r="I486" s="68">
        <v>0</v>
      </c>
      <c r="J486" s="69">
        <f t="shared" si="7"/>
        <v>3500</v>
      </c>
    </row>
    <row r="487" spans="1:10">
      <c r="A487" s="63" t="s">
        <v>1277</v>
      </c>
      <c r="B487" s="64" t="s">
        <v>1150</v>
      </c>
      <c r="C487" s="64" t="s">
        <v>997</v>
      </c>
      <c r="D487" s="65">
        <v>44034</v>
      </c>
      <c r="E487" s="66" t="s">
        <v>998</v>
      </c>
      <c r="F487" s="66" t="s">
        <v>1048</v>
      </c>
      <c r="G487" s="67">
        <v>32300</v>
      </c>
      <c r="H487" s="67">
        <v>1</v>
      </c>
      <c r="I487" s="68">
        <v>0</v>
      </c>
      <c r="J487" s="69">
        <f t="shared" si="7"/>
        <v>32300</v>
      </c>
    </row>
    <row r="488" spans="1:10">
      <c r="A488" s="63" t="s">
        <v>1277</v>
      </c>
      <c r="B488" s="64" t="s">
        <v>1150</v>
      </c>
      <c r="C488" s="64" t="s">
        <v>997</v>
      </c>
      <c r="D488" s="65">
        <v>44034</v>
      </c>
      <c r="E488" s="66" t="s">
        <v>1012</v>
      </c>
      <c r="F488" s="66" t="s">
        <v>1013</v>
      </c>
      <c r="G488" s="67">
        <v>49100</v>
      </c>
      <c r="H488" s="67">
        <v>9</v>
      </c>
      <c r="I488" s="68">
        <v>0</v>
      </c>
      <c r="J488" s="69">
        <f t="shared" si="7"/>
        <v>441900</v>
      </c>
    </row>
    <row r="489" spans="1:10">
      <c r="A489" s="63" t="s">
        <v>1278</v>
      </c>
      <c r="B489" s="64" t="s">
        <v>1172</v>
      </c>
      <c r="C489" s="64" t="s">
        <v>1016</v>
      </c>
      <c r="D489" s="65">
        <v>44037</v>
      </c>
      <c r="E489" s="66" t="s">
        <v>998</v>
      </c>
      <c r="F489" s="66" t="s">
        <v>1020</v>
      </c>
      <c r="G489" s="67">
        <v>14900</v>
      </c>
      <c r="H489" s="67">
        <v>2</v>
      </c>
      <c r="I489" s="68">
        <v>0</v>
      </c>
      <c r="J489" s="69">
        <f t="shared" si="7"/>
        <v>29800</v>
      </c>
    </row>
    <row r="490" spans="1:10">
      <c r="A490" s="63" t="s">
        <v>1278</v>
      </c>
      <c r="B490" s="64" t="s">
        <v>1172</v>
      </c>
      <c r="C490" s="64" t="s">
        <v>1016</v>
      </c>
      <c r="D490" s="65">
        <v>44037</v>
      </c>
      <c r="E490" s="66" t="s">
        <v>998</v>
      </c>
      <c r="F490" s="66" t="s">
        <v>236</v>
      </c>
      <c r="G490" s="67">
        <v>18900</v>
      </c>
      <c r="H490" s="67">
        <v>3</v>
      </c>
      <c r="I490" s="68">
        <v>0</v>
      </c>
      <c r="J490" s="69">
        <f t="shared" si="7"/>
        <v>56700</v>
      </c>
    </row>
    <row r="491" spans="1:10">
      <c r="A491" s="63" t="s">
        <v>1279</v>
      </c>
      <c r="B491" s="64" t="s">
        <v>1210</v>
      </c>
      <c r="C491" s="64" t="s">
        <v>1177</v>
      </c>
      <c r="D491" s="65">
        <v>44038</v>
      </c>
      <c r="E491" s="66" t="s">
        <v>1005</v>
      </c>
      <c r="F491" s="66" t="s">
        <v>258</v>
      </c>
      <c r="G491" s="67">
        <v>83200</v>
      </c>
      <c r="H491" s="67">
        <v>6</v>
      </c>
      <c r="I491" s="68">
        <v>0</v>
      </c>
      <c r="J491" s="69">
        <f t="shared" si="7"/>
        <v>499200</v>
      </c>
    </row>
    <row r="492" spans="1:10">
      <c r="A492" s="63" t="s">
        <v>1279</v>
      </c>
      <c r="B492" s="64" t="s">
        <v>1210</v>
      </c>
      <c r="C492" s="64" t="s">
        <v>1177</v>
      </c>
      <c r="D492" s="65">
        <v>44038</v>
      </c>
      <c r="E492" s="66" t="s">
        <v>1012</v>
      </c>
      <c r="F492" s="66" t="s">
        <v>1013</v>
      </c>
      <c r="G492" s="67">
        <v>47500</v>
      </c>
      <c r="H492" s="67">
        <v>4</v>
      </c>
      <c r="I492" s="68">
        <v>0</v>
      </c>
      <c r="J492" s="69">
        <f t="shared" si="7"/>
        <v>190000</v>
      </c>
    </row>
    <row r="493" spans="1:10">
      <c r="A493" s="63" t="s">
        <v>1280</v>
      </c>
      <c r="B493" s="64" t="s">
        <v>1176</v>
      </c>
      <c r="C493" s="64" t="s">
        <v>1177</v>
      </c>
      <c r="D493" s="65">
        <v>44038</v>
      </c>
      <c r="E493" s="66" t="s">
        <v>994</v>
      </c>
      <c r="F493" s="66" t="s">
        <v>242</v>
      </c>
      <c r="G493" s="67">
        <v>52900</v>
      </c>
      <c r="H493" s="67">
        <v>3</v>
      </c>
      <c r="I493" s="68">
        <v>0</v>
      </c>
      <c r="J493" s="69">
        <f t="shared" si="7"/>
        <v>158700</v>
      </c>
    </row>
    <row r="494" spans="1:10">
      <c r="A494" s="63" t="s">
        <v>1281</v>
      </c>
      <c r="B494" s="64" t="s">
        <v>1080</v>
      </c>
      <c r="C494" s="64" t="s">
        <v>1008</v>
      </c>
      <c r="D494" s="65">
        <v>44039</v>
      </c>
      <c r="E494" s="66" t="s">
        <v>1010</v>
      </c>
      <c r="F494" s="66" t="s">
        <v>256</v>
      </c>
      <c r="G494" s="67">
        <v>157600</v>
      </c>
      <c r="H494" s="67">
        <v>2</v>
      </c>
      <c r="I494" s="68">
        <v>0</v>
      </c>
      <c r="J494" s="69">
        <f t="shared" si="7"/>
        <v>315200</v>
      </c>
    </row>
    <row r="495" spans="1:10">
      <c r="A495" s="63" t="s">
        <v>1282</v>
      </c>
      <c r="B495" s="64" t="s">
        <v>1101</v>
      </c>
      <c r="C495" s="64" t="s">
        <v>1027</v>
      </c>
      <c r="D495" s="65">
        <v>44040</v>
      </c>
      <c r="E495" s="66" t="s">
        <v>992</v>
      </c>
      <c r="F495" s="66" t="s">
        <v>244</v>
      </c>
      <c r="G495" s="67">
        <v>104800</v>
      </c>
      <c r="H495" s="67">
        <v>8</v>
      </c>
      <c r="I495" s="68">
        <v>0.05</v>
      </c>
      <c r="J495" s="69">
        <f t="shared" si="7"/>
        <v>796480</v>
      </c>
    </row>
    <row r="496" spans="1:10">
      <c r="A496" s="63" t="s">
        <v>1282</v>
      </c>
      <c r="B496" s="64" t="s">
        <v>1101</v>
      </c>
      <c r="C496" s="64" t="s">
        <v>1027</v>
      </c>
      <c r="D496" s="65">
        <v>44040</v>
      </c>
      <c r="E496" s="66" t="s">
        <v>998</v>
      </c>
      <c r="F496" s="66" t="s">
        <v>1020</v>
      </c>
      <c r="G496" s="67">
        <v>12800</v>
      </c>
      <c r="H496" s="67">
        <v>9</v>
      </c>
      <c r="I496" s="68">
        <v>0.05</v>
      </c>
      <c r="J496" s="69">
        <f t="shared" si="7"/>
        <v>109440</v>
      </c>
    </row>
    <row r="497" spans="1:10">
      <c r="A497" s="63" t="s">
        <v>1283</v>
      </c>
      <c r="B497" s="64" t="s">
        <v>1026</v>
      </c>
      <c r="C497" s="64" t="s">
        <v>1027</v>
      </c>
      <c r="D497" s="65">
        <v>44041</v>
      </c>
      <c r="E497" s="66" t="s">
        <v>998</v>
      </c>
      <c r="F497" s="66" t="s">
        <v>1002</v>
      </c>
      <c r="G497" s="67">
        <v>3200</v>
      </c>
      <c r="H497" s="67">
        <v>9</v>
      </c>
      <c r="I497" s="68">
        <v>0.05</v>
      </c>
      <c r="J497" s="69">
        <f t="shared" si="7"/>
        <v>27360</v>
      </c>
    </row>
    <row r="498" spans="1:10">
      <c r="A498" s="63" t="s">
        <v>1283</v>
      </c>
      <c r="B498" s="64" t="s">
        <v>1026</v>
      </c>
      <c r="C498" s="64" t="s">
        <v>1027</v>
      </c>
      <c r="D498" s="65">
        <v>44041</v>
      </c>
      <c r="E498" s="66" t="s">
        <v>992</v>
      </c>
      <c r="F498" s="66" t="s">
        <v>993</v>
      </c>
      <c r="G498" s="67">
        <v>47300</v>
      </c>
      <c r="H498" s="67">
        <v>4</v>
      </c>
      <c r="I498" s="68">
        <v>0.05</v>
      </c>
      <c r="J498" s="69">
        <f t="shared" si="7"/>
        <v>179740</v>
      </c>
    </row>
    <row r="499" spans="1:10">
      <c r="A499" s="63" t="s">
        <v>1283</v>
      </c>
      <c r="B499" s="64" t="s">
        <v>1026</v>
      </c>
      <c r="C499" s="64" t="s">
        <v>1027</v>
      </c>
      <c r="D499" s="65">
        <v>44041</v>
      </c>
      <c r="E499" s="66" t="s">
        <v>994</v>
      </c>
      <c r="F499" s="66" t="s">
        <v>242</v>
      </c>
      <c r="G499" s="67">
        <v>51100</v>
      </c>
      <c r="H499" s="67">
        <v>5</v>
      </c>
      <c r="I499" s="68">
        <v>0.05</v>
      </c>
      <c r="J499" s="69">
        <f t="shared" si="7"/>
        <v>242725</v>
      </c>
    </row>
    <row r="500" spans="1:10">
      <c r="A500" s="63" t="s">
        <v>1283</v>
      </c>
      <c r="B500" s="64" t="s">
        <v>1026</v>
      </c>
      <c r="C500" s="64" t="s">
        <v>1027</v>
      </c>
      <c r="D500" s="65">
        <v>44041</v>
      </c>
      <c r="E500" s="66" t="s">
        <v>991</v>
      </c>
      <c r="F500" s="66" t="s">
        <v>288</v>
      </c>
      <c r="G500" s="67">
        <v>773500</v>
      </c>
      <c r="H500" s="67">
        <v>1</v>
      </c>
      <c r="I500" s="68">
        <v>0.05</v>
      </c>
      <c r="J500" s="69">
        <f t="shared" si="7"/>
        <v>734825</v>
      </c>
    </row>
    <row r="501" spans="1:10">
      <c r="A501" s="63" t="s">
        <v>1284</v>
      </c>
      <c r="B501" s="64" t="s">
        <v>1239</v>
      </c>
      <c r="C501" s="64" t="s">
        <v>990</v>
      </c>
      <c r="D501" s="65">
        <v>44041</v>
      </c>
      <c r="E501" s="66" t="s">
        <v>998</v>
      </c>
      <c r="F501" s="66" t="s">
        <v>260</v>
      </c>
      <c r="G501" s="67">
        <v>29200</v>
      </c>
      <c r="H501" s="67">
        <v>10</v>
      </c>
      <c r="I501" s="68">
        <v>0</v>
      </c>
      <c r="J501" s="69">
        <f t="shared" si="7"/>
        <v>292000</v>
      </c>
    </row>
    <row r="502" spans="1:10">
      <c r="A502" s="63" t="s">
        <v>1284</v>
      </c>
      <c r="B502" s="64" t="s">
        <v>1239</v>
      </c>
      <c r="C502" s="64" t="s">
        <v>990</v>
      </c>
      <c r="D502" s="65">
        <v>44041</v>
      </c>
      <c r="E502" s="66" t="s">
        <v>998</v>
      </c>
      <c r="F502" s="66" t="s">
        <v>1019</v>
      </c>
      <c r="G502" s="67">
        <v>5700</v>
      </c>
      <c r="H502" s="67">
        <v>9</v>
      </c>
      <c r="I502" s="68">
        <v>0</v>
      </c>
      <c r="J502" s="69">
        <f t="shared" si="7"/>
        <v>51300</v>
      </c>
    </row>
    <row r="503" spans="1:10">
      <c r="A503" s="63" t="s">
        <v>1284</v>
      </c>
      <c r="B503" s="64" t="s">
        <v>1239</v>
      </c>
      <c r="C503" s="64" t="s">
        <v>990</v>
      </c>
      <c r="D503" s="65">
        <v>44041</v>
      </c>
      <c r="E503" s="66" t="s">
        <v>1011</v>
      </c>
      <c r="F503" s="66" t="s">
        <v>226</v>
      </c>
      <c r="G503" s="67">
        <v>47800</v>
      </c>
      <c r="H503" s="67">
        <v>3</v>
      </c>
      <c r="I503" s="68">
        <v>0</v>
      </c>
      <c r="J503" s="69">
        <f t="shared" si="7"/>
        <v>143400</v>
      </c>
    </row>
    <row r="504" spans="1:10">
      <c r="A504" s="63" t="s">
        <v>1285</v>
      </c>
      <c r="B504" s="64" t="s">
        <v>1055</v>
      </c>
      <c r="C504" s="64" t="s">
        <v>1008</v>
      </c>
      <c r="D504" s="65">
        <v>44044</v>
      </c>
      <c r="E504" s="66" t="s">
        <v>1010</v>
      </c>
      <c r="F504" s="66" t="s">
        <v>256</v>
      </c>
      <c r="G504" s="67">
        <v>130600</v>
      </c>
      <c r="H504" s="67">
        <v>3</v>
      </c>
      <c r="I504" s="68">
        <v>0</v>
      </c>
      <c r="J504" s="69">
        <f t="shared" si="7"/>
        <v>391800</v>
      </c>
    </row>
    <row r="505" spans="1:10">
      <c r="A505" s="63" t="s">
        <v>1285</v>
      </c>
      <c r="B505" s="64" t="s">
        <v>1055</v>
      </c>
      <c r="C505" s="64" t="s">
        <v>1008</v>
      </c>
      <c r="D505" s="65">
        <v>44044</v>
      </c>
      <c r="E505" s="66" t="s">
        <v>1005</v>
      </c>
      <c r="F505" s="66" t="s">
        <v>276</v>
      </c>
      <c r="G505" s="67">
        <v>77300</v>
      </c>
      <c r="H505" s="67">
        <v>9</v>
      </c>
      <c r="I505" s="68">
        <v>0</v>
      </c>
      <c r="J505" s="69">
        <f t="shared" si="7"/>
        <v>695700</v>
      </c>
    </row>
    <row r="506" spans="1:10">
      <c r="A506" s="63" t="s">
        <v>1286</v>
      </c>
      <c r="B506" s="64" t="s">
        <v>1155</v>
      </c>
      <c r="C506" s="64" t="s">
        <v>997</v>
      </c>
      <c r="D506" s="65">
        <v>44045</v>
      </c>
      <c r="E506" s="66" t="s">
        <v>1005</v>
      </c>
      <c r="F506" s="66" t="s">
        <v>258</v>
      </c>
      <c r="G506" s="67">
        <v>84800</v>
      </c>
      <c r="H506" s="67">
        <v>6</v>
      </c>
      <c r="I506" s="68">
        <v>0</v>
      </c>
      <c r="J506" s="69">
        <f t="shared" si="7"/>
        <v>508800</v>
      </c>
    </row>
    <row r="507" spans="1:10">
      <c r="A507" s="63" t="s">
        <v>1287</v>
      </c>
      <c r="B507" s="64" t="s">
        <v>1040</v>
      </c>
      <c r="C507" s="64" t="s">
        <v>1036</v>
      </c>
      <c r="D507" s="65">
        <v>44045</v>
      </c>
      <c r="E507" s="66" t="s">
        <v>998</v>
      </c>
      <c r="F507" s="66" t="s">
        <v>1019</v>
      </c>
      <c r="G507" s="67">
        <v>5200</v>
      </c>
      <c r="H507" s="67">
        <v>4</v>
      </c>
      <c r="I507" s="68">
        <v>0</v>
      </c>
      <c r="J507" s="69">
        <f t="shared" si="7"/>
        <v>20800</v>
      </c>
    </row>
    <row r="508" spans="1:10">
      <c r="A508" s="63" t="s">
        <v>1287</v>
      </c>
      <c r="B508" s="64" t="s">
        <v>1040</v>
      </c>
      <c r="C508" s="64" t="s">
        <v>1036</v>
      </c>
      <c r="D508" s="65">
        <v>44045</v>
      </c>
      <c r="E508" s="66" t="s">
        <v>1010</v>
      </c>
      <c r="F508" s="66" t="s">
        <v>256</v>
      </c>
      <c r="G508" s="67">
        <v>149100</v>
      </c>
      <c r="H508" s="67">
        <v>2</v>
      </c>
      <c r="I508" s="68">
        <v>0</v>
      </c>
      <c r="J508" s="69">
        <f t="shared" si="7"/>
        <v>298200</v>
      </c>
    </row>
    <row r="509" spans="1:10">
      <c r="A509" s="63" t="s">
        <v>1288</v>
      </c>
      <c r="B509" s="64" t="s">
        <v>1289</v>
      </c>
      <c r="C509" s="64" t="s">
        <v>990</v>
      </c>
      <c r="D509" s="65">
        <v>44046</v>
      </c>
      <c r="E509" s="66" t="s">
        <v>1010</v>
      </c>
      <c r="F509" s="66" t="s">
        <v>216</v>
      </c>
      <c r="G509" s="67">
        <v>83000</v>
      </c>
      <c r="H509" s="67">
        <v>5</v>
      </c>
      <c r="I509" s="68">
        <v>0</v>
      </c>
      <c r="J509" s="69">
        <f t="shared" si="7"/>
        <v>415000</v>
      </c>
    </row>
    <row r="510" spans="1:10">
      <c r="A510" s="63" t="s">
        <v>1288</v>
      </c>
      <c r="B510" s="64" t="s">
        <v>1289</v>
      </c>
      <c r="C510" s="64" t="s">
        <v>990</v>
      </c>
      <c r="D510" s="65">
        <v>44046</v>
      </c>
      <c r="E510" s="66" t="s">
        <v>1011</v>
      </c>
      <c r="F510" s="66" t="s">
        <v>252</v>
      </c>
      <c r="G510" s="67">
        <v>148800</v>
      </c>
      <c r="H510" s="67">
        <v>3</v>
      </c>
      <c r="I510" s="68">
        <v>0</v>
      </c>
      <c r="J510" s="69">
        <f t="shared" si="7"/>
        <v>446400</v>
      </c>
    </row>
    <row r="511" spans="1:10">
      <c r="A511" s="63" t="s">
        <v>1288</v>
      </c>
      <c r="B511" s="64" t="s">
        <v>1289</v>
      </c>
      <c r="C511" s="64" t="s">
        <v>990</v>
      </c>
      <c r="D511" s="65">
        <v>44046</v>
      </c>
      <c r="E511" s="66" t="s">
        <v>1011</v>
      </c>
      <c r="F511" s="66" t="s">
        <v>218</v>
      </c>
      <c r="G511" s="67">
        <v>3500</v>
      </c>
      <c r="H511" s="67">
        <v>8</v>
      </c>
      <c r="I511" s="68">
        <v>0</v>
      </c>
      <c r="J511" s="69">
        <f t="shared" si="7"/>
        <v>28000</v>
      </c>
    </row>
    <row r="512" spans="1:10">
      <c r="A512" s="63" t="s">
        <v>1290</v>
      </c>
      <c r="B512" s="64" t="s">
        <v>1042</v>
      </c>
      <c r="C512" s="64" t="s">
        <v>1043</v>
      </c>
      <c r="D512" s="65">
        <v>44047</v>
      </c>
      <c r="E512" s="66" t="s">
        <v>1011</v>
      </c>
      <c r="F512" s="66" t="s">
        <v>252</v>
      </c>
      <c r="G512" s="67">
        <v>127500</v>
      </c>
      <c r="H512" s="67">
        <v>8</v>
      </c>
      <c r="I512" s="68">
        <v>0.05</v>
      </c>
      <c r="J512" s="69">
        <f t="shared" si="7"/>
        <v>969000</v>
      </c>
    </row>
    <row r="513" spans="1:10">
      <c r="A513" s="63" t="s">
        <v>1290</v>
      </c>
      <c r="B513" s="64" t="s">
        <v>1042</v>
      </c>
      <c r="C513" s="64" t="s">
        <v>1043</v>
      </c>
      <c r="D513" s="65">
        <v>44047</v>
      </c>
      <c r="E513" s="66" t="s">
        <v>998</v>
      </c>
      <c r="F513" s="66" t="s">
        <v>292</v>
      </c>
      <c r="G513" s="67">
        <v>28500</v>
      </c>
      <c r="H513" s="67">
        <v>8</v>
      </c>
      <c r="I513" s="68">
        <v>0</v>
      </c>
      <c r="J513" s="69">
        <f t="shared" si="7"/>
        <v>228000</v>
      </c>
    </row>
    <row r="514" spans="1:10">
      <c r="A514" s="63" t="s">
        <v>1290</v>
      </c>
      <c r="B514" s="64" t="s">
        <v>1042</v>
      </c>
      <c r="C514" s="64" t="s">
        <v>1043</v>
      </c>
      <c r="D514" s="65">
        <v>44047</v>
      </c>
      <c r="E514" s="66" t="s">
        <v>1010</v>
      </c>
      <c r="F514" s="66" t="s">
        <v>256</v>
      </c>
      <c r="G514" s="67">
        <v>153400</v>
      </c>
      <c r="H514" s="67">
        <v>8</v>
      </c>
      <c r="I514" s="68">
        <v>0.05</v>
      </c>
      <c r="J514" s="69">
        <f t="shared" si="7"/>
        <v>1165840</v>
      </c>
    </row>
    <row r="515" spans="1:10">
      <c r="A515" s="63" t="s">
        <v>1290</v>
      </c>
      <c r="B515" s="64" t="s">
        <v>1042</v>
      </c>
      <c r="C515" s="64" t="s">
        <v>1043</v>
      </c>
      <c r="D515" s="65">
        <v>44047</v>
      </c>
      <c r="E515" s="66" t="s">
        <v>1011</v>
      </c>
      <c r="F515" s="66" t="s">
        <v>252</v>
      </c>
      <c r="G515" s="67">
        <v>136300</v>
      </c>
      <c r="H515" s="67">
        <v>9</v>
      </c>
      <c r="I515" s="68">
        <v>0.05</v>
      </c>
      <c r="J515" s="69">
        <f t="shared" ref="J515:J578" si="8">(G515*H515)*(100%-I515)</f>
        <v>1165365</v>
      </c>
    </row>
    <row r="516" spans="1:10">
      <c r="A516" s="63" t="s">
        <v>1291</v>
      </c>
      <c r="B516" s="64" t="s">
        <v>1045</v>
      </c>
      <c r="C516" s="64" t="s">
        <v>1043</v>
      </c>
      <c r="D516" s="65">
        <v>44047</v>
      </c>
      <c r="E516" s="66" t="s">
        <v>998</v>
      </c>
      <c r="F516" s="66" t="s">
        <v>1048</v>
      </c>
      <c r="G516" s="67">
        <v>32900</v>
      </c>
      <c r="H516" s="67">
        <v>5</v>
      </c>
      <c r="I516" s="68">
        <v>0</v>
      </c>
      <c r="J516" s="69">
        <f t="shared" si="8"/>
        <v>164500</v>
      </c>
    </row>
    <row r="517" spans="1:10">
      <c r="A517" s="63" t="s">
        <v>1292</v>
      </c>
      <c r="B517" s="64" t="s">
        <v>996</v>
      </c>
      <c r="C517" s="64" t="s">
        <v>997</v>
      </c>
      <c r="D517" s="65">
        <v>44048</v>
      </c>
      <c r="E517" s="66" t="s">
        <v>998</v>
      </c>
      <c r="F517" s="66" t="s">
        <v>292</v>
      </c>
      <c r="G517" s="67">
        <v>31300</v>
      </c>
      <c r="H517" s="67">
        <v>7</v>
      </c>
      <c r="I517" s="68">
        <v>0</v>
      </c>
      <c r="J517" s="69">
        <f t="shared" si="8"/>
        <v>219100</v>
      </c>
    </row>
    <row r="518" spans="1:10">
      <c r="A518" s="63" t="s">
        <v>1292</v>
      </c>
      <c r="B518" s="64" t="s">
        <v>996</v>
      </c>
      <c r="C518" s="64" t="s">
        <v>997</v>
      </c>
      <c r="D518" s="65">
        <v>44048</v>
      </c>
      <c r="E518" s="66" t="s">
        <v>992</v>
      </c>
      <c r="F518" s="66" t="s">
        <v>993</v>
      </c>
      <c r="G518" s="67">
        <v>53800</v>
      </c>
      <c r="H518" s="67">
        <v>7</v>
      </c>
      <c r="I518" s="68">
        <v>0</v>
      </c>
      <c r="J518" s="69">
        <f t="shared" si="8"/>
        <v>376600</v>
      </c>
    </row>
    <row r="519" spans="1:10">
      <c r="A519" s="63" t="s">
        <v>1292</v>
      </c>
      <c r="B519" s="64" t="s">
        <v>996</v>
      </c>
      <c r="C519" s="64" t="s">
        <v>997</v>
      </c>
      <c r="D519" s="65">
        <v>44048</v>
      </c>
      <c r="E519" s="66" t="s">
        <v>991</v>
      </c>
      <c r="F519" s="66" t="s">
        <v>288</v>
      </c>
      <c r="G519" s="67">
        <v>909500</v>
      </c>
      <c r="H519" s="67">
        <v>5</v>
      </c>
      <c r="I519" s="68">
        <v>0.15</v>
      </c>
      <c r="J519" s="69">
        <f t="shared" si="8"/>
        <v>3865375</v>
      </c>
    </row>
    <row r="520" spans="1:10">
      <c r="A520" s="63" t="s">
        <v>1293</v>
      </c>
      <c r="B520" s="64" t="s">
        <v>1150</v>
      </c>
      <c r="C520" s="64" t="s">
        <v>997</v>
      </c>
      <c r="D520" s="65">
        <v>44051</v>
      </c>
      <c r="E520" s="66" t="s">
        <v>998</v>
      </c>
      <c r="F520" s="66" t="s">
        <v>292</v>
      </c>
      <c r="G520" s="67">
        <v>36600</v>
      </c>
      <c r="H520" s="67">
        <v>2</v>
      </c>
      <c r="I520" s="68">
        <v>0</v>
      </c>
      <c r="J520" s="69">
        <f t="shared" si="8"/>
        <v>73200</v>
      </c>
    </row>
    <row r="521" spans="1:10">
      <c r="A521" s="63" t="s">
        <v>1293</v>
      </c>
      <c r="B521" s="64" t="s">
        <v>1150</v>
      </c>
      <c r="C521" s="64" t="s">
        <v>997</v>
      </c>
      <c r="D521" s="65">
        <v>44051</v>
      </c>
      <c r="E521" s="66" t="s">
        <v>1012</v>
      </c>
      <c r="F521" s="66" t="s">
        <v>220</v>
      </c>
      <c r="G521" s="67">
        <v>94300</v>
      </c>
      <c r="H521" s="67">
        <v>1</v>
      </c>
      <c r="I521" s="68">
        <v>0</v>
      </c>
      <c r="J521" s="69">
        <f t="shared" si="8"/>
        <v>94300</v>
      </c>
    </row>
    <row r="522" spans="1:10">
      <c r="A522" s="63" t="s">
        <v>1293</v>
      </c>
      <c r="B522" s="64" t="s">
        <v>1150</v>
      </c>
      <c r="C522" s="64" t="s">
        <v>997</v>
      </c>
      <c r="D522" s="65">
        <v>44051</v>
      </c>
      <c r="E522" s="66" t="s">
        <v>1011</v>
      </c>
      <c r="F522" s="66" t="s">
        <v>218</v>
      </c>
      <c r="G522" s="67">
        <v>3800</v>
      </c>
      <c r="H522" s="67">
        <v>7</v>
      </c>
      <c r="I522" s="68">
        <v>0</v>
      </c>
      <c r="J522" s="69">
        <f t="shared" si="8"/>
        <v>26600</v>
      </c>
    </row>
    <row r="523" spans="1:10">
      <c r="A523" s="63" t="s">
        <v>1293</v>
      </c>
      <c r="B523" s="64" t="s">
        <v>1150</v>
      </c>
      <c r="C523" s="64" t="s">
        <v>997</v>
      </c>
      <c r="D523" s="65">
        <v>44051</v>
      </c>
      <c r="E523" s="66" t="s">
        <v>1005</v>
      </c>
      <c r="F523" s="66" t="s">
        <v>278</v>
      </c>
      <c r="G523" s="67">
        <v>421800</v>
      </c>
      <c r="H523" s="67">
        <v>5</v>
      </c>
      <c r="I523" s="68">
        <v>0.1</v>
      </c>
      <c r="J523" s="69">
        <f t="shared" si="8"/>
        <v>1898100</v>
      </c>
    </row>
    <row r="524" spans="1:10">
      <c r="A524" s="63" t="s">
        <v>1294</v>
      </c>
      <c r="B524" s="64" t="s">
        <v>1138</v>
      </c>
      <c r="C524" s="64" t="s">
        <v>1036</v>
      </c>
      <c r="D524" s="65">
        <v>44052</v>
      </c>
      <c r="E524" s="66" t="s">
        <v>998</v>
      </c>
      <c r="F524" s="66" t="s">
        <v>1002</v>
      </c>
      <c r="G524" s="67">
        <v>3300</v>
      </c>
      <c r="H524" s="67">
        <v>10</v>
      </c>
      <c r="I524" s="68">
        <v>0</v>
      </c>
      <c r="J524" s="69">
        <f t="shared" si="8"/>
        <v>33000</v>
      </c>
    </row>
    <row r="525" spans="1:10">
      <c r="A525" s="63" t="s">
        <v>1294</v>
      </c>
      <c r="B525" s="64" t="s">
        <v>1138</v>
      </c>
      <c r="C525" s="64" t="s">
        <v>1036</v>
      </c>
      <c r="D525" s="65">
        <v>44052</v>
      </c>
      <c r="E525" s="66" t="s">
        <v>1010</v>
      </c>
      <c r="F525" s="66" t="s">
        <v>256</v>
      </c>
      <c r="G525" s="67">
        <v>136300</v>
      </c>
      <c r="H525" s="67">
        <v>5</v>
      </c>
      <c r="I525" s="68">
        <v>0</v>
      </c>
      <c r="J525" s="69">
        <f t="shared" si="8"/>
        <v>681500</v>
      </c>
    </row>
    <row r="526" spans="1:10">
      <c r="A526" s="63" t="s">
        <v>1294</v>
      </c>
      <c r="B526" s="64" t="s">
        <v>1138</v>
      </c>
      <c r="C526" s="64" t="s">
        <v>1036</v>
      </c>
      <c r="D526" s="65">
        <v>44052</v>
      </c>
      <c r="E526" s="66" t="s">
        <v>998</v>
      </c>
      <c r="F526" s="66" t="s">
        <v>1002</v>
      </c>
      <c r="G526" s="67">
        <v>3200</v>
      </c>
      <c r="H526" s="67">
        <v>5</v>
      </c>
      <c r="I526" s="68">
        <v>0</v>
      </c>
      <c r="J526" s="69">
        <f t="shared" si="8"/>
        <v>16000</v>
      </c>
    </row>
    <row r="527" spans="1:10">
      <c r="A527" s="63" t="s">
        <v>1294</v>
      </c>
      <c r="B527" s="64" t="s">
        <v>1138</v>
      </c>
      <c r="C527" s="64" t="s">
        <v>1036</v>
      </c>
      <c r="D527" s="65">
        <v>44052</v>
      </c>
      <c r="E527" s="66" t="s">
        <v>1005</v>
      </c>
      <c r="F527" s="66" t="s">
        <v>208</v>
      </c>
      <c r="G527" s="67">
        <v>134900</v>
      </c>
      <c r="H527" s="67">
        <v>10</v>
      </c>
      <c r="I527" s="68">
        <v>0.05</v>
      </c>
      <c r="J527" s="69">
        <f t="shared" si="8"/>
        <v>1281550</v>
      </c>
    </row>
    <row r="528" spans="1:10">
      <c r="A528" s="63" t="s">
        <v>1295</v>
      </c>
      <c r="B528" s="64" t="s">
        <v>1111</v>
      </c>
      <c r="C528" s="64" t="s">
        <v>1001</v>
      </c>
      <c r="D528" s="65">
        <v>44052</v>
      </c>
      <c r="E528" s="66" t="s">
        <v>994</v>
      </c>
      <c r="F528" s="66" t="s">
        <v>274</v>
      </c>
      <c r="G528" s="67">
        <v>47400</v>
      </c>
      <c r="H528" s="67">
        <v>3</v>
      </c>
      <c r="I528" s="68">
        <v>0</v>
      </c>
      <c r="J528" s="69">
        <f t="shared" si="8"/>
        <v>142200</v>
      </c>
    </row>
    <row r="529" spans="1:10">
      <c r="A529" s="63" t="s">
        <v>1296</v>
      </c>
      <c r="B529" s="64" t="s">
        <v>1297</v>
      </c>
      <c r="C529" s="64" t="s">
        <v>1298</v>
      </c>
      <c r="D529" s="65">
        <v>44052</v>
      </c>
      <c r="E529" s="66" t="s">
        <v>1299</v>
      </c>
      <c r="F529" s="66" t="s">
        <v>1300</v>
      </c>
      <c r="G529" s="67">
        <v>84500</v>
      </c>
      <c r="H529" s="67">
        <v>10</v>
      </c>
      <c r="I529" s="68">
        <v>0</v>
      </c>
      <c r="J529" s="69">
        <f t="shared" si="8"/>
        <v>845000</v>
      </c>
    </row>
    <row r="530" spans="1:10">
      <c r="A530" s="63" t="s">
        <v>1296</v>
      </c>
      <c r="B530" s="64" t="s">
        <v>1297</v>
      </c>
      <c r="C530" s="64" t="s">
        <v>1298</v>
      </c>
      <c r="D530" s="65">
        <v>44052</v>
      </c>
      <c r="E530" s="66" t="s">
        <v>1205</v>
      </c>
      <c r="F530" s="66" t="s">
        <v>1301</v>
      </c>
      <c r="G530" s="67">
        <v>5400</v>
      </c>
      <c r="H530" s="67">
        <v>10</v>
      </c>
      <c r="I530" s="68">
        <v>0</v>
      </c>
      <c r="J530" s="69">
        <f t="shared" si="8"/>
        <v>54000</v>
      </c>
    </row>
    <row r="531" spans="1:10">
      <c r="A531" s="63" t="s">
        <v>1302</v>
      </c>
      <c r="B531" s="64" t="s">
        <v>1026</v>
      </c>
      <c r="C531" s="64" t="s">
        <v>1027</v>
      </c>
      <c r="D531" s="65">
        <v>44053</v>
      </c>
      <c r="E531" s="66" t="s">
        <v>1011</v>
      </c>
      <c r="F531" s="66" t="s">
        <v>252</v>
      </c>
      <c r="G531" s="67">
        <v>133800</v>
      </c>
      <c r="H531" s="67">
        <v>5</v>
      </c>
      <c r="I531" s="68">
        <v>0.05</v>
      </c>
      <c r="J531" s="69">
        <f t="shared" si="8"/>
        <v>635550</v>
      </c>
    </row>
    <row r="532" spans="1:10">
      <c r="A532" s="63" t="s">
        <v>1302</v>
      </c>
      <c r="B532" s="64" t="s">
        <v>1026</v>
      </c>
      <c r="C532" s="64" t="s">
        <v>1027</v>
      </c>
      <c r="D532" s="65">
        <v>44053</v>
      </c>
      <c r="E532" s="66" t="s">
        <v>1012</v>
      </c>
      <c r="F532" s="66" t="s">
        <v>1013</v>
      </c>
      <c r="G532" s="67">
        <v>48300</v>
      </c>
      <c r="H532" s="67">
        <v>2</v>
      </c>
      <c r="I532" s="68">
        <v>0.05</v>
      </c>
      <c r="J532" s="69">
        <f t="shared" si="8"/>
        <v>91770</v>
      </c>
    </row>
    <row r="533" spans="1:10">
      <c r="A533" s="63" t="s">
        <v>1302</v>
      </c>
      <c r="B533" s="64" t="s">
        <v>1026</v>
      </c>
      <c r="C533" s="64" t="s">
        <v>1027</v>
      </c>
      <c r="D533" s="65">
        <v>44053</v>
      </c>
      <c r="E533" s="66" t="s">
        <v>994</v>
      </c>
      <c r="F533" s="66" t="s">
        <v>274</v>
      </c>
      <c r="G533" s="67">
        <v>60200</v>
      </c>
      <c r="H533" s="67">
        <v>1</v>
      </c>
      <c r="I533" s="68">
        <v>0.05</v>
      </c>
      <c r="J533" s="69">
        <f t="shared" si="8"/>
        <v>57190</v>
      </c>
    </row>
    <row r="534" spans="1:10">
      <c r="A534" s="63" t="s">
        <v>1303</v>
      </c>
      <c r="B534" s="64" t="s">
        <v>1080</v>
      </c>
      <c r="C534" s="64" t="s">
        <v>1008</v>
      </c>
      <c r="D534" s="65">
        <v>44054</v>
      </c>
      <c r="E534" s="66" t="s">
        <v>1012</v>
      </c>
      <c r="F534" s="66" t="s">
        <v>228</v>
      </c>
      <c r="G534" s="67">
        <v>500500</v>
      </c>
      <c r="H534" s="67">
        <v>4</v>
      </c>
      <c r="I534" s="68">
        <v>0.1</v>
      </c>
      <c r="J534" s="69">
        <f t="shared" si="8"/>
        <v>1801800</v>
      </c>
    </row>
    <row r="535" spans="1:10">
      <c r="A535" s="63" t="s">
        <v>1303</v>
      </c>
      <c r="B535" s="64" t="s">
        <v>1080</v>
      </c>
      <c r="C535" s="64" t="s">
        <v>1008</v>
      </c>
      <c r="D535" s="65">
        <v>44054</v>
      </c>
      <c r="E535" s="66" t="s">
        <v>1010</v>
      </c>
      <c r="F535" s="66" t="s">
        <v>216</v>
      </c>
      <c r="G535" s="67">
        <v>78000</v>
      </c>
      <c r="H535" s="67">
        <v>6</v>
      </c>
      <c r="I535" s="68">
        <v>0</v>
      </c>
      <c r="J535" s="69">
        <f t="shared" si="8"/>
        <v>468000</v>
      </c>
    </row>
    <row r="536" spans="1:10">
      <c r="A536" s="63" t="s">
        <v>1304</v>
      </c>
      <c r="B536" s="64" t="s">
        <v>1067</v>
      </c>
      <c r="C536" s="64" t="s">
        <v>1043</v>
      </c>
      <c r="D536" s="65">
        <v>44054</v>
      </c>
      <c r="E536" s="66" t="s">
        <v>1005</v>
      </c>
      <c r="F536" s="66" t="s">
        <v>276</v>
      </c>
      <c r="G536" s="67">
        <v>68300</v>
      </c>
      <c r="H536" s="67">
        <v>8</v>
      </c>
      <c r="I536" s="68">
        <v>0</v>
      </c>
      <c r="J536" s="69">
        <f t="shared" si="8"/>
        <v>546400</v>
      </c>
    </row>
    <row r="537" spans="1:10">
      <c r="A537" s="63" t="s">
        <v>1304</v>
      </c>
      <c r="B537" s="64" t="s">
        <v>1067</v>
      </c>
      <c r="C537" s="64" t="s">
        <v>1043</v>
      </c>
      <c r="D537" s="65">
        <v>44054</v>
      </c>
      <c r="E537" s="66" t="s">
        <v>1011</v>
      </c>
      <c r="F537" s="66" t="s">
        <v>218</v>
      </c>
      <c r="G537" s="67">
        <v>3500</v>
      </c>
      <c r="H537" s="67">
        <v>8</v>
      </c>
      <c r="I537" s="68">
        <v>0</v>
      </c>
      <c r="J537" s="69">
        <f t="shared" si="8"/>
        <v>28000</v>
      </c>
    </row>
    <row r="538" spans="1:10">
      <c r="A538" s="63" t="s">
        <v>1304</v>
      </c>
      <c r="B538" s="64" t="s">
        <v>1067</v>
      </c>
      <c r="C538" s="64" t="s">
        <v>1043</v>
      </c>
      <c r="D538" s="65">
        <v>44054</v>
      </c>
      <c r="E538" s="66" t="s">
        <v>992</v>
      </c>
      <c r="F538" s="66" t="s">
        <v>244</v>
      </c>
      <c r="G538" s="67">
        <v>109800</v>
      </c>
      <c r="H538" s="67">
        <v>5</v>
      </c>
      <c r="I538" s="68">
        <v>0</v>
      </c>
      <c r="J538" s="69">
        <f t="shared" si="8"/>
        <v>549000</v>
      </c>
    </row>
    <row r="539" spans="1:10">
      <c r="A539" s="63" t="s">
        <v>1304</v>
      </c>
      <c r="B539" s="64" t="s">
        <v>1067</v>
      </c>
      <c r="C539" s="64" t="s">
        <v>1043</v>
      </c>
      <c r="D539" s="65">
        <v>44054</v>
      </c>
      <c r="E539" s="66" t="s">
        <v>1005</v>
      </c>
      <c r="F539" s="66" t="s">
        <v>278</v>
      </c>
      <c r="G539" s="67">
        <v>370000</v>
      </c>
      <c r="H539" s="67">
        <v>5</v>
      </c>
      <c r="I539" s="68">
        <v>0.05</v>
      </c>
      <c r="J539" s="69">
        <f t="shared" si="8"/>
        <v>1757500</v>
      </c>
    </row>
    <row r="540" spans="1:10">
      <c r="A540" s="63" t="s">
        <v>1304</v>
      </c>
      <c r="B540" s="64" t="s">
        <v>1067</v>
      </c>
      <c r="C540" s="64" t="s">
        <v>1043</v>
      </c>
      <c r="D540" s="65">
        <v>44055</v>
      </c>
      <c r="E540" s="66" t="s">
        <v>998</v>
      </c>
      <c r="F540" s="66" t="s">
        <v>1002</v>
      </c>
      <c r="G540" s="67">
        <v>3500</v>
      </c>
      <c r="H540" s="67">
        <v>3</v>
      </c>
      <c r="I540" s="68">
        <v>0.05</v>
      </c>
      <c r="J540" s="69">
        <f t="shared" si="8"/>
        <v>9975</v>
      </c>
    </row>
    <row r="541" spans="1:10">
      <c r="A541" s="63" t="s">
        <v>1304</v>
      </c>
      <c r="B541" s="64" t="s">
        <v>1067</v>
      </c>
      <c r="C541" s="64" t="s">
        <v>1043</v>
      </c>
      <c r="D541" s="65">
        <v>44055</v>
      </c>
      <c r="E541" s="66" t="s">
        <v>998</v>
      </c>
      <c r="F541" s="66" t="s">
        <v>270</v>
      </c>
      <c r="G541" s="67">
        <v>3000</v>
      </c>
      <c r="H541" s="67">
        <v>7</v>
      </c>
      <c r="I541" s="68">
        <v>0.05</v>
      </c>
      <c r="J541" s="69">
        <f t="shared" si="8"/>
        <v>19950</v>
      </c>
    </row>
    <row r="542" spans="1:10">
      <c r="A542" s="63" t="s">
        <v>1305</v>
      </c>
      <c r="B542" s="64" t="s">
        <v>996</v>
      </c>
      <c r="C542" s="64" t="s">
        <v>997</v>
      </c>
      <c r="D542" s="65">
        <v>44058</v>
      </c>
      <c r="E542" s="66" t="s">
        <v>998</v>
      </c>
      <c r="F542" s="66" t="s">
        <v>1048</v>
      </c>
      <c r="G542" s="67">
        <v>28800</v>
      </c>
      <c r="H542" s="67">
        <v>2</v>
      </c>
      <c r="I542" s="68">
        <v>0</v>
      </c>
      <c r="J542" s="69">
        <f t="shared" si="8"/>
        <v>57600</v>
      </c>
    </row>
    <row r="543" spans="1:10">
      <c r="A543" s="63" t="s">
        <v>1305</v>
      </c>
      <c r="B543" s="64" t="s">
        <v>996</v>
      </c>
      <c r="C543" s="64" t="s">
        <v>997</v>
      </c>
      <c r="D543" s="65">
        <v>44058</v>
      </c>
      <c r="E543" s="66" t="s">
        <v>991</v>
      </c>
      <c r="F543" s="66" t="s">
        <v>288</v>
      </c>
      <c r="G543" s="67">
        <v>960500</v>
      </c>
      <c r="H543" s="67">
        <v>2</v>
      </c>
      <c r="I543" s="68">
        <v>0.05</v>
      </c>
      <c r="J543" s="69">
        <f t="shared" si="8"/>
        <v>1824950</v>
      </c>
    </row>
    <row r="544" spans="1:10">
      <c r="A544" s="63" t="s">
        <v>1305</v>
      </c>
      <c r="B544" s="64" t="s">
        <v>996</v>
      </c>
      <c r="C544" s="64" t="s">
        <v>997</v>
      </c>
      <c r="D544" s="65">
        <v>44058</v>
      </c>
      <c r="E544" s="66" t="s">
        <v>998</v>
      </c>
      <c r="F544" s="66" t="s">
        <v>282</v>
      </c>
      <c r="G544" s="67">
        <v>14300</v>
      </c>
      <c r="H544" s="67">
        <v>6</v>
      </c>
      <c r="I544" s="68">
        <v>0</v>
      </c>
      <c r="J544" s="69">
        <f t="shared" si="8"/>
        <v>85800</v>
      </c>
    </row>
    <row r="545" spans="1:10">
      <c r="A545" s="63" t="s">
        <v>1305</v>
      </c>
      <c r="B545" s="64" t="s">
        <v>996</v>
      </c>
      <c r="C545" s="64" t="s">
        <v>997</v>
      </c>
      <c r="D545" s="65">
        <v>44058</v>
      </c>
      <c r="E545" s="66" t="s">
        <v>998</v>
      </c>
      <c r="F545" s="66" t="s">
        <v>1019</v>
      </c>
      <c r="G545" s="67">
        <v>6200</v>
      </c>
      <c r="H545" s="67">
        <v>9</v>
      </c>
      <c r="I545" s="68">
        <v>0</v>
      </c>
      <c r="J545" s="69">
        <f t="shared" si="8"/>
        <v>55800</v>
      </c>
    </row>
    <row r="546" spans="1:10">
      <c r="A546" s="63" t="s">
        <v>1306</v>
      </c>
      <c r="B546" s="64" t="s">
        <v>1078</v>
      </c>
      <c r="C546" s="64" t="s">
        <v>997</v>
      </c>
      <c r="D546" s="65">
        <v>44058</v>
      </c>
      <c r="E546" s="66" t="s">
        <v>998</v>
      </c>
      <c r="F546" s="66" t="s">
        <v>222</v>
      </c>
      <c r="G546" s="67">
        <v>6700</v>
      </c>
      <c r="H546" s="67">
        <v>2</v>
      </c>
      <c r="I546" s="68">
        <v>0</v>
      </c>
      <c r="J546" s="69">
        <f t="shared" si="8"/>
        <v>13400</v>
      </c>
    </row>
    <row r="547" spans="1:10">
      <c r="A547" s="63" t="s">
        <v>1306</v>
      </c>
      <c r="B547" s="64" t="s">
        <v>1078</v>
      </c>
      <c r="C547" s="64" t="s">
        <v>997</v>
      </c>
      <c r="D547" s="65">
        <v>44058</v>
      </c>
      <c r="E547" s="66" t="s">
        <v>998</v>
      </c>
      <c r="F547" s="66" t="s">
        <v>292</v>
      </c>
      <c r="G547" s="67">
        <v>33500</v>
      </c>
      <c r="H547" s="67">
        <v>5</v>
      </c>
      <c r="I547" s="68">
        <v>0</v>
      </c>
      <c r="J547" s="69">
        <f t="shared" si="8"/>
        <v>167500</v>
      </c>
    </row>
    <row r="548" spans="1:10">
      <c r="A548" s="63" t="s">
        <v>1306</v>
      </c>
      <c r="B548" s="64" t="s">
        <v>1078</v>
      </c>
      <c r="C548" s="64" t="s">
        <v>997</v>
      </c>
      <c r="D548" s="65">
        <v>44058</v>
      </c>
      <c r="E548" s="66" t="s">
        <v>998</v>
      </c>
      <c r="F548" s="66" t="s">
        <v>270</v>
      </c>
      <c r="G548" s="67">
        <v>3000</v>
      </c>
      <c r="H548" s="67">
        <v>4</v>
      </c>
      <c r="I548" s="68">
        <v>0</v>
      </c>
      <c r="J548" s="69">
        <f t="shared" si="8"/>
        <v>12000</v>
      </c>
    </row>
    <row r="549" spans="1:10">
      <c r="A549" s="63" t="s">
        <v>1307</v>
      </c>
      <c r="B549" s="64" t="s">
        <v>1308</v>
      </c>
      <c r="C549" s="64" t="s">
        <v>1177</v>
      </c>
      <c r="D549" s="65">
        <v>44059</v>
      </c>
      <c r="E549" s="66" t="s">
        <v>1012</v>
      </c>
      <c r="F549" s="66" t="s">
        <v>1013</v>
      </c>
      <c r="G549" s="67">
        <v>41200</v>
      </c>
      <c r="H549" s="67">
        <v>4</v>
      </c>
      <c r="I549" s="68">
        <v>0</v>
      </c>
      <c r="J549" s="69">
        <f t="shared" si="8"/>
        <v>164800</v>
      </c>
    </row>
    <row r="550" spans="1:10">
      <c r="A550" s="63" t="s">
        <v>1307</v>
      </c>
      <c r="B550" s="64" t="s">
        <v>1308</v>
      </c>
      <c r="C550" s="64" t="s">
        <v>1177</v>
      </c>
      <c r="D550" s="65">
        <v>44059</v>
      </c>
      <c r="E550" s="66" t="s">
        <v>998</v>
      </c>
      <c r="F550" s="66" t="s">
        <v>1002</v>
      </c>
      <c r="G550" s="67">
        <v>3800</v>
      </c>
      <c r="H550" s="67">
        <v>10</v>
      </c>
      <c r="I550" s="68">
        <v>0</v>
      </c>
      <c r="J550" s="69">
        <f t="shared" si="8"/>
        <v>38000</v>
      </c>
    </row>
    <row r="551" spans="1:10">
      <c r="A551" s="63" t="s">
        <v>1309</v>
      </c>
      <c r="B551" s="64" t="s">
        <v>1042</v>
      </c>
      <c r="C551" s="64" t="s">
        <v>1043</v>
      </c>
      <c r="D551" s="65">
        <v>44060</v>
      </c>
      <c r="E551" s="66" t="s">
        <v>992</v>
      </c>
      <c r="F551" s="66" t="s">
        <v>290</v>
      </c>
      <c r="G551" s="67">
        <v>90300</v>
      </c>
      <c r="H551" s="67">
        <v>5</v>
      </c>
      <c r="I551" s="68">
        <v>0</v>
      </c>
      <c r="J551" s="69">
        <f t="shared" si="8"/>
        <v>451500</v>
      </c>
    </row>
    <row r="552" spans="1:10">
      <c r="A552" s="63" t="s">
        <v>1309</v>
      </c>
      <c r="B552" s="64" t="s">
        <v>1042</v>
      </c>
      <c r="C552" s="64" t="s">
        <v>1043</v>
      </c>
      <c r="D552" s="65">
        <v>44060</v>
      </c>
      <c r="E552" s="66" t="s">
        <v>998</v>
      </c>
      <c r="F552" s="66" t="s">
        <v>236</v>
      </c>
      <c r="G552" s="67">
        <v>16800</v>
      </c>
      <c r="H552" s="67">
        <v>6</v>
      </c>
      <c r="I552" s="68">
        <v>0</v>
      </c>
      <c r="J552" s="69">
        <f t="shared" si="8"/>
        <v>100800</v>
      </c>
    </row>
    <row r="553" spans="1:10">
      <c r="A553" s="63" t="s">
        <v>1309</v>
      </c>
      <c r="B553" s="64" t="s">
        <v>1042</v>
      </c>
      <c r="C553" s="64" t="s">
        <v>1043</v>
      </c>
      <c r="D553" s="65">
        <v>44060</v>
      </c>
      <c r="E553" s="66" t="s">
        <v>1011</v>
      </c>
      <c r="F553" s="66" t="s">
        <v>226</v>
      </c>
      <c r="G553" s="67">
        <v>58200</v>
      </c>
      <c r="H553" s="67">
        <v>3</v>
      </c>
      <c r="I553" s="68">
        <v>0</v>
      </c>
      <c r="J553" s="69">
        <f t="shared" si="8"/>
        <v>174600</v>
      </c>
    </row>
    <row r="554" spans="1:10">
      <c r="A554" s="63" t="s">
        <v>1310</v>
      </c>
      <c r="B554" s="64" t="s">
        <v>1004</v>
      </c>
      <c r="C554" s="64" t="s">
        <v>990</v>
      </c>
      <c r="D554" s="65">
        <v>44061</v>
      </c>
      <c r="E554" s="66" t="s">
        <v>998</v>
      </c>
      <c r="F554" s="66" t="s">
        <v>1048</v>
      </c>
      <c r="G554" s="67">
        <v>28500</v>
      </c>
      <c r="H554" s="67">
        <v>4</v>
      </c>
      <c r="I554" s="68">
        <v>0</v>
      </c>
      <c r="J554" s="69">
        <f t="shared" si="8"/>
        <v>114000</v>
      </c>
    </row>
    <row r="555" spans="1:10">
      <c r="A555" s="63" t="s">
        <v>1310</v>
      </c>
      <c r="B555" s="64" t="s">
        <v>1004</v>
      </c>
      <c r="C555" s="64" t="s">
        <v>990</v>
      </c>
      <c r="D555" s="65">
        <v>44061</v>
      </c>
      <c r="E555" s="66" t="s">
        <v>992</v>
      </c>
      <c r="F555" s="66" t="s">
        <v>993</v>
      </c>
      <c r="G555" s="67">
        <v>58300</v>
      </c>
      <c r="H555" s="67">
        <v>10</v>
      </c>
      <c r="I555" s="68">
        <v>0</v>
      </c>
      <c r="J555" s="69">
        <f t="shared" si="8"/>
        <v>583000</v>
      </c>
    </row>
    <row r="556" spans="1:10">
      <c r="A556" s="63" t="s">
        <v>1311</v>
      </c>
      <c r="B556" s="64" t="s">
        <v>1058</v>
      </c>
      <c r="C556" s="64" t="s">
        <v>1027</v>
      </c>
      <c r="D556" s="65">
        <v>44061</v>
      </c>
      <c r="E556" s="66" t="s">
        <v>998</v>
      </c>
      <c r="F556" s="66" t="s">
        <v>1048</v>
      </c>
      <c r="G556" s="67">
        <v>32900</v>
      </c>
      <c r="H556" s="67">
        <v>3</v>
      </c>
      <c r="I556" s="68">
        <v>0.05</v>
      </c>
      <c r="J556" s="69">
        <f t="shared" si="8"/>
        <v>93765</v>
      </c>
    </row>
    <row r="557" spans="1:10">
      <c r="A557" s="63" t="s">
        <v>1311</v>
      </c>
      <c r="B557" s="64" t="s">
        <v>1058</v>
      </c>
      <c r="C557" s="64" t="s">
        <v>1027</v>
      </c>
      <c r="D557" s="65">
        <v>44061</v>
      </c>
      <c r="E557" s="66" t="s">
        <v>992</v>
      </c>
      <c r="F557" s="66" t="s">
        <v>290</v>
      </c>
      <c r="G557" s="67">
        <v>91200</v>
      </c>
      <c r="H557" s="67">
        <v>8</v>
      </c>
      <c r="I557" s="68">
        <v>0.05</v>
      </c>
      <c r="J557" s="69">
        <f t="shared" si="8"/>
        <v>693120</v>
      </c>
    </row>
    <row r="558" spans="1:10">
      <c r="A558" s="63" t="s">
        <v>1311</v>
      </c>
      <c r="B558" s="64" t="s">
        <v>1058</v>
      </c>
      <c r="C558" s="64" t="s">
        <v>1027</v>
      </c>
      <c r="D558" s="65">
        <v>44061</v>
      </c>
      <c r="E558" s="66" t="s">
        <v>1010</v>
      </c>
      <c r="F558" s="66" t="s">
        <v>238</v>
      </c>
      <c r="G558" s="67">
        <v>164200</v>
      </c>
      <c r="H558" s="67">
        <v>9</v>
      </c>
      <c r="I558" s="68">
        <v>0.05</v>
      </c>
      <c r="J558" s="69">
        <f t="shared" si="8"/>
        <v>1403910</v>
      </c>
    </row>
    <row r="559" spans="1:10">
      <c r="A559" s="63" t="s">
        <v>1311</v>
      </c>
      <c r="B559" s="64" t="s">
        <v>1058</v>
      </c>
      <c r="C559" s="64" t="s">
        <v>1027</v>
      </c>
      <c r="D559" s="65">
        <v>44061</v>
      </c>
      <c r="E559" s="66" t="s">
        <v>998</v>
      </c>
      <c r="F559" s="66" t="s">
        <v>292</v>
      </c>
      <c r="G559" s="67">
        <v>33500</v>
      </c>
      <c r="H559" s="67">
        <v>4</v>
      </c>
      <c r="I559" s="68">
        <v>0.05</v>
      </c>
      <c r="J559" s="69">
        <f t="shared" si="8"/>
        <v>127300</v>
      </c>
    </row>
    <row r="560" spans="1:10">
      <c r="A560" s="63" t="s">
        <v>1312</v>
      </c>
      <c r="B560" s="64" t="s">
        <v>1138</v>
      </c>
      <c r="C560" s="64" t="s">
        <v>1036</v>
      </c>
      <c r="D560" s="65">
        <v>44062</v>
      </c>
      <c r="E560" s="66" t="s">
        <v>998</v>
      </c>
      <c r="F560" s="66" t="s">
        <v>1002</v>
      </c>
      <c r="G560" s="67">
        <v>3300</v>
      </c>
      <c r="H560" s="67">
        <v>4</v>
      </c>
      <c r="I560" s="68">
        <v>0</v>
      </c>
      <c r="J560" s="69">
        <f t="shared" si="8"/>
        <v>13200</v>
      </c>
    </row>
    <row r="561" spans="1:10">
      <c r="A561" s="63" t="s">
        <v>1312</v>
      </c>
      <c r="B561" s="64" t="s">
        <v>1138</v>
      </c>
      <c r="C561" s="64" t="s">
        <v>1036</v>
      </c>
      <c r="D561" s="65">
        <v>44062</v>
      </c>
      <c r="E561" s="66" t="s">
        <v>998</v>
      </c>
      <c r="F561" s="66" t="s">
        <v>1048</v>
      </c>
      <c r="G561" s="67">
        <v>28500</v>
      </c>
      <c r="H561" s="67">
        <v>2</v>
      </c>
      <c r="I561" s="68">
        <v>0</v>
      </c>
      <c r="J561" s="69">
        <f t="shared" si="8"/>
        <v>57000</v>
      </c>
    </row>
    <row r="562" spans="1:10">
      <c r="A562" s="63" t="s">
        <v>1313</v>
      </c>
      <c r="B562" s="64" t="s">
        <v>1180</v>
      </c>
      <c r="C562" s="64" t="s">
        <v>1036</v>
      </c>
      <c r="D562" s="65">
        <v>44065</v>
      </c>
      <c r="E562" s="66" t="s">
        <v>994</v>
      </c>
      <c r="F562" s="66" t="s">
        <v>274</v>
      </c>
      <c r="G562" s="67">
        <v>51000</v>
      </c>
      <c r="H562" s="67">
        <v>9</v>
      </c>
      <c r="I562" s="68">
        <v>0</v>
      </c>
      <c r="J562" s="69">
        <f t="shared" si="8"/>
        <v>459000</v>
      </c>
    </row>
    <row r="563" spans="1:10">
      <c r="A563" s="63" t="s">
        <v>1313</v>
      </c>
      <c r="B563" s="64" t="s">
        <v>1180</v>
      </c>
      <c r="C563" s="64" t="s">
        <v>1036</v>
      </c>
      <c r="D563" s="65">
        <v>44065</v>
      </c>
      <c r="E563" s="66" t="s">
        <v>992</v>
      </c>
      <c r="F563" s="66" t="s">
        <v>244</v>
      </c>
      <c r="G563" s="67">
        <v>90000</v>
      </c>
      <c r="H563" s="67">
        <v>4</v>
      </c>
      <c r="I563" s="68">
        <v>0</v>
      </c>
      <c r="J563" s="69">
        <f t="shared" si="8"/>
        <v>360000</v>
      </c>
    </row>
    <row r="564" spans="1:10">
      <c r="A564" s="63" t="s">
        <v>1314</v>
      </c>
      <c r="B564" s="64" t="s">
        <v>1172</v>
      </c>
      <c r="C564" s="64" t="s">
        <v>1016</v>
      </c>
      <c r="D564" s="65">
        <v>44065</v>
      </c>
      <c r="E564" s="66" t="s">
        <v>1010</v>
      </c>
      <c r="F564" s="66" t="s">
        <v>256</v>
      </c>
      <c r="G564" s="67">
        <v>163300</v>
      </c>
      <c r="H564" s="67">
        <v>6</v>
      </c>
      <c r="I564" s="68">
        <v>0</v>
      </c>
      <c r="J564" s="69">
        <f t="shared" si="8"/>
        <v>979800</v>
      </c>
    </row>
    <row r="565" spans="1:10">
      <c r="A565" s="63" t="s">
        <v>1314</v>
      </c>
      <c r="B565" s="64" t="s">
        <v>1172</v>
      </c>
      <c r="C565" s="64" t="s">
        <v>1016</v>
      </c>
      <c r="D565" s="65">
        <v>44065</v>
      </c>
      <c r="E565" s="66" t="s">
        <v>1005</v>
      </c>
      <c r="F565" s="66" t="s">
        <v>1038</v>
      </c>
      <c r="G565" s="67">
        <v>255200</v>
      </c>
      <c r="H565" s="67">
        <v>3</v>
      </c>
      <c r="I565" s="68">
        <v>0</v>
      </c>
      <c r="J565" s="69">
        <f t="shared" si="8"/>
        <v>765600</v>
      </c>
    </row>
    <row r="566" spans="1:10">
      <c r="A566" s="63" t="s">
        <v>1314</v>
      </c>
      <c r="B566" s="64" t="s">
        <v>1172</v>
      </c>
      <c r="C566" s="64" t="s">
        <v>1016</v>
      </c>
      <c r="D566" s="65">
        <v>44065</v>
      </c>
      <c r="E566" s="66" t="s">
        <v>998</v>
      </c>
      <c r="F566" s="66" t="s">
        <v>260</v>
      </c>
      <c r="G566" s="67">
        <v>29900</v>
      </c>
      <c r="H566" s="67">
        <v>3</v>
      </c>
      <c r="I566" s="68">
        <v>0</v>
      </c>
      <c r="J566" s="69">
        <f t="shared" si="8"/>
        <v>89700</v>
      </c>
    </row>
    <row r="567" spans="1:10">
      <c r="A567" s="63" t="s">
        <v>1315</v>
      </c>
      <c r="B567" s="64" t="s">
        <v>1045</v>
      </c>
      <c r="C567" s="64" t="s">
        <v>1043</v>
      </c>
      <c r="D567" s="65">
        <v>44066</v>
      </c>
      <c r="E567" s="66" t="s">
        <v>992</v>
      </c>
      <c r="F567" s="66" t="s">
        <v>244</v>
      </c>
      <c r="G567" s="67">
        <v>94000</v>
      </c>
      <c r="H567" s="67">
        <v>4</v>
      </c>
      <c r="I567" s="68">
        <v>0</v>
      </c>
      <c r="J567" s="69">
        <f t="shared" si="8"/>
        <v>376000</v>
      </c>
    </row>
    <row r="568" spans="1:10">
      <c r="A568" s="63" t="s">
        <v>1315</v>
      </c>
      <c r="B568" s="64" t="s">
        <v>1045</v>
      </c>
      <c r="C568" s="64" t="s">
        <v>1043</v>
      </c>
      <c r="D568" s="65">
        <v>44066</v>
      </c>
      <c r="E568" s="66" t="s">
        <v>1012</v>
      </c>
      <c r="F568" s="66" t="s">
        <v>1013</v>
      </c>
      <c r="G568" s="67">
        <v>45400</v>
      </c>
      <c r="H568" s="67">
        <v>9</v>
      </c>
      <c r="I568" s="68">
        <v>0</v>
      </c>
      <c r="J568" s="69">
        <f t="shared" si="8"/>
        <v>408600</v>
      </c>
    </row>
    <row r="569" spans="1:10">
      <c r="A569" s="63" t="s">
        <v>1315</v>
      </c>
      <c r="B569" s="64" t="s">
        <v>1045</v>
      </c>
      <c r="C569" s="64" t="s">
        <v>1043</v>
      </c>
      <c r="D569" s="65">
        <v>44066</v>
      </c>
      <c r="E569" s="66" t="s">
        <v>994</v>
      </c>
      <c r="F569" s="66" t="s">
        <v>274</v>
      </c>
      <c r="G569" s="67">
        <v>50500</v>
      </c>
      <c r="H569" s="67">
        <v>3</v>
      </c>
      <c r="I569" s="68">
        <v>0</v>
      </c>
      <c r="J569" s="69">
        <f t="shared" si="8"/>
        <v>151500</v>
      </c>
    </row>
    <row r="570" spans="1:10">
      <c r="A570" s="63" t="s">
        <v>1315</v>
      </c>
      <c r="B570" s="64" t="s">
        <v>1045</v>
      </c>
      <c r="C570" s="64" t="s">
        <v>1043</v>
      </c>
      <c r="D570" s="65">
        <v>44066</v>
      </c>
      <c r="E570" s="66" t="s">
        <v>1012</v>
      </c>
      <c r="F570" s="66" t="s">
        <v>1013</v>
      </c>
      <c r="G570" s="67">
        <v>46200</v>
      </c>
      <c r="H570" s="67">
        <v>5</v>
      </c>
      <c r="I570" s="68">
        <v>0</v>
      </c>
      <c r="J570" s="69">
        <f t="shared" si="8"/>
        <v>231000</v>
      </c>
    </row>
    <row r="571" spans="1:10">
      <c r="A571" s="63" t="s">
        <v>1316</v>
      </c>
      <c r="B571" s="64" t="s">
        <v>1136</v>
      </c>
      <c r="C571" s="64" t="s">
        <v>1036</v>
      </c>
      <c r="D571" s="65">
        <v>44067</v>
      </c>
      <c r="E571" s="66" t="s">
        <v>998</v>
      </c>
      <c r="F571" s="66" t="s">
        <v>1002</v>
      </c>
      <c r="G571" s="67">
        <v>3900</v>
      </c>
      <c r="H571" s="67">
        <v>5</v>
      </c>
      <c r="I571" s="68">
        <v>0</v>
      </c>
      <c r="J571" s="69">
        <f t="shared" si="8"/>
        <v>19500</v>
      </c>
    </row>
    <row r="572" spans="1:10">
      <c r="A572" s="63" t="s">
        <v>1316</v>
      </c>
      <c r="B572" s="64" t="s">
        <v>1136</v>
      </c>
      <c r="C572" s="64" t="s">
        <v>1036</v>
      </c>
      <c r="D572" s="65">
        <v>44067</v>
      </c>
      <c r="E572" s="66" t="s">
        <v>1299</v>
      </c>
      <c r="F572" s="66" t="s">
        <v>208</v>
      </c>
      <c r="G572" s="67">
        <v>165300</v>
      </c>
      <c r="H572" s="67">
        <v>3</v>
      </c>
      <c r="I572" s="68">
        <v>0.05</v>
      </c>
      <c r="J572" s="69">
        <f t="shared" si="8"/>
        <v>471105</v>
      </c>
    </row>
    <row r="573" spans="1:10">
      <c r="A573" s="63" t="s">
        <v>1316</v>
      </c>
      <c r="B573" s="64" t="s">
        <v>1136</v>
      </c>
      <c r="C573" s="64" t="s">
        <v>1036</v>
      </c>
      <c r="D573" s="65">
        <v>44067</v>
      </c>
      <c r="E573" s="66" t="s">
        <v>1011</v>
      </c>
      <c r="F573" s="66" t="s">
        <v>226</v>
      </c>
      <c r="G573" s="67">
        <v>47300</v>
      </c>
      <c r="H573" s="67">
        <v>4</v>
      </c>
      <c r="I573" s="68">
        <v>0</v>
      </c>
      <c r="J573" s="69">
        <f t="shared" si="8"/>
        <v>189200</v>
      </c>
    </row>
    <row r="574" spans="1:10">
      <c r="A574" s="63" t="s">
        <v>1317</v>
      </c>
      <c r="B574" s="64" t="s">
        <v>1007</v>
      </c>
      <c r="C574" s="64" t="s">
        <v>1008</v>
      </c>
      <c r="D574" s="65">
        <v>44068</v>
      </c>
      <c r="E574" s="66" t="s">
        <v>1010</v>
      </c>
      <c r="F574" s="66" t="s">
        <v>216</v>
      </c>
      <c r="G574" s="67">
        <v>98800</v>
      </c>
      <c r="H574" s="67">
        <v>6</v>
      </c>
      <c r="I574" s="68">
        <v>0</v>
      </c>
      <c r="J574" s="69">
        <f t="shared" si="8"/>
        <v>592800</v>
      </c>
    </row>
    <row r="575" spans="1:10">
      <c r="A575" s="63" t="s">
        <v>1317</v>
      </c>
      <c r="B575" s="64" t="s">
        <v>1007</v>
      </c>
      <c r="C575" s="64" t="s">
        <v>1008</v>
      </c>
      <c r="D575" s="65">
        <v>44068</v>
      </c>
      <c r="E575" s="66" t="s">
        <v>1005</v>
      </c>
      <c r="F575" s="66" t="s">
        <v>278</v>
      </c>
      <c r="G575" s="67">
        <v>425500</v>
      </c>
      <c r="H575" s="67">
        <v>1</v>
      </c>
      <c r="I575" s="68">
        <v>0</v>
      </c>
      <c r="J575" s="69">
        <f t="shared" si="8"/>
        <v>425500</v>
      </c>
    </row>
    <row r="576" spans="1:10">
      <c r="A576" s="63" t="s">
        <v>1317</v>
      </c>
      <c r="B576" s="64" t="s">
        <v>1007</v>
      </c>
      <c r="C576" s="64" t="s">
        <v>1008</v>
      </c>
      <c r="D576" s="65">
        <v>44068</v>
      </c>
      <c r="E576" s="66" t="s">
        <v>998</v>
      </c>
      <c r="F576" s="66" t="s">
        <v>1019</v>
      </c>
      <c r="G576" s="67">
        <v>5000</v>
      </c>
      <c r="H576" s="67">
        <v>10</v>
      </c>
      <c r="I576" s="68">
        <v>0</v>
      </c>
      <c r="J576" s="69">
        <f t="shared" si="8"/>
        <v>50000</v>
      </c>
    </row>
    <row r="577" spans="1:10">
      <c r="A577" s="63" t="s">
        <v>1317</v>
      </c>
      <c r="B577" s="64" t="s">
        <v>1007</v>
      </c>
      <c r="C577" s="64" t="s">
        <v>1008</v>
      </c>
      <c r="D577" s="65">
        <v>44068</v>
      </c>
      <c r="E577" s="66" t="s">
        <v>998</v>
      </c>
      <c r="F577" s="66" t="s">
        <v>292</v>
      </c>
      <c r="G577" s="67">
        <v>33800</v>
      </c>
      <c r="H577" s="67">
        <v>3</v>
      </c>
      <c r="I577" s="68">
        <v>0</v>
      </c>
      <c r="J577" s="69">
        <f t="shared" si="8"/>
        <v>101400</v>
      </c>
    </row>
    <row r="578" spans="1:10">
      <c r="A578" s="63" t="s">
        <v>1317</v>
      </c>
      <c r="B578" s="64" t="s">
        <v>1007</v>
      </c>
      <c r="C578" s="64" t="s">
        <v>1008</v>
      </c>
      <c r="D578" s="65">
        <v>44068</v>
      </c>
      <c r="E578" s="66" t="s">
        <v>1010</v>
      </c>
      <c r="F578" s="66" t="s">
        <v>238</v>
      </c>
      <c r="G578" s="67">
        <v>158100</v>
      </c>
      <c r="H578" s="67">
        <v>7</v>
      </c>
      <c r="I578" s="68">
        <v>0.05</v>
      </c>
      <c r="J578" s="69">
        <f t="shared" si="8"/>
        <v>1051365</v>
      </c>
    </row>
    <row r="579" spans="1:10">
      <c r="A579" s="63" t="s">
        <v>1318</v>
      </c>
      <c r="B579" s="64" t="s">
        <v>1004</v>
      </c>
      <c r="C579" s="64" t="s">
        <v>990</v>
      </c>
      <c r="D579" s="65">
        <v>44069</v>
      </c>
      <c r="E579" s="66" t="s">
        <v>998</v>
      </c>
      <c r="F579" s="66" t="s">
        <v>1048</v>
      </c>
      <c r="G579" s="67">
        <v>32300</v>
      </c>
      <c r="H579" s="67">
        <v>2</v>
      </c>
      <c r="I579" s="68">
        <v>0</v>
      </c>
      <c r="J579" s="69">
        <f t="shared" ref="J579:J642" si="9">(G579*H579)*(100%-I579)</f>
        <v>64600</v>
      </c>
    </row>
    <row r="580" spans="1:10">
      <c r="A580" s="63" t="s">
        <v>1318</v>
      </c>
      <c r="B580" s="64" t="s">
        <v>1004</v>
      </c>
      <c r="C580" s="64" t="s">
        <v>990</v>
      </c>
      <c r="D580" s="65">
        <v>44069</v>
      </c>
      <c r="E580" s="66" t="s">
        <v>991</v>
      </c>
      <c r="F580" s="66" t="s">
        <v>288</v>
      </c>
      <c r="G580" s="67">
        <v>833000</v>
      </c>
      <c r="H580" s="67">
        <v>2</v>
      </c>
      <c r="I580" s="68">
        <v>0.05</v>
      </c>
      <c r="J580" s="69">
        <f t="shared" si="9"/>
        <v>1582700</v>
      </c>
    </row>
    <row r="581" spans="1:10">
      <c r="A581" s="63" t="s">
        <v>1318</v>
      </c>
      <c r="B581" s="64" t="s">
        <v>1004</v>
      </c>
      <c r="C581" s="64" t="s">
        <v>990</v>
      </c>
      <c r="D581" s="65">
        <v>44069</v>
      </c>
      <c r="E581" s="66" t="s">
        <v>1010</v>
      </c>
      <c r="F581" s="66" t="s">
        <v>216</v>
      </c>
      <c r="G581" s="67">
        <v>91300</v>
      </c>
      <c r="H581" s="67">
        <v>6</v>
      </c>
      <c r="I581" s="68">
        <v>0</v>
      </c>
      <c r="J581" s="69">
        <f t="shared" si="9"/>
        <v>547800</v>
      </c>
    </row>
    <row r="582" spans="1:10">
      <c r="A582" s="63" t="s">
        <v>1319</v>
      </c>
      <c r="B582" s="64" t="s">
        <v>1040</v>
      </c>
      <c r="C582" s="64" t="s">
        <v>1036</v>
      </c>
      <c r="D582" s="65">
        <v>44072</v>
      </c>
      <c r="E582" s="66" t="s">
        <v>998</v>
      </c>
      <c r="F582" s="66" t="s">
        <v>1019</v>
      </c>
      <c r="G582" s="67">
        <v>5500</v>
      </c>
      <c r="H582" s="67">
        <v>9</v>
      </c>
      <c r="I582" s="68">
        <v>0</v>
      </c>
      <c r="J582" s="69">
        <f t="shared" si="9"/>
        <v>49500</v>
      </c>
    </row>
    <row r="583" spans="1:10">
      <c r="A583" s="63" t="s">
        <v>1319</v>
      </c>
      <c r="B583" s="64" t="s">
        <v>1040</v>
      </c>
      <c r="C583" s="64" t="s">
        <v>1036</v>
      </c>
      <c r="D583" s="65">
        <v>44072</v>
      </c>
      <c r="E583" s="66" t="s">
        <v>998</v>
      </c>
      <c r="F583" s="66" t="s">
        <v>1002</v>
      </c>
      <c r="G583" s="67">
        <v>3500</v>
      </c>
      <c r="H583" s="67">
        <v>9</v>
      </c>
      <c r="I583" s="68">
        <v>0</v>
      </c>
      <c r="J583" s="69">
        <f t="shared" si="9"/>
        <v>31500</v>
      </c>
    </row>
    <row r="584" spans="1:10">
      <c r="A584" s="63" t="s">
        <v>1320</v>
      </c>
      <c r="B584" s="64" t="s">
        <v>1074</v>
      </c>
      <c r="C584" s="64" t="s">
        <v>1043</v>
      </c>
      <c r="D584" s="65">
        <v>44072</v>
      </c>
      <c r="E584" s="66" t="s">
        <v>1010</v>
      </c>
      <c r="F584" s="66" t="s">
        <v>238</v>
      </c>
      <c r="G584" s="67">
        <v>161100</v>
      </c>
      <c r="H584" s="67">
        <v>7</v>
      </c>
      <c r="I584" s="68">
        <v>0.05</v>
      </c>
      <c r="J584" s="69">
        <f t="shared" si="9"/>
        <v>1071315</v>
      </c>
    </row>
    <row r="585" spans="1:10">
      <c r="A585" s="63" t="s">
        <v>1320</v>
      </c>
      <c r="B585" s="64" t="s">
        <v>1074</v>
      </c>
      <c r="C585" s="64" t="s">
        <v>1043</v>
      </c>
      <c r="D585" s="65">
        <v>44072</v>
      </c>
      <c r="E585" s="66" t="s">
        <v>1005</v>
      </c>
      <c r="F585" s="66" t="s">
        <v>276</v>
      </c>
      <c r="G585" s="67">
        <v>76500</v>
      </c>
      <c r="H585" s="67">
        <v>3</v>
      </c>
      <c r="I585" s="68">
        <v>0.05</v>
      </c>
      <c r="J585" s="69">
        <f t="shared" si="9"/>
        <v>218025</v>
      </c>
    </row>
    <row r="586" spans="1:10">
      <c r="A586" s="63" t="s">
        <v>1320</v>
      </c>
      <c r="B586" s="64" t="s">
        <v>1074</v>
      </c>
      <c r="C586" s="64" t="s">
        <v>1043</v>
      </c>
      <c r="D586" s="65">
        <v>44072</v>
      </c>
      <c r="E586" s="66" t="s">
        <v>1005</v>
      </c>
      <c r="F586" s="66" t="s">
        <v>208</v>
      </c>
      <c r="G586" s="67">
        <v>165300</v>
      </c>
      <c r="H586" s="67">
        <v>3</v>
      </c>
      <c r="I586" s="68">
        <v>0.05</v>
      </c>
      <c r="J586" s="69">
        <f t="shared" si="9"/>
        <v>471105</v>
      </c>
    </row>
    <row r="587" spans="1:10">
      <c r="A587" s="63" t="s">
        <v>1321</v>
      </c>
      <c r="B587" s="64" t="s">
        <v>1289</v>
      </c>
      <c r="C587" s="64" t="s">
        <v>990</v>
      </c>
      <c r="D587" s="65">
        <v>44073</v>
      </c>
      <c r="E587" s="66" t="s">
        <v>1010</v>
      </c>
      <c r="F587" s="66" t="s">
        <v>256</v>
      </c>
      <c r="G587" s="67">
        <v>170400</v>
      </c>
      <c r="H587" s="67">
        <v>10</v>
      </c>
      <c r="I587" s="68">
        <v>0.05</v>
      </c>
      <c r="J587" s="69">
        <f t="shared" si="9"/>
        <v>1618800</v>
      </c>
    </row>
    <row r="588" spans="1:10">
      <c r="A588" s="63" t="s">
        <v>1321</v>
      </c>
      <c r="B588" s="64" t="s">
        <v>1289</v>
      </c>
      <c r="C588" s="64" t="s">
        <v>990</v>
      </c>
      <c r="D588" s="65">
        <v>44073</v>
      </c>
      <c r="E588" s="66" t="s">
        <v>994</v>
      </c>
      <c r="F588" s="66" t="s">
        <v>274</v>
      </c>
      <c r="G588" s="67">
        <v>60700</v>
      </c>
      <c r="H588" s="67">
        <v>5</v>
      </c>
      <c r="I588" s="68">
        <v>0</v>
      </c>
      <c r="J588" s="69">
        <f t="shared" si="9"/>
        <v>303500</v>
      </c>
    </row>
    <row r="589" spans="1:10">
      <c r="A589" s="63" t="s">
        <v>1322</v>
      </c>
      <c r="B589" s="64" t="s">
        <v>1007</v>
      </c>
      <c r="C589" s="64" t="s">
        <v>1008</v>
      </c>
      <c r="D589" s="65">
        <v>44074</v>
      </c>
      <c r="E589" s="66" t="s">
        <v>991</v>
      </c>
      <c r="F589" s="66" t="s">
        <v>284</v>
      </c>
      <c r="G589" s="67">
        <v>1440000</v>
      </c>
      <c r="H589" s="67">
        <v>4</v>
      </c>
      <c r="I589" s="68">
        <v>0.15</v>
      </c>
      <c r="J589" s="69">
        <f t="shared" si="9"/>
        <v>4896000</v>
      </c>
    </row>
    <row r="590" spans="1:10">
      <c r="A590" s="63" t="s">
        <v>1322</v>
      </c>
      <c r="B590" s="64" t="s">
        <v>1007</v>
      </c>
      <c r="C590" s="64" t="s">
        <v>1008</v>
      </c>
      <c r="D590" s="65">
        <v>44074</v>
      </c>
      <c r="E590" s="66" t="s">
        <v>1012</v>
      </c>
      <c r="F590" s="66" t="s">
        <v>1013</v>
      </c>
      <c r="G590" s="67">
        <v>45800</v>
      </c>
      <c r="H590" s="67">
        <v>8</v>
      </c>
      <c r="I590" s="68">
        <v>0</v>
      </c>
      <c r="J590" s="69">
        <f t="shared" si="9"/>
        <v>366400</v>
      </c>
    </row>
    <row r="591" spans="1:10">
      <c r="A591" s="63" t="s">
        <v>1323</v>
      </c>
      <c r="B591" s="64" t="s">
        <v>1144</v>
      </c>
      <c r="C591" s="64" t="s">
        <v>1016</v>
      </c>
      <c r="D591" s="65">
        <v>44074</v>
      </c>
      <c r="E591" s="66" t="s">
        <v>991</v>
      </c>
      <c r="F591" s="66" t="s">
        <v>248</v>
      </c>
      <c r="G591" s="67">
        <v>543500</v>
      </c>
      <c r="H591" s="67">
        <v>1</v>
      </c>
      <c r="I591" s="68">
        <v>0</v>
      </c>
      <c r="J591" s="69">
        <f t="shared" si="9"/>
        <v>543500</v>
      </c>
    </row>
    <row r="592" spans="1:10">
      <c r="A592" s="63" t="s">
        <v>1323</v>
      </c>
      <c r="B592" s="64" t="s">
        <v>1144</v>
      </c>
      <c r="C592" s="64" t="s">
        <v>1016</v>
      </c>
      <c r="D592" s="65">
        <v>44074</v>
      </c>
      <c r="E592" s="66" t="s">
        <v>1012</v>
      </c>
      <c r="F592" s="66" t="s">
        <v>228</v>
      </c>
      <c r="G592" s="67">
        <v>513600</v>
      </c>
      <c r="H592" s="67">
        <v>2</v>
      </c>
      <c r="I592" s="68">
        <v>0.05</v>
      </c>
      <c r="J592" s="69">
        <f t="shared" si="9"/>
        <v>975840</v>
      </c>
    </row>
    <row r="593" spans="1:10">
      <c r="A593" s="63" t="s">
        <v>1323</v>
      </c>
      <c r="B593" s="64" t="s">
        <v>1144</v>
      </c>
      <c r="C593" s="64" t="s">
        <v>1016</v>
      </c>
      <c r="D593" s="65">
        <v>44074</v>
      </c>
      <c r="E593" s="66" t="s">
        <v>991</v>
      </c>
      <c r="F593" s="66" t="s">
        <v>284</v>
      </c>
      <c r="G593" s="67">
        <v>1344000</v>
      </c>
      <c r="H593" s="67">
        <v>1</v>
      </c>
      <c r="I593" s="68">
        <v>0.05</v>
      </c>
      <c r="J593" s="69">
        <f t="shared" si="9"/>
        <v>1276800</v>
      </c>
    </row>
    <row r="594" spans="1:10">
      <c r="A594" s="63" t="s">
        <v>1323</v>
      </c>
      <c r="B594" s="64" t="s">
        <v>1144</v>
      </c>
      <c r="C594" s="64" t="s">
        <v>1016</v>
      </c>
      <c r="D594" s="65">
        <v>44074</v>
      </c>
      <c r="E594" s="66" t="s">
        <v>992</v>
      </c>
      <c r="F594" s="66" t="s">
        <v>290</v>
      </c>
      <c r="G594" s="67">
        <v>88400</v>
      </c>
      <c r="H594" s="67">
        <v>1</v>
      </c>
      <c r="I594" s="68">
        <v>0</v>
      </c>
      <c r="J594" s="69">
        <f t="shared" si="9"/>
        <v>88400</v>
      </c>
    </row>
    <row r="595" spans="1:10">
      <c r="A595" s="63" t="s">
        <v>1324</v>
      </c>
      <c r="B595" s="64" t="s">
        <v>1212</v>
      </c>
      <c r="C595" s="64" t="s">
        <v>997</v>
      </c>
      <c r="D595" s="65">
        <v>44075</v>
      </c>
      <c r="E595" s="66" t="s">
        <v>1011</v>
      </c>
      <c r="F595" s="66" t="s">
        <v>286</v>
      </c>
      <c r="G595" s="67">
        <v>31900</v>
      </c>
      <c r="H595" s="67">
        <v>4</v>
      </c>
      <c r="I595" s="68">
        <v>0</v>
      </c>
      <c r="J595" s="69">
        <f t="shared" si="9"/>
        <v>127600</v>
      </c>
    </row>
    <row r="596" spans="1:10">
      <c r="A596" s="63" t="s">
        <v>1324</v>
      </c>
      <c r="B596" s="64" t="s">
        <v>1212</v>
      </c>
      <c r="C596" s="64" t="s">
        <v>997</v>
      </c>
      <c r="D596" s="65">
        <v>44075</v>
      </c>
      <c r="E596" s="66" t="s">
        <v>998</v>
      </c>
      <c r="F596" s="66" t="s">
        <v>1020</v>
      </c>
      <c r="G596" s="67">
        <v>13500</v>
      </c>
      <c r="H596" s="67">
        <v>4</v>
      </c>
      <c r="I596" s="68">
        <v>0</v>
      </c>
      <c r="J596" s="69">
        <f t="shared" si="9"/>
        <v>54000</v>
      </c>
    </row>
    <row r="597" spans="1:10">
      <c r="A597" s="63" t="s">
        <v>1324</v>
      </c>
      <c r="B597" s="64" t="s">
        <v>1212</v>
      </c>
      <c r="C597" s="64" t="s">
        <v>997</v>
      </c>
      <c r="D597" s="65">
        <v>44075</v>
      </c>
      <c r="E597" s="66" t="s">
        <v>1010</v>
      </c>
      <c r="F597" s="66" t="s">
        <v>238</v>
      </c>
      <c r="G597" s="67">
        <v>171800</v>
      </c>
      <c r="H597" s="67">
        <v>6</v>
      </c>
      <c r="I597" s="68">
        <v>0.05</v>
      </c>
      <c r="J597" s="69">
        <f t="shared" si="9"/>
        <v>979260</v>
      </c>
    </row>
    <row r="598" spans="1:10">
      <c r="A598" s="63" t="s">
        <v>1324</v>
      </c>
      <c r="B598" s="64" t="s">
        <v>1212</v>
      </c>
      <c r="C598" s="64" t="s">
        <v>997</v>
      </c>
      <c r="D598" s="65">
        <v>44075</v>
      </c>
      <c r="E598" s="66" t="s">
        <v>992</v>
      </c>
      <c r="F598" s="66" t="s">
        <v>993</v>
      </c>
      <c r="G598" s="67">
        <v>59300</v>
      </c>
      <c r="H598" s="67">
        <v>2</v>
      </c>
      <c r="I598" s="68">
        <v>0</v>
      </c>
      <c r="J598" s="69">
        <f t="shared" si="9"/>
        <v>118600</v>
      </c>
    </row>
    <row r="599" spans="1:10">
      <c r="A599" s="63" t="s">
        <v>1324</v>
      </c>
      <c r="B599" s="64" t="s">
        <v>1212</v>
      </c>
      <c r="C599" s="64" t="s">
        <v>997</v>
      </c>
      <c r="D599" s="65">
        <v>44075</v>
      </c>
      <c r="E599" s="66" t="s">
        <v>1011</v>
      </c>
      <c r="F599" s="66" t="s">
        <v>252</v>
      </c>
      <c r="G599" s="67">
        <v>132500</v>
      </c>
      <c r="H599" s="67">
        <v>1</v>
      </c>
      <c r="I599" s="68">
        <v>0</v>
      </c>
      <c r="J599" s="69">
        <f t="shared" si="9"/>
        <v>132500</v>
      </c>
    </row>
    <row r="600" spans="1:10">
      <c r="A600" s="63" t="s">
        <v>1325</v>
      </c>
      <c r="B600" s="64" t="s">
        <v>1084</v>
      </c>
      <c r="C600" s="64" t="s">
        <v>1001</v>
      </c>
      <c r="D600" s="65">
        <v>44076</v>
      </c>
      <c r="E600" s="66" t="s">
        <v>1011</v>
      </c>
      <c r="F600" s="66" t="s">
        <v>218</v>
      </c>
      <c r="G600" s="67">
        <v>3700</v>
      </c>
      <c r="H600" s="67">
        <v>9</v>
      </c>
      <c r="I600" s="68">
        <v>0</v>
      </c>
      <c r="J600" s="69">
        <f t="shared" si="9"/>
        <v>33300</v>
      </c>
    </row>
    <row r="601" spans="1:10">
      <c r="A601" s="63" t="s">
        <v>1325</v>
      </c>
      <c r="B601" s="64" t="s">
        <v>1084</v>
      </c>
      <c r="C601" s="64" t="s">
        <v>1001</v>
      </c>
      <c r="D601" s="65">
        <v>44076</v>
      </c>
      <c r="E601" s="66" t="s">
        <v>992</v>
      </c>
      <c r="F601" s="66" t="s">
        <v>244</v>
      </c>
      <c r="G601" s="67">
        <v>94900</v>
      </c>
      <c r="H601" s="67">
        <v>2</v>
      </c>
      <c r="I601" s="68">
        <v>0</v>
      </c>
      <c r="J601" s="69">
        <f t="shared" si="9"/>
        <v>189800</v>
      </c>
    </row>
    <row r="602" spans="1:10">
      <c r="A602" s="63" t="s">
        <v>1326</v>
      </c>
      <c r="B602" s="64" t="s">
        <v>1061</v>
      </c>
      <c r="C602" s="64" t="s">
        <v>997</v>
      </c>
      <c r="D602" s="65">
        <v>44076</v>
      </c>
      <c r="E602" s="66" t="s">
        <v>1005</v>
      </c>
      <c r="F602" s="66" t="s">
        <v>208</v>
      </c>
      <c r="G602" s="67">
        <v>165300</v>
      </c>
      <c r="H602" s="67">
        <v>2</v>
      </c>
      <c r="I602" s="68">
        <v>0</v>
      </c>
      <c r="J602" s="69">
        <f t="shared" si="9"/>
        <v>330600</v>
      </c>
    </row>
    <row r="603" spans="1:10">
      <c r="A603" s="63" t="s">
        <v>1326</v>
      </c>
      <c r="B603" s="64" t="s">
        <v>1061</v>
      </c>
      <c r="C603" s="64" t="s">
        <v>997</v>
      </c>
      <c r="D603" s="65">
        <v>44076</v>
      </c>
      <c r="E603" s="66" t="s">
        <v>998</v>
      </c>
      <c r="F603" s="66" t="s">
        <v>260</v>
      </c>
      <c r="G603" s="67">
        <v>23500</v>
      </c>
      <c r="H603" s="67">
        <v>3</v>
      </c>
      <c r="I603" s="68">
        <v>0</v>
      </c>
      <c r="J603" s="69">
        <f t="shared" si="9"/>
        <v>70500</v>
      </c>
    </row>
    <row r="604" spans="1:10">
      <c r="A604" s="63" t="s">
        <v>1327</v>
      </c>
      <c r="B604" s="64" t="s">
        <v>1136</v>
      </c>
      <c r="C604" s="64" t="s">
        <v>1036</v>
      </c>
      <c r="D604" s="65">
        <v>44079</v>
      </c>
      <c r="E604" s="66" t="s">
        <v>998</v>
      </c>
      <c r="F604" s="66" t="s">
        <v>222</v>
      </c>
      <c r="G604" s="67">
        <v>6500</v>
      </c>
      <c r="H604" s="67">
        <v>6</v>
      </c>
      <c r="I604" s="68">
        <v>0</v>
      </c>
      <c r="J604" s="69">
        <f t="shared" si="9"/>
        <v>39000</v>
      </c>
    </row>
    <row r="605" spans="1:10">
      <c r="A605" s="63" t="s">
        <v>1327</v>
      </c>
      <c r="B605" s="64" t="s">
        <v>1136</v>
      </c>
      <c r="C605" s="64" t="s">
        <v>1036</v>
      </c>
      <c r="D605" s="65">
        <v>44079</v>
      </c>
      <c r="E605" s="66" t="s">
        <v>998</v>
      </c>
      <c r="F605" s="66" t="s">
        <v>260</v>
      </c>
      <c r="G605" s="67">
        <v>31000</v>
      </c>
      <c r="H605" s="67">
        <v>10</v>
      </c>
      <c r="I605" s="68">
        <v>0.05</v>
      </c>
      <c r="J605" s="69">
        <f t="shared" si="9"/>
        <v>294500</v>
      </c>
    </row>
    <row r="606" spans="1:10">
      <c r="A606" s="63" t="s">
        <v>1328</v>
      </c>
      <c r="B606" s="64" t="s">
        <v>1052</v>
      </c>
      <c r="C606" s="64" t="s">
        <v>1027</v>
      </c>
      <c r="D606" s="65">
        <v>44080</v>
      </c>
      <c r="E606" s="66" t="s">
        <v>1005</v>
      </c>
      <c r="F606" s="66" t="s">
        <v>276</v>
      </c>
      <c r="G606" s="67">
        <v>84800</v>
      </c>
      <c r="H606" s="67">
        <v>5</v>
      </c>
      <c r="I606" s="68">
        <v>0</v>
      </c>
      <c r="J606" s="69">
        <f t="shared" si="9"/>
        <v>424000</v>
      </c>
    </row>
    <row r="607" spans="1:10">
      <c r="A607" s="63" t="s">
        <v>1328</v>
      </c>
      <c r="B607" s="64" t="s">
        <v>1052</v>
      </c>
      <c r="C607" s="64" t="s">
        <v>1027</v>
      </c>
      <c r="D607" s="65">
        <v>44080</v>
      </c>
      <c r="E607" s="66" t="s">
        <v>998</v>
      </c>
      <c r="F607" s="66" t="s">
        <v>282</v>
      </c>
      <c r="G607" s="67">
        <v>17400</v>
      </c>
      <c r="H607" s="67">
        <v>6</v>
      </c>
      <c r="I607" s="68">
        <v>0</v>
      </c>
      <c r="J607" s="69">
        <f t="shared" si="9"/>
        <v>104400</v>
      </c>
    </row>
    <row r="608" spans="1:10">
      <c r="A608" s="63" t="s">
        <v>1328</v>
      </c>
      <c r="B608" s="64" t="s">
        <v>1052</v>
      </c>
      <c r="C608" s="64" t="s">
        <v>1027</v>
      </c>
      <c r="D608" s="65">
        <v>44080</v>
      </c>
      <c r="E608" s="66" t="s">
        <v>1012</v>
      </c>
      <c r="F608" s="66" t="s">
        <v>1013</v>
      </c>
      <c r="G608" s="67">
        <v>43700</v>
      </c>
      <c r="H608" s="67">
        <v>5</v>
      </c>
      <c r="I608" s="68">
        <v>0</v>
      </c>
      <c r="J608" s="69">
        <f t="shared" si="9"/>
        <v>218500</v>
      </c>
    </row>
    <row r="609" spans="1:10">
      <c r="A609" s="63" t="s">
        <v>1329</v>
      </c>
      <c r="B609" s="64" t="s">
        <v>1148</v>
      </c>
      <c r="C609" s="64" t="s">
        <v>1016</v>
      </c>
      <c r="D609" s="65">
        <v>44081</v>
      </c>
      <c r="E609" s="66" t="s">
        <v>992</v>
      </c>
      <c r="F609" s="66" t="s">
        <v>993</v>
      </c>
      <c r="G609" s="67">
        <v>50300</v>
      </c>
      <c r="H609" s="67">
        <v>7</v>
      </c>
      <c r="I609" s="68">
        <v>0</v>
      </c>
      <c r="J609" s="69">
        <f t="shared" si="9"/>
        <v>352100</v>
      </c>
    </row>
    <row r="610" spans="1:10">
      <c r="A610" s="63" t="s">
        <v>1329</v>
      </c>
      <c r="B610" s="64" t="s">
        <v>1148</v>
      </c>
      <c r="C610" s="64" t="s">
        <v>1016</v>
      </c>
      <c r="D610" s="65">
        <v>44081</v>
      </c>
      <c r="E610" s="66" t="s">
        <v>998</v>
      </c>
      <c r="F610" s="66" t="s">
        <v>282</v>
      </c>
      <c r="G610" s="67">
        <v>14400</v>
      </c>
      <c r="H610" s="67">
        <v>3</v>
      </c>
      <c r="I610" s="68">
        <v>0</v>
      </c>
      <c r="J610" s="69">
        <f t="shared" si="9"/>
        <v>43200</v>
      </c>
    </row>
    <row r="611" spans="1:10">
      <c r="A611" s="63" t="s">
        <v>1329</v>
      </c>
      <c r="B611" s="64" t="s">
        <v>1148</v>
      </c>
      <c r="C611" s="64" t="s">
        <v>1016</v>
      </c>
      <c r="D611" s="65">
        <v>44081</v>
      </c>
      <c r="E611" s="66" t="s">
        <v>991</v>
      </c>
      <c r="F611" s="66" t="s">
        <v>284</v>
      </c>
      <c r="G611" s="67">
        <v>1080000</v>
      </c>
      <c r="H611" s="67">
        <v>4</v>
      </c>
      <c r="I611" s="68">
        <v>0.15</v>
      </c>
      <c r="J611" s="69">
        <f t="shared" si="9"/>
        <v>3672000</v>
      </c>
    </row>
    <row r="612" spans="1:10">
      <c r="A612" s="63" t="s">
        <v>1330</v>
      </c>
      <c r="B612" s="64" t="s">
        <v>1082</v>
      </c>
      <c r="C612" s="64" t="s">
        <v>1043</v>
      </c>
      <c r="D612" s="65">
        <v>44081</v>
      </c>
      <c r="E612" s="66" t="s">
        <v>1005</v>
      </c>
      <c r="F612" s="66" t="s">
        <v>278</v>
      </c>
      <c r="G612" s="67">
        <v>355200</v>
      </c>
      <c r="H612" s="67">
        <v>1</v>
      </c>
      <c r="I612" s="68">
        <v>0</v>
      </c>
      <c r="J612" s="69">
        <f t="shared" si="9"/>
        <v>355200</v>
      </c>
    </row>
    <row r="613" spans="1:10">
      <c r="A613" s="63" t="s">
        <v>1330</v>
      </c>
      <c r="B613" s="64" t="s">
        <v>1082</v>
      </c>
      <c r="C613" s="64" t="s">
        <v>1043</v>
      </c>
      <c r="D613" s="65">
        <v>44081</v>
      </c>
      <c r="E613" s="66" t="s">
        <v>994</v>
      </c>
      <c r="F613" s="66" t="s">
        <v>242</v>
      </c>
      <c r="G613" s="67">
        <v>41400</v>
      </c>
      <c r="H613" s="67">
        <v>9</v>
      </c>
      <c r="I613" s="68">
        <v>0</v>
      </c>
      <c r="J613" s="69">
        <f t="shared" si="9"/>
        <v>372600</v>
      </c>
    </row>
    <row r="614" spans="1:10">
      <c r="A614" s="63" t="s">
        <v>1331</v>
      </c>
      <c r="B614" s="64" t="s">
        <v>1191</v>
      </c>
      <c r="C614" s="64" t="s">
        <v>1008</v>
      </c>
      <c r="D614" s="65">
        <v>44082</v>
      </c>
      <c r="E614" s="66" t="s">
        <v>1012</v>
      </c>
      <c r="F614" s="66" t="s">
        <v>220</v>
      </c>
      <c r="G614" s="67">
        <v>78700</v>
      </c>
      <c r="H614" s="67">
        <v>10</v>
      </c>
      <c r="I614" s="68">
        <v>0</v>
      </c>
      <c r="J614" s="69">
        <f t="shared" si="9"/>
        <v>787000</v>
      </c>
    </row>
    <row r="615" spans="1:10">
      <c r="A615" s="63" t="s">
        <v>1331</v>
      </c>
      <c r="B615" s="64" t="s">
        <v>1191</v>
      </c>
      <c r="C615" s="64" t="s">
        <v>1008</v>
      </c>
      <c r="D615" s="65">
        <v>44082</v>
      </c>
      <c r="E615" s="66" t="s">
        <v>1010</v>
      </c>
      <c r="F615" s="66" t="s">
        <v>238</v>
      </c>
      <c r="G615" s="67">
        <v>161100</v>
      </c>
      <c r="H615" s="67">
        <v>8</v>
      </c>
      <c r="I615" s="68">
        <v>0.05</v>
      </c>
      <c r="J615" s="69">
        <f t="shared" si="9"/>
        <v>1224360</v>
      </c>
    </row>
    <row r="616" spans="1:10">
      <c r="A616" s="63" t="s">
        <v>1332</v>
      </c>
      <c r="B616" s="64" t="s">
        <v>1126</v>
      </c>
      <c r="C616" s="64" t="s">
        <v>990</v>
      </c>
      <c r="D616" s="65">
        <v>44083</v>
      </c>
      <c r="E616" s="66" t="s">
        <v>1012</v>
      </c>
      <c r="F616" s="66" t="s">
        <v>220</v>
      </c>
      <c r="G616" s="67">
        <v>77900</v>
      </c>
      <c r="H616" s="67">
        <v>1</v>
      </c>
      <c r="I616" s="68">
        <v>0</v>
      </c>
      <c r="J616" s="69">
        <f t="shared" si="9"/>
        <v>77900</v>
      </c>
    </row>
    <row r="617" spans="1:10">
      <c r="A617" s="63" t="s">
        <v>1332</v>
      </c>
      <c r="B617" s="64" t="s">
        <v>1126</v>
      </c>
      <c r="C617" s="64" t="s">
        <v>990</v>
      </c>
      <c r="D617" s="65">
        <v>44083</v>
      </c>
      <c r="E617" s="66" t="s">
        <v>1005</v>
      </c>
      <c r="F617" s="66" t="s">
        <v>258</v>
      </c>
      <c r="G617" s="67">
        <v>90700</v>
      </c>
      <c r="H617" s="67">
        <v>7</v>
      </c>
      <c r="I617" s="68">
        <v>0</v>
      </c>
      <c r="J617" s="69">
        <f t="shared" si="9"/>
        <v>634900</v>
      </c>
    </row>
    <row r="618" spans="1:10">
      <c r="A618" s="63" t="s">
        <v>1333</v>
      </c>
      <c r="B618" s="64" t="s">
        <v>1134</v>
      </c>
      <c r="C618" s="64" t="s">
        <v>997</v>
      </c>
      <c r="D618" s="65">
        <v>44083</v>
      </c>
      <c r="E618" s="66" t="s">
        <v>1011</v>
      </c>
      <c r="F618" s="66" t="s">
        <v>286</v>
      </c>
      <c r="G618" s="67">
        <v>39900</v>
      </c>
      <c r="H618" s="67">
        <v>2</v>
      </c>
      <c r="I618" s="68">
        <v>0</v>
      </c>
      <c r="J618" s="69">
        <f t="shared" si="9"/>
        <v>79800</v>
      </c>
    </row>
    <row r="619" spans="1:10">
      <c r="A619" s="63" t="s">
        <v>1333</v>
      </c>
      <c r="B619" s="64" t="s">
        <v>1134</v>
      </c>
      <c r="C619" s="64" t="s">
        <v>997</v>
      </c>
      <c r="D619" s="65">
        <v>44083</v>
      </c>
      <c r="E619" s="66" t="s">
        <v>1005</v>
      </c>
      <c r="F619" s="66" t="s">
        <v>258</v>
      </c>
      <c r="G619" s="67">
        <v>85700</v>
      </c>
      <c r="H619" s="67">
        <v>4</v>
      </c>
      <c r="I619" s="68">
        <v>0</v>
      </c>
      <c r="J619" s="69">
        <f t="shared" si="9"/>
        <v>342800</v>
      </c>
    </row>
    <row r="620" spans="1:10">
      <c r="A620" s="63" t="s">
        <v>1333</v>
      </c>
      <c r="B620" s="64" t="s">
        <v>1134</v>
      </c>
      <c r="C620" s="64" t="s">
        <v>997</v>
      </c>
      <c r="D620" s="65">
        <v>44083</v>
      </c>
      <c r="E620" s="66" t="s">
        <v>1010</v>
      </c>
      <c r="F620" s="66" t="s">
        <v>238</v>
      </c>
      <c r="G620" s="67">
        <v>142900</v>
      </c>
      <c r="H620" s="67">
        <v>1</v>
      </c>
      <c r="I620" s="68">
        <v>0</v>
      </c>
      <c r="J620" s="69">
        <f t="shared" si="9"/>
        <v>142900</v>
      </c>
    </row>
    <row r="621" spans="1:10">
      <c r="A621" s="63" t="s">
        <v>1333</v>
      </c>
      <c r="B621" s="64" t="s">
        <v>1134</v>
      </c>
      <c r="C621" s="64" t="s">
        <v>997</v>
      </c>
      <c r="D621" s="65">
        <v>44083</v>
      </c>
      <c r="E621" s="66" t="s">
        <v>992</v>
      </c>
      <c r="F621" s="66" t="s">
        <v>993</v>
      </c>
      <c r="G621" s="67">
        <v>45800</v>
      </c>
      <c r="H621" s="67">
        <v>5</v>
      </c>
      <c r="I621" s="68">
        <v>0</v>
      </c>
      <c r="J621" s="69">
        <f t="shared" si="9"/>
        <v>229000</v>
      </c>
    </row>
    <row r="622" spans="1:10">
      <c r="A622" s="63" t="s">
        <v>1334</v>
      </c>
      <c r="B622" s="64" t="s">
        <v>1007</v>
      </c>
      <c r="C622" s="64" t="s">
        <v>1008</v>
      </c>
      <c r="D622" s="65">
        <v>44086</v>
      </c>
      <c r="E622" s="66" t="s">
        <v>998</v>
      </c>
      <c r="F622" s="66" t="s">
        <v>260</v>
      </c>
      <c r="G622" s="67">
        <v>27900</v>
      </c>
      <c r="H622" s="67">
        <v>6</v>
      </c>
      <c r="I622" s="68">
        <v>0</v>
      </c>
      <c r="J622" s="69">
        <f t="shared" si="9"/>
        <v>167400</v>
      </c>
    </row>
    <row r="623" spans="1:10">
      <c r="A623" s="63" t="s">
        <v>1334</v>
      </c>
      <c r="B623" s="64" t="s">
        <v>1007</v>
      </c>
      <c r="C623" s="64" t="s">
        <v>1008</v>
      </c>
      <c r="D623" s="65">
        <v>44086</v>
      </c>
      <c r="E623" s="66" t="s">
        <v>1005</v>
      </c>
      <c r="F623" s="66" t="s">
        <v>208</v>
      </c>
      <c r="G623" s="67">
        <v>156600</v>
      </c>
      <c r="H623" s="67">
        <v>4</v>
      </c>
      <c r="I623" s="68">
        <v>0</v>
      </c>
      <c r="J623" s="69">
        <f t="shared" si="9"/>
        <v>626400</v>
      </c>
    </row>
    <row r="624" spans="1:10">
      <c r="A624" s="63" t="s">
        <v>1334</v>
      </c>
      <c r="B624" s="64" t="s">
        <v>1007</v>
      </c>
      <c r="C624" s="64" t="s">
        <v>1008</v>
      </c>
      <c r="D624" s="65">
        <v>44086</v>
      </c>
      <c r="E624" s="66" t="s">
        <v>1010</v>
      </c>
      <c r="F624" s="66" t="s">
        <v>238</v>
      </c>
      <c r="G624" s="67">
        <v>150500</v>
      </c>
      <c r="H624" s="67">
        <v>1</v>
      </c>
      <c r="I624" s="68">
        <v>0</v>
      </c>
      <c r="J624" s="69">
        <f t="shared" si="9"/>
        <v>150500</v>
      </c>
    </row>
    <row r="625" spans="1:10">
      <c r="A625" s="63" t="s">
        <v>1335</v>
      </c>
      <c r="B625" s="64" t="s">
        <v>1024</v>
      </c>
      <c r="C625" s="64" t="s">
        <v>997</v>
      </c>
      <c r="D625" s="65">
        <v>44087</v>
      </c>
      <c r="E625" s="66" t="s">
        <v>991</v>
      </c>
      <c r="F625" s="66" t="s">
        <v>288</v>
      </c>
      <c r="G625" s="67">
        <v>816000</v>
      </c>
      <c r="H625" s="67">
        <v>4</v>
      </c>
      <c r="I625" s="68">
        <v>0.15</v>
      </c>
      <c r="J625" s="69">
        <f t="shared" si="9"/>
        <v>2774400</v>
      </c>
    </row>
    <row r="626" spans="1:10">
      <c r="A626" s="63" t="s">
        <v>1335</v>
      </c>
      <c r="B626" s="64" t="s">
        <v>1024</v>
      </c>
      <c r="C626" s="64" t="s">
        <v>997</v>
      </c>
      <c r="D626" s="65">
        <v>44087</v>
      </c>
      <c r="E626" s="66" t="s">
        <v>998</v>
      </c>
      <c r="F626" s="66" t="s">
        <v>282</v>
      </c>
      <c r="G626" s="67">
        <v>14100</v>
      </c>
      <c r="H626" s="67">
        <v>4</v>
      </c>
      <c r="I626" s="68">
        <v>0</v>
      </c>
      <c r="J626" s="69">
        <f t="shared" si="9"/>
        <v>56400</v>
      </c>
    </row>
    <row r="627" spans="1:10">
      <c r="A627" s="63" t="s">
        <v>1336</v>
      </c>
      <c r="B627" s="64" t="s">
        <v>1155</v>
      </c>
      <c r="C627" s="64" t="s">
        <v>997</v>
      </c>
      <c r="D627" s="65">
        <v>44087</v>
      </c>
      <c r="E627" s="66" t="s">
        <v>998</v>
      </c>
      <c r="F627" s="66" t="s">
        <v>292</v>
      </c>
      <c r="G627" s="67">
        <v>36900</v>
      </c>
      <c r="H627" s="67">
        <v>6</v>
      </c>
      <c r="I627" s="68">
        <v>0</v>
      </c>
      <c r="J627" s="69">
        <f t="shared" si="9"/>
        <v>221400</v>
      </c>
    </row>
    <row r="628" spans="1:10">
      <c r="A628" s="63" t="s">
        <v>1336</v>
      </c>
      <c r="B628" s="64" t="s">
        <v>1155</v>
      </c>
      <c r="C628" s="64" t="s">
        <v>997</v>
      </c>
      <c r="D628" s="65">
        <v>44087</v>
      </c>
      <c r="E628" s="66" t="s">
        <v>991</v>
      </c>
      <c r="F628" s="66" t="s">
        <v>248</v>
      </c>
      <c r="G628" s="67">
        <v>565200</v>
      </c>
      <c r="H628" s="67">
        <v>5</v>
      </c>
      <c r="I628" s="68">
        <v>0.1</v>
      </c>
      <c r="J628" s="69">
        <f t="shared" si="9"/>
        <v>2543400</v>
      </c>
    </row>
    <row r="629" spans="1:10">
      <c r="A629" s="63" t="s">
        <v>1336</v>
      </c>
      <c r="B629" s="64" t="s">
        <v>1155</v>
      </c>
      <c r="C629" s="64" t="s">
        <v>997</v>
      </c>
      <c r="D629" s="65">
        <v>44087</v>
      </c>
      <c r="E629" s="66" t="s">
        <v>994</v>
      </c>
      <c r="F629" s="66" t="s">
        <v>274</v>
      </c>
      <c r="G629" s="67">
        <v>54600</v>
      </c>
      <c r="H629" s="67">
        <v>10</v>
      </c>
      <c r="I629" s="68">
        <v>0</v>
      </c>
      <c r="J629" s="69">
        <f t="shared" si="9"/>
        <v>546000</v>
      </c>
    </row>
    <row r="630" spans="1:10">
      <c r="A630" s="63" t="s">
        <v>1337</v>
      </c>
      <c r="B630" s="64" t="s">
        <v>1004</v>
      </c>
      <c r="C630" s="64" t="s">
        <v>990</v>
      </c>
      <c r="D630" s="65">
        <v>44088</v>
      </c>
      <c r="E630" s="66" t="s">
        <v>998</v>
      </c>
      <c r="F630" s="66" t="s">
        <v>1002</v>
      </c>
      <c r="G630" s="67">
        <v>3600</v>
      </c>
      <c r="H630" s="67">
        <v>6</v>
      </c>
      <c r="I630" s="68">
        <v>0</v>
      </c>
      <c r="J630" s="69">
        <f t="shared" si="9"/>
        <v>21600</v>
      </c>
    </row>
    <row r="631" spans="1:10">
      <c r="A631" s="63" t="s">
        <v>1338</v>
      </c>
      <c r="B631" s="64" t="s">
        <v>1035</v>
      </c>
      <c r="C631" s="64" t="s">
        <v>1036</v>
      </c>
      <c r="D631" s="65">
        <v>44089</v>
      </c>
      <c r="E631" s="66" t="s">
        <v>998</v>
      </c>
      <c r="F631" s="66" t="s">
        <v>1020</v>
      </c>
      <c r="G631" s="67">
        <v>16200</v>
      </c>
      <c r="H631" s="67">
        <v>8</v>
      </c>
      <c r="I631" s="68">
        <v>0</v>
      </c>
      <c r="J631" s="69">
        <f t="shared" si="9"/>
        <v>129600</v>
      </c>
    </row>
    <row r="632" spans="1:10">
      <c r="A632" s="63" t="s">
        <v>1338</v>
      </c>
      <c r="B632" s="64" t="s">
        <v>1035</v>
      </c>
      <c r="C632" s="64" t="s">
        <v>1036</v>
      </c>
      <c r="D632" s="65">
        <v>44089</v>
      </c>
      <c r="E632" s="66" t="s">
        <v>1011</v>
      </c>
      <c r="F632" s="66" t="s">
        <v>286</v>
      </c>
      <c r="G632" s="67">
        <v>38500</v>
      </c>
      <c r="H632" s="67">
        <v>6</v>
      </c>
      <c r="I632" s="68">
        <v>0</v>
      </c>
      <c r="J632" s="69">
        <f t="shared" si="9"/>
        <v>231000</v>
      </c>
    </row>
    <row r="633" spans="1:10">
      <c r="A633" s="63" t="s">
        <v>1338</v>
      </c>
      <c r="B633" s="64" t="s">
        <v>1035</v>
      </c>
      <c r="C633" s="64" t="s">
        <v>1036</v>
      </c>
      <c r="D633" s="65">
        <v>44089</v>
      </c>
      <c r="E633" s="66" t="s">
        <v>1005</v>
      </c>
      <c r="F633" s="66" t="s">
        <v>258</v>
      </c>
      <c r="G633" s="67">
        <v>85700</v>
      </c>
      <c r="H633" s="67">
        <v>8</v>
      </c>
      <c r="I633" s="68">
        <v>0</v>
      </c>
      <c r="J633" s="69">
        <f t="shared" si="9"/>
        <v>685600</v>
      </c>
    </row>
    <row r="634" spans="1:10">
      <c r="A634" s="63" t="s">
        <v>1338</v>
      </c>
      <c r="B634" s="64" t="s">
        <v>1035</v>
      </c>
      <c r="C634" s="64" t="s">
        <v>1036</v>
      </c>
      <c r="D634" s="65">
        <v>44089</v>
      </c>
      <c r="E634" s="66" t="s">
        <v>1011</v>
      </c>
      <c r="F634" s="66" t="s">
        <v>226</v>
      </c>
      <c r="G634" s="67">
        <v>50400</v>
      </c>
      <c r="H634" s="67">
        <v>6</v>
      </c>
      <c r="I634" s="68">
        <v>0</v>
      </c>
      <c r="J634" s="69">
        <f t="shared" si="9"/>
        <v>302400</v>
      </c>
    </row>
    <row r="635" spans="1:10">
      <c r="A635" s="63" t="s">
        <v>1339</v>
      </c>
      <c r="B635" s="64" t="s">
        <v>1259</v>
      </c>
      <c r="C635" s="64" t="s">
        <v>1008</v>
      </c>
      <c r="D635" s="65">
        <v>44090</v>
      </c>
      <c r="E635" s="66" t="s">
        <v>1012</v>
      </c>
      <c r="F635" s="66" t="s">
        <v>228</v>
      </c>
      <c r="G635" s="67">
        <v>522400</v>
      </c>
      <c r="H635" s="67">
        <v>5</v>
      </c>
      <c r="I635" s="68">
        <v>0.1</v>
      </c>
      <c r="J635" s="69">
        <f t="shared" si="9"/>
        <v>2350800</v>
      </c>
    </row>
    <row r="636" spans="1:10">
      <c r="A636" s="63" t="s">
        <v>1339</v>
      </c>
      <c r="B636" s="64" t="s">
        <v>1259</v>
      </c>
      <c r="C636" s="64" t="s">
        <v>1008</v>
      </c>
      <c r="D636" s="65">
        <v>44090</v>
      </c>
      <c r="E636" s="66" t="s">
        <v>1010</v>
      </c>
      <c r="F636" s="66" t="s">
        <v>216</v>
      </c>
      <c r="G636" s="67">
        <v>85500</v>
      </c>
      <c r="H636" s="67">
        <v>8</v>
      </c>
      <c r="I636" s="68">
        <v>0</v>
      </c>
      <c r="J636" s="69">
        <f t="shared" si="9"/>
        <v>684000</v>
      </c>
    </row>
    <row r="637" spans="1:10">
      <c r="A637" s="63" t="s">
        <v>1340</v>
      </c>
      <c r="B637" s="64" t="s">
        <v>1078</v>
      </c>
      <c r="C637" s="64" t="s">
        <v>997</v>
      </c>
      <c r="D637" s="65">
        <v>44090</v>
      </c>
      <c r="E637" s="66" t="s">
        <v>992</v>
      </c>
      <c r="F637" s="66" t="s">
        <v>993</v>
      </c>
      <c r="G637" s="67">
        <v>47800</v>
      </c>
      <c r="H637" s="67">
        <v>1</v>
      </c>
      <c r="I637" s="68">
        <v>0</v>
      </c>
      <c r="J637" s="69">
        <f t="shared" si="9"/>
        <v>47800</v>
      </c>
    </row>
    <row r="638" spans="1:10">
      <c r="A638" s="63" t="s">
        <v>1340</v>
      </c>
      <c r="B638" s="64" t="s">
        <v>1078</v>
      </c>
      <c r="C638" s="64" t="s">
        <v>997</v>
      </c>
      <c r="D638" s="65">
        <v>44090</v>
      </c>
      <c r="E638" s="66" t="s">
        <v>1011</v>
      </c>
      <c r="F638" s="66" t="s">
        <v>226</v>
      </c>
      <c r="G638" s="67">
        <v>60800</v>
      </c>
      <c r="H638" s="67">
        <v>10</v>
      </c>
      <c r="I638" s="68">
        <v>0</v>
      </c>
      <c r="J638" s="69">
        <f t="shared" si="9"/>
        <v>608000</v>
      </c>
    </row>
    <row r="639" spans="1:10">
      <c r="A639" s="63" t="s">
        <v>1341</v>
      </c>
      <c r="B639" s="64" t="s">
        <v>1342</v>
      </c>
      <c r="C639" s="64" t="s">
        <v>1043</v>
      </c>
      <c r="D639" s="65">
        <v>44093</v>
      </c>
      <c r="E639" s="66" t="s">
        <v>1012</v>
      </c>
      <c r="F639" s="66" t="s">
        <v>1013</v>
      </c>
      <c r="G639" s="67">
        <v>39900</v>
      </c>
      <c r="H639" s="67">
        <v>5</v>
      </c>
      <c r="I639" s="68">
        <v>0</v>
      </c>
      <c r="J639" s="69">
        <f t="shared" si="9"/>
        <v>199500</v>
      </c>
    </row>
    <row r="640" spans="1:10">
      <c r="A640" s="63" t="s">
        <v>1343</v>
      </c>
      <c r="B640" s="64" t="s">
        <v>1052</v>
      </c>
      <c r="C640" s="64" t="s">
        <v>1027</v>
      </c>
      <c r="D640" s="65">
        <v>44094</v>
      </c>
      <c r="E640" s="66" t="s">
        <v>992</v>
      </c>
      <c r="F640" s="66" t="s">
        <v>993</v>
      </c>
      <c r="G640" s="67">
        <v>57800</v>
      </c>
      <c r="H640" s="67">
        <v>6</v>
      </c>
      <c r="I640" s="68">
        <v>0</v>
      </c>
      <c r="J640" s="69">
        <f t="shared" si="9"/>
        <v>346800</v>
      </c>
    </row>
    <row r="641" spans="1:10">
      <c r="A641" s="63" t="s">
        <v>1343</v>
      </c>
      <c r="B641" s="64" t="s">
        <v>1052</v>
      </c>
      <c r="C641" s="64" t="s">
        <v>1027</v>
      </c>
      <c r="D641" s="65">
        <v>44094</v>
      </c>
      <c r="E641" s="66" t="s">
        <v>1005</v>
      </c>
      <c r="F641" s="66" t="s">
        <v>276</v>
      </c>
      <c r="G641" s="67">
        <v>79500</v>
      </c>
      <c r="H641" s="67">
        <v>6</v>
      </c>
      <c r="I641" s="68">
        <v>0</v>
      </c>
      <c r="J641" s="69">
        <f t="shared" si="9"/>
        <v>477000</v>
      </c>
    </row>
    <row r="642" spans="1:10">
      <c r="A642" s="63" t="s">
        <v>1344</v>
      </c>
      <c r="B642" s="64" t="s">
        <v>1082</v>
      </c>
      <c r="C642" s="64" t="s">
        <v>1043</v>
      </c>
      <c r="D642" s="65">
        <v>44094</v>
      </c>
      <c r="E642" s="66" t="s">
        <v>991</v>
      </c>
      <c r="F642" s="66" t="s">
        <v>248</v>
      </c>
      <c r="G642" s="67">
        <v>543500</v>
      </c>
      <c r="H642" s="67">
        <v>2</v>
      </c>
      <c r="I642" s="68">
        <v>0.05</v>
      </c>
      <c r="J642" s="69">
        <f t="shared" si="9"/>
        <v>1032650</v>
      </c>
    </row>
    <row r="643" spans="1:10">
      <c r="A643" s="63" t="s">
        <v>1344</v>
      </c>
      <c r="B643" s="64" t="s">
        <v>1082</v>
      </c>
      <c r="C643" s="64" t="s">
        <v>1043</v>
      </c>
      <c r="D643" s="65">
        <v>44094</v>
      </c>
      <c r="E643" s="66" t="s">
        <v>1005</v>
      </c>
      <c r="F643" s="66" t="s">
        <v>208</v>
      </c>
      <c r="G643" s="67">
        <v>156600</v>
      </c>
      <c r="H643" s="67">
        <v>4</v>
      </c>
      <c r="I643" s="68">
        <v>0</v>
      </c>
      <c r="J643" s="69">
        <f t="shared" ref="J643:J706" si="10">(G643*H643)*(100%-I643)</f>
        <v>626400</v>
      </c>
    </row>
    <row r="644" spans="1:10">
      <c r="A644" s="63" t="s">
        <v>1344</v>
      </c>
      <c r="B644" s="64" t="s">
        <v>1082</v>
      </c>
      <c r="C644" s="64" t="s">
        <v>1043</v>
      </c>
      <c r="D644" s="65">
        <v>44094</v>
      </c>
      <c r="E644" s="66" t="s">
        <v>1012</v>
      </c>
      <c r="F644" s="66" t="s">
        <v>228</v>
      </c>
      <c r="G644" s="67">
        <v>408300</v>
      </c>
      <c r="H644" s="67">
        <v>3</v>
      </c>
      <c r="I644" s="68">
        <v>0.05</v>
      </c>
      <c r="J644" s="69">
        <f t="shared" si="10"/>
        <v>1163655</v>
      </c>
    </row>
    <row r="645" spans="1:10">
      <c r="A645" s="63" t="s">
        <v>1345</v>
      </c>
      <c r="B645" s="64" t="s">
        <v>1255</v>
      </c>
      <c r="C645" s="64" t="s">
        <v>1177</v>
      </c>
      <c r="D645" s="65">
        <v>44095</v>
      </c>
      <c r="E645" s="66" t="s">
        <v>998</v>
      </c>
      <c r="F645" s="66" t="s">
        <v>282</v>
      </c>
      <c r="G645" s="67">
        <v>14900</v>
      </c>
      <c r="H645" s="67">
        <v>1</v>
      </c>
      <c r="I645" s="68">
        <v>0</v>
      </c>
      <c r="J645" s="69">
        <f t="shared" si="10"/>
        <v>14900</v>
      </c>
    </row>
    <row r="646" spans="1:10">
      <c r="A646" s="63" t="s">
        <v>1345</v>
      </c>
      <c r="B646" s="64" t="s">
        <v>1255</v>
      </c>
      <c r="C646" s="64" t="s">
        <v>1177</v>
      </c>
      <c r="D646" s="65">
        <v>44095</v>
      </c>
      <c r="E646" s="66" t="s">
        <v>1011</v>
      </c>
      <c r="F646" s="66" t="s">
        <v>286</v>
      </c>
      <c r="G646" s="67">
        <v>31900</v>
      </c>
      <c r="H646" s="67">
        <v>5</v>
      </c>
      <c r="I646" s="68">
        <v>0</v>
      </c>
      <c r="J646" s="69">
        <f t="shared" si="10"/>
        <v>159500</v>
      </c>
    </row>
    <row r="647" spans="1:10">
      <c r="A647" s="63" t="s">
        <v>1345</v>
      </c>
      <c r="B647" s="64" t="s">
        <v>1255</v>
      </c>
      <c r="C647" s="64" t="s">
        <v>1177</v>
      </c>
      <c r="D647" s="65">
        <v>44095</v>
      </c>
      <c r="E647" s="66" t="s">
        <v>998</v>
      </c>
      <c r="F647" s="66" t="s">
        <v>1019</v>
      </c>
      <c r="G647" s="67">
        <v>5500</v>
      </c>
      <c r="H647" s="67">
        <v>8</v>
      </c>
      <c r="I647" s="68">
        <v>0</v>
      </c>
      <c r="J647" s="69">
        <f t="shared" si="10"/>
        <v>44000</v>
      </c>
    </row>
    <row r="648" spans="1:10">
      <c r="A648" s="63" t="s">
        <v>1345</v>
      </c>
      <c r="B648" s="64" t="s">
        <v>1255</v>
      </c>
      <c r="C648" s="64" t="s">
        <v>1177</v>
      </c>
      <c r="D648" s="65">
        <v>44095</v>
      </c>
      <c r="E648" s="66" t="s">
        <v>992</v>
      </c>
      <c r="F648" s="66" t="s">
        <v>244</v>
      </c>
      <c r="G648" s="67">
        <v>93000</v>
      </c>
      <c r="H648" s="67">
        <v>10</v>
      </c>
      <c r="I648" s="68">
        <v>0</v>
      </c>
      <c r="J648" s="69">
        <f t="shared" si="10"/>
        <v>930000</v>
      </c>
    </row>
    <row r="649" spans="1:10">
      <c r="A649" s="63" t="s">
        <v>1346</v>
      </c>
      <c r="B649" s="64" t="s">
        <v>1024</v>
      </c>
      <c r="C649" s="64" t="s">
        <v>997</v>
      </c>
      <c r="D649" s="65">
        <v>44096</v>
      </c>
      <c r="E649" s="66" t="s">
        <v>992</v>
      </c>
      <c r="F649" s="66" t="s">
        <v>993</v>
      </c>
      <c r="G649" s="67">
        <v>44800</v>
      </c>
      <c r="H649" s="67">
        <v>3</v>
      </c>
      <c r="I649" s="68">
        <v>0</v>
      </c>
      <c r="J649" s="69">
        <f t="shared" si="10"/>
        <v>134400</v>
      </c>
    </row>
    <row r="650" spans="1:10">
      <c r="A650" s="63" t="s">
        <v>1346</v>
      </c>
      <c r="B650" s="64" t="s">
        <v>1024</v>
      </c>
      <c r="C650" s="64" t="s">
        <v>997</v>
      </c>
      <c r="D650" s="65">
        <v>44096</v>
      </c>
      <c r="E650" s="66" t="s">
        <v>998</v>
      </c>
      <c r="F650" s="66" t="s">
        <v>1019</v>
      </c>
      <c r="G650" s="67">
        <v>5900</v>
      </c>
      <c r="H650" s="67">
        <v>10</v>
      </c>
      <c r="I650" s="68">
        <v>0</v>
      </c>
      <c r="J650" s="69">
        <f t="shared" si="10"/>
        <v>59000</v>
      </c>
    </row>
    <row r="651" spans="1:10">
      <c r="A651" s="63" t="s">
        <v>1346</v>
      </c>
      <c r="B651" s="64" t="s">
        <v>1024</v>
      </c>
      <c r="C651" s="64" t="s">
        <v>997</v>
      </c>
      <c r="D651" s="65">
        <v>44096</v>
      </c>
      <c r="E651" s="66" t="s">
        <v>992</v>
      </c>
      <c r="F651" s="66" t="s">
        <v>244</v>
      </c>
      <c r="G651" s="67">
        <v>107800</v>
      </c>
      <c r="H651" s="67">
        <v>7</v>
      </c>
      <c r="I651" s="68">
        <v>0</v>
      </c>
      <c r="J651" s="69">
        <f t="shared" si="10"/>
        <v>754600</v>
      </c>
    </row>
    <row r="652" spans="1:10">
      <c r="A652" s="63" t="s">
        <v>1347</v>
      </c>
      <c r="B652" s="64" t="s">
        <v>1218</v>
      </c>
      <c r="C652" s="64" t="s">
        <v>997</v>
      </c>
      <c r="D652" s="65">
        <v>44096</v>
      </c>
      <c r="E652" s="66" t="s">
        <v>998</v>
      </c>
      <c r="F652" s="66" t="s">
        <v>1020</v>
      </c>
      <c r="G652" s="67">
        <v>12800</v>
      </c>
      <c r="H652" s="67">
        <v>9</v>
      </c>
      <c r="I652" s="68">
        <v>0</v>
      </c>
      <c r="J652" s="69">
        <f t="shared" si="10"/>
        <v>115200</v>
      </c>
    </row>
    <row r="653" spans="1:10">
      <c r="A653" s="63" t="s">
        <v>1347</v>
      </c>
      <c r="B653" s="64" t="s">
        <v>1218</v>
      </c>
      <c r="C653" s="64" t="s">
        <v>997</v>
      </c>
      <c r="D653" s="65">
        <v>44096</v>
      </c>
      <c r="E653" s="66" t="s">
        <v>1012</v>
      </c>
      <c r="F653" s="66" t="s">
        <v>228</v>
      </c>
      <c r="G653" s="67">
        <v>408300</v>
      </c>
      <c r="H653" s="67">
        <v>5</v>
      </c>
      <c r="I653" s="68">
        <v>0.1</v>
      </c>
      <c r="J653" s="69">
        <f t="shared" si="10"/>
        <v>1837350</v>
      </c>
    </row>
    <row r="654" spans="1:10">
      <c r="A654" s="63" t="s">
        <v>1347</v>
      </c>
      <c r="B654" s="64" t="s">
        <v>1218</v>
      </c>
      <c r="C654" s="64" t="s">
        <v>997</v>
      </c>
      <c r="D654" s="65">
        <v>44096</v>
      </c>
      <c r="E654" s="66" t="s">
        <v>1010</v>
      </c>
      <c r="F654" s="66" t="s">
        <v>256</v>
      </c>
      <c r="G654" s="67">
        <v>137700</v>
      </c>
      <c r="H654" s="67">
        <v>7</v>
      </c>
      <c r="I654" s="68">
        <v>0</v>
      </c>
      <c r="J654" s="69">
        <f t="shared" si="10"/>
        <v>963900</v>
      </c>
    </row>
    <row r="655" spans="1:10">
      <c r="A655" s="63" t="s">
        <v>1348</v>
      </c>
      <c r="B655" s="64" t="s">
        <v>1047</v>
      </c>
      <c r="C655" s="64" t="s">
        <v>997</v>
      </c>
      <c r="D655" s="65">
        <v>44097</v>
      </c>
      <c r="E655" s="66" t="s">
        <v>991</v>
      </c>
      <c r="F655" s="66" t="s">
        <v>284</v>
      </c>
      <c r="G655" s="67">
        <v>1284000</v>
      </c>
      <c r="H655" s="67">
        <v>2</v>
      </c>
      <c r="I655" s="68">
        <v>0.1</v>
      </c>
      <c r="J655" s="69">
        <f t="shared" si="10"/>
        <v>2311200</v>
      </c>
    </row>
    <row r="656" spans="1:10">
      <c r="A656" s="63" t="s">
        <v>1348</v>
      </c>
      <c r="B656" s="64" t="s">
        <v>1047</v>
      </c>
      <c r="C656" s="64" t="s">
        <v>997</v>
      </c>
      <c r="D656" s="65">
        <v>44097</v>
      </c>
      <c r="E656" s="66" t="s">
        <v>1005</v>
      </c>
      <c r="F656" s="66" t="s">
        <v>1038</v>
      </c>
      <c r="G656" s="67">
        <v>215600</v>
      </c>
      <c r="H656" s="67">
        <v>4</v>
      </c>
      <c r="I656" s="68">
        <v>0</v>
      </c>
      <c r="J656" s="69">
        <f t="shared" si="10"/>
        <v>862400</v>
      </c>
    </row>
    <row r="657" spans="1:10">
      <c r="A657" s="63" t="s">
        <v>1349</v>
      </c>
      <c r="B657" s="64" t="s">
        <v>1176</v>
      </c>
      <c r="C657" s="64" t="s">
        <v>1177</v>
      </c>
      <c r="D657" s="65">
        <v>44100</v>
      </c>
      <c r="E657" s="66" t="s">
        <v>1011</v>
      </c>
      <c r="F657" s="66" t="s">
        <v>226</v>
      </c>
      <c r="G657" s="67">
        <v>61900</v>
      </c>
      <c r="H657" s="67">
        <v>6</v>
      </c>
      <c r="I657" s="68">
        <v>0</v>
      </c>
      <c r="J657" s="69">
        <f t="shared" si="10"/>
        <v>371400</v>
      </c>
    </row>
    <row r="658" spans="1:10">
      <c r="A658" s="63" t="s">
        <v>1349</v>
      </c>
      <c r="B658" s="64" t="s">
        <v>1176</v>
      </c>
      <c r="C658" s="64" t="s">
        <v>1177</v>
      </c>
      <c r="D658" s="65">
        <v>44100</v>
      </c>
      <c r="E658" s="66" t="s">
        <v>1005</v>
      </c>
      <c r="F658" s="66" t="s">
        <v>1038</v>
      </c>
      <c r="G658" s="67">
        <v>202400</v>
      </c>
      <c r="H658" s="67">
        <v>1</v>
      </c>
      <c r="I658" s="68">
        <v>0</v>
      </c>
      <c r="J658" s="69">
        <f t="shared" si="10"/>
        <v>202400</v>
      </c>
    </row>
    <row r="659" spans="1:10">
      <c r="A659" s="63" t="s">
        <v>1350</v>
      </c>
      <c r="B659" s="64" t="s">
        <v>1024</v>
      </c>
      <c r="C659" s="64" t="s">
        <v>997</v>
      </c>
      <c r="D659" s="65">
        <v>44101</v>
      </c>
      <c r="E659" s="66" t="s">
        <v>998</v>
      </c>
      <c r="F659" s="66" t="s">
        <v>1019</v>
      </c>
      <c r="G659" s="67">
        <v>6500</v>
      </c>
      <c r="H659" s="67">
        <v>8</v>
      </c>
      <c r="I659" s="68">
        <v>0</v>
      </c>
      <c r="J659" s="69">
        <f t="shared" si="10"/>
        <v>52000</v>
      </c>
    </row>
    <row r="660" spans="1:10">
      <c r="A660" s="63" t="s">
        <v>1350</v>
      </c>
      <c r="B660" s="64" t="s">
        <v>1024</v>
      </c>
      <c r="C660" s="64" t="s">
        <v>997</v>
      </c>
      <c r="D660" s="65">
        <v>44101</v>
      </c>
      <c r="E660" s="66" t="s">
        <v>1005</v>
      </c>
      <c r="F660" s="66" t="s">
        <v>278</v>
      </c>
      <c r="G660" s="67">
        <v>366300</v>
      </c>
      <c r="H660" s="67">
        <v>3</v>
      </c>
      <c r="I660" s="68">
        <v>0.05</v>
      </c>
      <c r="J660" s="69">
        <f t="shared" si="10"/>
        <v>1043955</v>
      </c>
    </row>
    <row r="661" spans="1:10">
      <c r="A661" s="63" t="s">
        <v>1350</v>
      </c>
      <c r="B661" s="64" t="s">
        <v>1024</v>
      </c>
      <c r="C661" s="64" t="s">
        <v>997</v>
      </c>
      <c r="D661" s="65">
        <v>44101</v>
      </c>
      <c r="E661" s="66" t="s">
        <v>994</v>
      </c>
      <c r="F661" s="66" t="s">
        <v>242</v>
      </c>
      <c r="G661" s="67">
        <v>42800</v>
      </c>
      <c r="H661" s="67">
        <v>1</v>
      </c>
      <c r="I661" s="68">
        <v>0</v>
      </c>
      <c r="J661" s="69">
        <f t="shared" si="10"/>
        <v>42800</v>
      </c>
    </row>
    <row r="662" spans="1:10">
      <c r="A662" s="63" t="s">
        <v>1351</v>
      </c>
      <c r="B662" s="64" t="s">
        <v>1144</v>
      </c>
      <c r="C662" s="64" t="s">
        <v>1016</v>
      </c>
      <c r="D662" s="65">
        <v>44101</v>
      </c>
      <c r="E662" s="66" t="s">
        <v>1005</v>
      </c>
      <c r="F662" s="66" t="s">
        <v>258</v>
      </c>
      <c r="G662" s="67">
        <v>99100</v>
      </c>
      <c r="H662" s="67">
        <v>4</v>
      </c>
      <c r="I662" s="68">
        <v>0</v>
      </c>
      <c r="J662" s="69">
        <f t="shared" si="10"/>
        <v>396400</v>
      </c>
    </row>
    <row r="663" spans="1:10">
      <c r="A663" s="63" t="s">
        <v>1351</v>
      </c>
      <c r="B663" s="64" t="s">
        <v>1144</v>
      </c>
      <c r="C663" s="64" t="s">
        <v>1016</v>
      </c>
      <c r="D663" s="65">
        <v>44101</v>
      </c>
      <c r="E663" s="66" t="s">
        <v>1010</v>
      </c>
      <c r="F663" s="66" t="s">
        <v>216</v>
      </c>
      <c r="G663" s="67">
        <v>74700</v>
      </c>
      <c r="H663" s="67">
        <v>6</v>
      </c>
      <c r="I663" s="68">
        <v>0</v>
      </c>
      <c r="J663" s="69">
        <f t="shared" si="10"/>
        <v>448200</v>
      </c>
    </row>
    <row r="664" spans="1:10">
      <c r="A664" s="63" t="s">
        <v>1352</v>
      </c>
      <c r="B664" s="64" t="s">
        <v>1239</v>
      </c>
      <c r="C664" s="64" t="s">
        <v>990</v>
      </c>
      <c r="D664" s="65">
        <v>44102</v>
      </c>
      <c r="E664" s="66" t="s">
        <v>992</v>
      </c>
      <c r="F664" s="66" t="s">
        <v>244</v>
      </c>
      <c r="G664" s="67">
        <v>107800</v>
      </c>
      <c r="H664" s="67">
        <v>7</v>
      </c>
      <c r="I664" s="68">
        <v>0</v>
      </c>
      <c r="J664" s="69">
        <f t="shared" si="10"/>
        <v>754600</v>
      </c>
    </row>
    <row r="665" spans="1:10">
      <c r="A665" s="63" t="s">
        <v>1352</v>
      </c>
      <c r="B665" s="64" t="s">
        <v>1239</v>
      </c>
      <c r="C665" s="64" t="s">
        <v>990</v>
      </c>
      <c r="D665" s="65">
        <v>44102</v>
      </c>
      <c r="E665" s="66" t="s">
        <v>1011</v>
      </c>
      <c r="F665" s="66" t="s">
        <v>218</v>
      </c>
      <c r="G665" s="67">
        <v>3300</v>
      </c>
      <c r="H665" s="67">
        <v>5</v>
      </c>
      <c r="I665" s="68">
        <v>0</v>
      </c>
      <c r="J665" s="69">
        <f t="shared" si="10"/>
        <v>16500</v>
      </c>
    </row>
    <row r="666" spans="1:10">
      <c r="A666" s="63" t="s">
        <v>1353</v>
      </c>
      <c r="B666" s="64" t="s">
        <v>1172</v>
      </c>
      <c r="C666" s="64" t="s">
        <v>1016</v>
      </c>
      <c r="D666" s="65">
        <v>44103</v>
      </c>
      <c r="E666" s="66" t="s">
        <v>1011</v>
      </c>
      <c r="F666" s="66" t="s">
        <v>286</v>
      </c>
      <c r="G666" s="67">
        <v>32600</v>
      </c>
      <c r="H666" s="67">
        <v>3</v>
      </c>
      <c r="I666" s="68">
        <v>0</v>
      </c>
      <c r="J666" s="69">
        <f t="shared" si="10"/>
        <v>97800</v>
      </c>
    </row>
    <row r="667" spans="1:10">
      <c r="A667" s="63" t="s">
        <v>1353</v>
      </c>
      <c r="B667" s="64" t="s">
        <v>1172</v>
      </c>
      <c r="C667" s="64" t="s">
        <v>1016</v>
      </c>
      <c r="D667" s="65">
        <v>44103</v>
      </c>
      <c r="E667" s="66" t="s">
        <v>998</v>
      </c>
      <c r="F667" s="66" t="s">
        <v>292</v>
      </c>
      <c r="G667" s="67">
        <v>33500</v>
      </c>
      <c r="H667" s="67">
        <v>10</v>
      </c>
      <c r="I667" s="68">
        <v>0</v>
      </c>
      <c r="J667" s="69">
        <f t="shared" si="10"/>
        <v>335000</v>
      </c>
    </row>
    <row r="668" spans="1:10">
      <c r="A668" s="63" t="s">
        <v>1353</v>
      </c>
      <c r="B668" s="64" t="s">
        <v>1172</v>
      </c>
      <c r="C668" s="64" t="s">
        <v>1016</v>
      </c>
      <c r="D668" s="65">
        <v>44103</v>
      </c>
      <c r="E668" s="66" t="s">
        <v>1005</v>
      </c>
      <c r="F668" s="66" t="s">
        <v>208</v>
      </c>
      <c r="G668" s="67">
        <v>132000</v>
      </c>
      <c r="H668" s="67">
        <v>2</v>
      </c>
      <c r="I668" s="68">
        <v>0</v>
      </c>
      <c r="J668" s="69">
        <f t="shared" si="10"/>
        <v>264000</v>
      </c>
    </row>
    <row r="669" spans="1:10">
      <c r="A669" s="63" t="s">
        <v>1354</v>
      </c>
      <c r="B669" s="64" t="s">
        <v>1084</v>
      </c>
      <c r="C669" s="64" t="s">
        <v>1001</v>
      </c>
      <c r="D669" s="65">
        <v>44103</v>
      </c>
      <c r="E669" s="66" t="s">
        <v>1012</v>
      </c>
      <c r="F669" s="66" t="s">
        <v>228</v>
      </c>
      <c r="G669" s="67">
        <v>500500</v>
      </c>
      <c r="H669" s="67">
        <v>1</v>
      </c>
      <c r="I669" s="68">
        <v>0</v>
      </c>
      <c r="J669" s="69">
        <f t="shared" si="10"/>
        <v>500500</v>
      </c>
    </row>
    <row r="670" spans="1:10">
      <c r="A670" s="63" t="s">
        <v>1355</v>
      </c>
      <c r="B670" s="64" t="s">
        <v>1356</v>
      </c>
      <c r="C670" s="64" t="s">
        <v>1043</v>
      </c>
      <c r="D670" s="65">
        <v>44104</v>
      </c>
      <c r="E670" s="66" t="s">
        <v>1005</v>
      </c>
      <c r="F670" s="66" t="s">
        <v>258</v>
      </c>
      <c r="G670" s="67">
        <v>99100</v>
      </c>
      <c r="H670" s="67">
        <v>7</v>
      </c>
      <c r="I670" s="68">
        <v>0</v>
      </c>
      <c r="J670" s="69">
        <f t="shared" si="10"/>
        <v>693700</v>
      </c>
    </row>
    <row r="671" spans="1:10">
      <c r="A671" s="63" t="s">
        <v>1355</v>
      </c>
      <c r="B671" s="64" t="s">
        <v>1356</v>
      </c>
      <c r="C671" s="64" t="s">
        <v>1043</v>
      </c>
      <c r="D671" s="65">
        <v>44104</v>
      </c>
      <c r="E671" s="66" t="s">
        <v>991</v>
      </c>
      <c r="F671" s="66" t="s">
        <v>288</v>
      </c>
      <c r="G671" s="67">
        <v>1020000</v>
      </c>
      <c r="H671" s="67">
        <v>3</v>
      </c>
      <c r="I671" s="68">
        <v>0.15</v>
      </c>
      <c r="J671" s="69">
        <f t="shared" si="10"/>
        <v>2601000</v>
      </c>
    </row>
    <row r="672" spans="1:10">
      <c r="A672" s="63" t="s">
        <v>1355</v>
      </c>
      <c r="B672" s="64" t="s">
        <v>1356</v>
      </c>
      <c r="C672" s="64" t="s">
        <v>1043</v>
      </c>
      <c r="D672" s="65">
        <v>44104</v>
      </c>
      <c r="E672" s="66" t="s">
        <v>998</v>
      </c>
      <c r="F672" s="66" t="s">
        <v>1048</v>
      </c>
      <c r="G672" s="67">
        <v>35300</v>
      </c>
      <c r="H672" s="67">
        <v>10</v>
      </c>
      <c r="I672" s="68">
        <v>0</v>
      </c>
      <c r="J672" s="69">
        <f t="shared" si="10"/>
        <v>353000</v>
      </c>
    </row>
    <row r="673" spans="1:10">
      <c r="A673" s="63" t="s">
        <v>1357</v>
      </c>
      <c r="B673" s="64" t="s">
        <v>1087</v>
      </c>
      <c r="C673" s="64" t="s">
        <v>1177</v>
      </c>
      <c r="D673" s="65">
        <v>44107</v>
      </c>
      <c r="E673" s="66" t="s">
        <v>1012</v>
      </c>
      <c r="F673" s="66" t="s">
        <v>1013</v>
      </c>
      <c r="G673" s="67">
        <v>41600</v>
      </c>
      <c r="H673" s="67">
        <v>7</v>
      </c>
      <c r="I673" s="68">
        <v>0</v>
      </c>
      <c r="J673" s="69">
        <f t="shared" si="10"/>
        <v>291200</v>
      </c>
    </row>
    <row r="674" spans="1:10">
      <c r="A674" s="63" t="s">
        <v>1358</v>
      </c>
      <c r="B674" s="64" t="s">
        <v>1069</v>
      </c>
      <c r="C674" s="64" t="s">
        <v>1043</v>
      </c>
      <c r="D674" s="65">
        <v>44107</v>
      </c>
      <c r="E674" s="66" t="s">
        <v>992</v>
      </c>
      <c r="F674" s="66" t="s">
        <v>993</v>
      </c>
      <c r="G674" s="67">
        <v>45800</v>
      </c>
      <c r="H674" s="67">
        <v>5</v>
      </c>
      <c r="I674" s="68">
        <v>0</v>
      </c>
      <c r="J674" s="69">
        <f t="shared" si="10"/>
        <v>229000</v>
      </c>
    </row>
    <row r="675" spans="1:10">
      <c r="A675" s="63" t="s">
        <v>1358</v>
      </c>
      <c r="B675" s="64" t="s">
        <v>1069</v>
      </c>
      <c r="C675" s="64" t="s">
        <v>1043</v>
      </c>
      <c r="D675" s="65">
        <v>44107</v>
      </c>
      <c r="E675" s="66" t="s">
        <v>1011</v>
      </c>
      <c r="F675" s="66" t="s">
        <v>218</v>
      </c>
      <c r="G675" s="67">
        <v>3700</v>
      </c>
      <c r="H675" s="67">
        <v>8</v>
      </c>
      <c r="I675" s="68">
        <v>0</v>
      </c>
      <c r="J675" s="69">
        <f t="shared" si="10"/>
        <v>29600</v>
      </c>
    </row>
    <row r="676" spans="1:10">
      <c r="A676" s="63" t="s">
        <v>1358</v>
      </c>
      <c r="B676" s="64" t="s">
        <v>1069</v>
      </c>
      <c r="C676" s="64" t="s">
        <v>1043</v>
      </c>
      <c r="D676" s="65">
        <v>44107</v>
      </c>
      <c r="E676" s="66" t="s">
        <v>991</v>
      </c>
      <c r="F676" s="66" t="s">
        <v>248</v>
      </c>
      <c r="G676" s="67">
        <v>641300</v>
      </c>
      <c r="H676" s="67">
        <v>4</v>
      </c>
      <c r="I676" s="68">
        <v>0.1</v>
      </c>
      <c r="J676" s="69">
        <f t="shared" si="10"/>
        <v>2308680</v>
      </c>
    </row>
    <row r="677" spans="1:10">
      <c r="A677" s="63" t="s">
        <v>1359</v>
      </c>
      <c r="B677" s="64" t="s">
        <v>1024</v>
      </c>
      <c r="C677" s="64" t="s">
        <v>997</v>
      </c>
      <c r="D677" s="65">
        <v>44108</v>
      </c>
      <c r="E677" s="66" t="s">
        <v>998</v>
      </c>
      <c r="F677" s="66" t="s">
        <v>1020</v>
      </c>
      <c r="G677" s="67">
        <v>14600</v>
      </c>
      <c r="H677" s="67">
        <v>5</v>
      </c>
      <c r="I677" s="68">
        <v>0</v>
      </c>
      <c r="J677" s="69">
        <f t="shared" si="10"/>
        <v>73000</v>
      </c>
    </row>
    <row r="678" spans="1:10">
      <c r="A678" s="63" t="s">
        <v>1359</v>
      </c>
      <c r="B678" s="64" t="s">
        <v>1024</v>
      </c>
      <c r="C678" s="64" t="s">
        <v>997</v>
      </c>
      <c r="D678" s="65">
        <v>44108</v>
      </c>
      <c r="E678" s="66" t="s">
        <v>998</v>
      </c>
      <c r="F678" s="66" t="s">
        <v>1002</v>
      </c>
      <c r="G678" s="67">
        <v>3800</v>
      </c>
      <c r="H678" s="67">
        <v>6</v>
      </c>
      <c r="I678" s="68">
        <v>0</v>
      </c>
      <c r="J678" s="69">
        <f t="shared" si="10"/>
        <v>22800</v>
      </c>
    </row>
    <row r="679" spans="1:10">
      <c r="A679" s="63" t="s">
        <v>1359</v>
      </c>
      <c r="B679" s="64" t="s">
        <v>1024</v>
      </c>
      <c r="C679" s="64" t="s">
        <v>997</v>
      </c>
      <c r="D679" s="65">
        <v>44108</v>
      </c>
      <c r="E679" s="66" t="s">
        <v>998</v>
      </c>
      <c r="F679" s="66" t="s">
        <v>282</v>
      </c>
      <c r="G679" s="67">
        <v>16000</v>
      </c>
      <c r="H679" s="67">
        <v>3</v>
      </c>
      <c r="I679" s="68">
        <v>0</v>
      </c>
      <c r="J679" s="69">
        <f t="shared" si="10"/>
        <v>48000</v>
      </c>
    </row>
    <row r="680" spans="1:10">
      <c r="A680" s="63" t="s">
        <v>1360</v>
      </c>
      <c r="B680" s="64" t="s">
        <v>1361</v>
      </c>
      <c r="C680" s="64" t="s">
        <v>1088</v>
      </c>
      <c r="D680" s="65">
        <v>44108</v>
      </c>
      <c r="E680" s="66" t="s">
        <v>1299</v>
      </c>
      <c r="F680" s="66" t="s">
        <v>1362</v>
      </c>
      <c r="G680" s="67">
        <v>171000</v>
      </c>
      <c r="H680" s="67">
        <v>2</v>
      </c>
      <c r="I680" s="68">
        <v>0</v>
      </c>
      <c r="J680" s="69">
        <f t="shared" si="10"/>
        <v>342000</v>
      </c>
    </row>
    <row r="681" spans="1:10">
      <c r="A681" s="63" t="s">
        <v>1360</v>
      </c>
      <c r="B681" s="64" t="s">
        <v>1361</v>
      </c>
      <c r="C681" s="64" t="s">
        <v>1088</v>
      </c>
      <c r="D681" s="65">
        <v>44108</v>
      </c>
      <c r="E681" s="66" t="s">
        <v>1363</v>
      </c>
      <c r="F681" s="66" t="s">
        <v>1364</v>
      </c>
      <c r="G681" s="67">
        <v>74500</v>
      </c>
      <c r="H681" s="67">
        <v>2</v>
      </c>
      <c r="I681" s="68">
        <v>0</v>
      </c>
      <c r="J681" s="69">
        <f t="shared" si="10"/>
        <v>149000</v>
      </c>
    </row>
    <row r="682" spans="1:10">
      <c r="A682" s="63" t="s">
        <v>1365</v>
      </c>
      <c r="B682" s="64" t="s">
        <v>1074</v>
      </c>
      <c r="C682" s="64" t="s">
        <v>1043</v>
      </c>
      <c r="D682" s="65">
        <v>44109</v>
      </c>
      <c r="E682" s="66" t="s">
        <v>998</v>
      </c>
      <c r="F682" s="66" t="s">
        <v>260</v>
      </c>
      <c r="G682" s="67">
        <v>23200</v>
      </c>
      <c r="H682" s="67">
        <v>3</v>
      </c>
      <c r="I682" s="68">
        <v>0.05</v>
      </c>
      <c r="J682" s="69">
        <f t="shared" si="10"/>
        <v>66120</v>
      </c>
    </row>
    <row r="683" spans="1:10">
      <c r="A683" s="63" t="s">
        <v>1365</v>
      </c>
      <c r="B683" s="64" t="s">
        <v>1074</v>
      </c>
      <c r="C683" s="64" t="s">
        <v>1043</v>
      </c>
      <c r="D683" s="65">
        <v>44109</v>
      </c>
      <c r="E683" s="66" t="s">
        <v>998</v>
      </c>
      <c r="F683" s="66" t="s">
        <v>1020</v>
      </c>
      <c r="G683" s="67">
        <v>14000</v>
      </c>
      <c r="H683" s="67">
        <v>9</v>
      </c>
      <c r="I683" s="68">
        <v>0.05</v>
      </c>
      <c r="J683" s="69">
        <f t="shared" si="10"/>
        <v>119700</v>
      </c>
    </row>
    <row r="684" spans="1:10">
      <c r="A684" s="63" t="s">
        <v>1366</v>
      </c>
      <c r="B684" s="64" t="s">
        <v>1367</v>
      </c>
      <c r="C684" s="64" t="s">
        <v>1298</v>
      </c>
      <c r="D684" s="65">
        <v>44109</v>
      </c>
      <c r="E684" s="66" t="s">
        <v>1188</v>
      </c>
      <c r="F684" s="66" t="s">
        <v>1368</v>
      </c>
      <c r="G684" s="67">
        <v>42000</v>
      </c>
      <c r="H684" s="67">
        <v>5</v>
      </c>
      <c r="I684" s="68">
        <v>0</v>
      </c>
      <c r="J684" s="69">
        <f t="shared" si="10"/>
        <v>210000</v>
      </c>
    </row>
    <row r="685" spans="1:10">
      <c r="A685" s="63" t="s">
        <v>1366</v>
      </c>
      <c r="B685" s="64" t="s">
        <v>1367</v>
      </c>
      <c r="C685" s="64" t="s">
        <v>1298</v>
      </c>
      <c r="D685" s="65">
        <v>44109</v>
      </c>
      <c r="E685" s="66" t="s">
        <v>1299</v>
      </c>
      <c r="F685" s="66" t="s">
        <v>1362</v>
      </c>
      <c r="G685" s="67">
        <v>170000</v>
      </c>
      <c r="H685" s="67">
        <v>4</v>
      </c>
      <c r="I685" s="68">
        <v>0</v>
      </c>
      <c r="J685" s="69">
        <f t="shared" si="10"/>
        <v>680000</v>
      </c>
    </row>
    <row r="686" spans="1:10">
      <c r="A686" s="63" t="s">
        <v>1366</v>
      </c>
      <c r="B686" s="64" t="s">
        <v>1367</v>
      </c>
      <c r="C686" s="64" t="s">
        <v>1298</v>
      </c>
      <c r="D686" s="65">
        <v>44109</v>
      </c>
      <c r="E686" s="66" t="s">
        <v>1205</v>
      </c>
      <c r="F686" s="66" t="s">
        <v>1369</v>
      </c>
      <c r="G686" s="67">
        <v>23200</v>
      </c>
      <c r="H686" s="67">
        <v>5</v>
      </c>
      <c r="I686" s="68">
        <v>0</v>
      </c>
      <c r="J686" s="69">
        <f t="shared" si="10"/>
        <v>116000</v>
      </c>
    </row>
    <row r="687" spans="1:10">
      <c r="A687" s="63" t="s">
        <v>1370</v>
      </c>
      <c r="B687" s="64" t="s">
        <v>1172</v>
      </c>
      <c r="C687" s="64" t="s">
        <v>1016</v>
      </c>
      <c r="D687" s="65">
        <v>44110</v>
      </c>
      <c r="E687" s="66" t="s">
        <v>1012</v>
      </c>
      <c r="F687" s="66" t="s">
        <v>220</v>
      </c>
      <c r="G687" s="67">
        <v>82000</v>
      </c>
      <c r="H687" s="67">
        <v>9</v>
      </c>
      <c r="I687" s="68">
        <v>0</v>
      </c>
      <c r="J687" s="69">
        <f t="shared" si="10"/>
        <v>738000</v>
      </c>
    </row>
    <row r="688" spans="1:10">
      <c r="A688" s="63" t="s">
        <v>1370</v>
      </c>
      <c r="B688" s="64" t="s">
        <v>1172</v>
      </c>
      <c r="C688" s="64" t="s">
        <v>1016</v>
      </c>
      <c r="D688" s="65">
        <v>44110</v>
      </c>
      <c r="E688" s="66" t="s">
        <v>998</v>
      </c>
      <c r="F688" s="66" t="s">
        <v>1002</v>
      </c>
      <c r="G688" s="67">
        <v>3300</v>
      </c>
      <c r="H688" s="67">
        <v>7</v>
      </c>
      <c r="I688" s="68">
        <v>0</v>
      </c>
      <c r="J688" s="69">
        <f t="shared" si="10"/>
        <v>23100</v>
      </c>
    </row>
    <row r="689" spans="1:10">
      <c r="A689" s="63" t="s">
        <v>1371</v>
      </c>
      <c r="B689" s="64" t="s">
        <v>1372</v>
      </c>
      <c r="C689" s="64" t="s">
        <v>1177</v>
      </c>
      <c r="D689" s="65">
        <v>44110</v>
      </c>
      <c r="E689" s="66" t="s">
        <v>1005</v>
      </c>
      <c r="F689" s="66" t="s">
        <v>258</v>
      </c>
      <c r="G689" s="67">
        <v>99100</v>
      </c>
      <c r="H689" s="67">
        <v>9</v>
      </c>
      <c r="I689" s="68">
        <v>0</v>
      </c>
      <c r="J689" s="69">
        <f t="shared" si="10"/>
        <v>891900</v>
      </c>
    </row>
    <row r="690" spans="1:10">
      <c r="A690" s="63" t="s">
        <v>1373</v>
      </c>
      <c r="B690" s="64" t="s">
        <v>1134</v>
      </c>
      <c r="C690" s="64" t="s">
        <v>997</v>
      </c>
      <c r="D690" s="65">
        <v>44111</v>
      </c>
      <c r="E690" s="66" t="s">
        <v>998</v>
      </c>
      <c r="F690" s="66" t="s">
        <v>1002</v>
      </c>
      <c r="G690" s="67">
        <v>3400</v>
      </c>
      <c r="H690" s="67">
        <v>6</v>
      </c>
      <c r="I690" s="68">
        <v>0</v>
      </c>
      <c r="J690" s="69">
        <f t="shared" si="10"/>
        <v>20400</v>
      </c>
    </row>
    <row r="691" spans="1:10">
      <c r="A691" s="63" t="s">
        <v>1373</v>
      </c>
      <c r="B691" s="64" t="s">
        <v>1134</v>
      </c>
      <c r="C691" s="64" t="s">
        <v>997</v>
      </c>
      <c r="D691" s="65">
        <v>44111</v>
      </c>
      <c r="E691" s="66" t="s">
        <v>1011</v>
      </c>
      <c r="F691" s="66" t="s">
        <v>252</v>
      </c>
      <c r="G691" s="67">
        <v>136300</v>
      </c>
      <c r="H691" s="67">
        <v>10</v>
      </c>
      <c r="I691" s="68">
        <v>0.05</v>
      </c>
      <c r="J691" s="69">
        <f t="shared" si="10"/>
        <v>1294850</v>
      </c>
    </row>
    <row r="692" spans="1:10">
      <c r="A692" s="63" t="s">
        <v>1373</v>
      </c>
      <c r="B692" s="64" t="s">
        <v>1134</v>
      </c>
      <c r="C692" s="64" t="s">
        <v>997</v>
      </c>
      <c r="D692" s="65">
        <v>44111</v>
      </c>
      <c r="E692" s="66" t="s">
        <v>998</v>
      </c>
      <c r="F692" s="66" t="s">
        <v>292</v>
      </c>
      <c r="G692" s="67">
        <v>28800</v>
      </c>
      <c r="H692" s="67">
        <v>2</v>
      </c>
      <c r="I692" s="68">
        <v>0</v>
      </c>
      <c r="J692" s="69">
        <f t="shared" si="10"/>
        <v>57600</v>
      </c>
    </row>
    <row r="693" spans="1:10">
      <c r="A693" s="63" t="s">
        <v>1374</v>
      </c>
      <c r="B693" s="64" t="s">
        <v>1101</v>
      </c>
      <c r="C693" s="64" t="s">
        <v>1027</v>
      </c>
      <c r="D693" s="65">
        <v>44114</v>
      </c>
      <c r="E693" s="66" t="s">
        <v>1010</v>
      </c>
      <c r="F693" s="66" t="s">
        <v>238</v>
      </c>
      <c r="G693" s="67">
        <v>149000</v>
      </c>
      <c r="H693" s="67">
        <v>4</v>
      </c>
      <c r="I693" s="68">
        <v>0.05</v>
      </c>
      <c r="J693" s="69">
        <f t="shared" si="10"/>
        <v>566200</v>
      </c>
    </row>
    <row r="694" spans="1:10">
      <c r="A694" s="63" t="s">
        <v>1374</v>
      </c>
      <c r="B694" s="64" t="s">
        <v>1101</v>
      </c>
      <c r="C694" s="64" t="s">
        <v>1027</v>
      </c>
      <c r="D694" s="65">
        <v>44114</v>
      </c>
      <c r="E694" s="66" t="s">
        <v>991</v>
      </c>
      <c r="F694" s="66" t="s">
        <v>288</v>
      </c>
      <c r="G694" s="67">
        <v>824500</v>
      </c>
      <c r="H694" s="67">
        <v>3</v>
      </c>
      <c r="I694" s="68">
        <v>0.1</v>
      </c>
      <c r="J694" s="69">
        <f t="shared" si="10"/>
        <v>2226150</v>
      </c>
    </row>
    <row r="695" spans="1:10">
      <c r="A695" s="63" t="s">
        <v>1375</v>
      </c>
      <c r="B695" s="64" t="s">
        <v>1052</v>
      </c>
      <c r="C695" s="64" t="s">
        <v>1027</v>
      </c>
      <c r="D695" s="65">
        <v>44114</v>
      </c>
      <c r="E695" s="66" t="s">
        <v>998</v>
      </c>
      <c r="F695" s="66" t="s">
        <v>1376</v>
      </c>
      <c r="G695" s="67">
        <v>28300</v>
      </c>
      <c r="H695" s="67">
        <v>4</v>
      </c>
      <c r="I695" s="68">
        <v>0</v>
      </c>
      <c r="J695" s="69">
        <f t="shared" si="10"/>
        <v>113200</v>
      </c>
    </row>
    <row r="696" spans="1:10">
      <c r="A696" s="63" t="s">
        <v>1375</v>
      </c>
      <c r="B696" s="64" t="s">
        <v>1052</v>
      </c>
      <c r="C696" s="64" t="s">
        <v>1027</v>
      </c>
      <c r="D696" s="65">
        <v>44114</v>
      </c>
      <c r="E696" s="66" t="s">
        <v>998</v>
      </c>
      <c r="F696" s="66" t="s">
        <v>236</v>
      </c>
      <c r="G696" s="67">
        <v>20400</v>
      </c>
      <c r="H696" s="67">
        <v>4</v>
      </c>
      <c r="I696" s="68">
        <v>0</v>
      </c>
      <c r="J696" s="69">
        <f t="shared" si="10"/>
        <v>81600</v>
      </c>
    </row>
    <row r="697" spans="1:10">
      <c r="A697" s="63" t="s">
        <v>1375</v>
      </c>
      <c r="B697" s="64" t="s">
        <v>1052</v>
      </c>
      <c r="C697" s="64" t="s">
        <v>1027</v>
      </c>
      <c r="D697" s="65">
        <v>44114</v>
      </c>
      <c r="E697" s="66" t="s">
        <v>1012</v>
      </c>
      <c r="F697" s="66" t="s">
        <v>228</v>
      </c>
      <c r="G697" s="67">
        <v>408300</v>
      </c>
      <c r="H697" s="67">
        <v>4</v>
      </c>
      <c r="I697" s="68">
        <v>0.05</v>
      </c>
      <c r="J697" s="69">
        <f t="shared" si="10"/>
        <v>1551540</v>
      </c>
    </row>
    <row r="698" spans="1:10">
      <c r="A698" s="63" t="s">
        <v>1375</v>
      </c>
      <c r="B698" s="64" t="s">
        <v>1052</v>
      </c>
      <c r="C698" s="64" t="s">
        <v>1027</v>
      </c>
      <c r="D698" s="65">
        <v>44114</v>
      </c>
      <c r="E698" s="66" t="s">
        <v>1010</v>
      </c>
      <c r="F698" s="66" t="s">
        <v>216</v>
      </c>
      <c r="G698" s="67">
        <v>74700</v>
      </c>
      <c r="H698" s="67">
        <v>1</v>
      </c>
      <c r="I698" s="68">
        <v>0</v>
      </c>
      <c r="J698" s="69">
        <f t="shared" si="10"/>
        <v>74700</v>
      </c>
    </row>
    <row r="699" spans="1:10">
      <c r="A699" s="63" t="s">
        <v>1377</v>
      </c>
      <c r="B699" s="64" t="s">
        <v>1150</v>
      </c>
      <c r="C699" s="64" t="s">
        <v>997</v>
      </c>
      <c r="D699" s="65">
        <v>44115</v>
      </c>
      <c r="E699" s="66" t="s">
        <v>1005</v>
      </c>
      <c r="F699" s="66" t="s">
        <v>258</v>
      </c>
      <c r="G699" s="67">
        <v>83200</v>
      </c>
      <c r="H699" s="67">
        <v>3</v>
      </c>
      <c r="I699" s="68">
        <v>0</v>
      </c>
      <c r="J699" s="69">
        <f t="shared" si="10"/>
        <v>249600</v>
      </c>
    </row>
    <row r="700" spans="1:10">
      <c r="A700" s="63" t="s">
        <v>1378</v>
      </c>
      <c r="B700" s="64" t="s">
        <v>1136</v>
      </c>
      <c r="C700" s="64" t="s">
        <v>1036</v>
      </c>
      <c r="D700" s="65">
        <v>44116</v>
      </c>
      <c r="E700" s="66" t="s">
        <v>1010</v>
      </c>
      <c r="F700" s="66" t="s">
        <v>216</v>
      </c>
      <c r="G700" s="67">
        <v>78000</v>
      </c>
      <c r="H700" s="67">
        <v>1</v>
      </c>
      <c r="I700" s="68">
        <v>0.05</v>
      </c>
      <c r="J700" s="69">
        <f t="shared" si="10"/>
        <v>74100</v>
      </c>
    </row>
    <row r="701" spans="1:10">
      <c r="A701" s="63" t="s">
        <v>1378</v>
      </c>
      <c r="B701" s="64" t="s">
        <v>1136</v>
      </c>
      <c r="C701" s="64" t="s">
        <v>1036</v>
      </c>
      <c r="D701" s="65">
        <v>44116</v>
      </c>
      <c r="E701" s="66" t="s">
        <v>1005</v>
      </c>
      <c r="F701" s="66" t="s">
        <v>258</v>
      </c>
      <c r="G701" s="67">
        <v>100000</v>
      </c>
      <c r="H701" s="67">
        <v>5</v>
      </c>
      <c r="I701" s="68">
        <v>0.05</v>
      </c>
      <c r="J701" s="69">
        <f t="shared" si="10"/>
        <v>475000</v>
      </c>
    </row>
    <row r="702" spans="1:10">
      <c r="A702" s="63" t="s">
        <v>1379</v>
      </c>
      <c r="B702" s="64" t="s">
        <v>1200</v>
      </c>
      <c r="C702" s="64" t="s">
        <v>1008</v>
      </c>
      <c r="D702" s="65">
        <v>44116</v>
      </c>
      <c r="E702" s="66" t="s">
        <v>998</v>
      </c>
      <c r="F702" s="66" t="s">
        <v>292</v>
      </c>
      <c r="G702" s="67">
        <v>36900</v>
      </c>
      <c r="H702" s="67">
        <v>2</v>
      </c>
      <c r="I702" s="68">
        <v>0</v>
      </c>
      <c r="J702" s="69">
        <f t="shared" si="10"/>
        <v>73800</v>
      </c>
    </row>
    <row r="703" spans="1:10">
      <c r="A703" s="63" t="s">
        <v>1379</v>
      </c>
      <c r="B703" s="64" t="s">
        <v>1200</v>
      </c>
      <c r="C703" s="64" t="s">
        <v>1008</v>
      </c>
      <c r="D703" s="65">
        <v>44116</v>
      </c>
      <c r="E703" s="66" t="s">
        <v>998</v>
      </c>
      <c r="F703" s="66" t="s">
        <v>1020</v>
      </c>
      <c r="G703" s="67">
        <v>13200</v>
      </c>
      <c r="H703" s="67">
        <v>5</v>
      </c>
      <c r="I703" s="68">
        <v>0</v>
      </c>
      <c r="J703" s="69">
        <f t="shared" si="10"/>
        <v>66000</v>
      </c>
    </row>
    <row r="704" spans="1:10">
      <c r="A704" s="63" t="s">
        <v>1380</v>
      </c>
      <c r="B704" s="64" t="s">
        <v>1031</v>
      </c>
      <c r="C704" s="64" t="s">
        <v>1008</v>
      </c>
      <c r="D704" s="65">
        <v>44117</v>
      </c>
      <c r="E704" s="66" t="s">
        <v>1005</v>
      </c>
      <c r="F704" s="66" t="s">
        <v>1038</v>
      </c>
      <c r="G704" s="67">
        <v>228800</v>
      </c>
      <c r="H704" s="67">
        <v>4</v>
      </c>
      <c r="I704" s="68">
        <v>0</v>
      </c>
      <c r="J704" s="69">
        <f t="shared" si="10"/>
        <v>915200</v>
      </c>
    </row>
    <row r="705" spans="1:10">
      <c r="A705" s="63" t="s">
        <v>1380</v>
      </c>
      <c r="B705" s="64" t="s">
        <v>1031</v>
      </c>
      <c r="C705" s="64" t="s">
        <v>1008</v>
      </c>
      <c r="D705" s="65">
        <v>44117</v>
      </c>
      <c r="E705" s="66" t="s">
        <v>1005</v>
      </c>
      <c r="F705" s="66" t="s">
        <v>208</v>
      </c>
      <c r="G705" s="67">
        <v>171100</v>
      </c>
      <c r="H705" s="67">
        <v>4</v>
      </c>
      <c r="I705" s="68">
        <v>0</v>
      </c>
      <c r="J705" s="69">
        <f t="shared" si="10"/>
        <v>684400</v>
      </c>
    </row>
    <row r="706" spans="1:10">
      <c r="A706" s="63" t="s">
        <v>1381</v>
      </c>
      <c r="B706" s="64" t="s">
        <v>1372</v>
      </c>
      <c r="C706" s="64" t="s">
        <v>1177</v>
      </c>
      <c r="D706" s="65">
        <v>44118</v>
      </c>
      <c r="E706" s="66" t="s">
        <v>992</v>
      </c>
      <c r="F706" s="66" t="s">
        <v>244</v>
      </c>
      <c r="G706" s="67">
        <v>118700</v>
      </c>
      <c r="H706" s="67">
        <v>9</v>
      </c>
      <c r="I706" s="68">
        <v>0.05</v>
      </c>
      <c r="J706" s="69">
        <f t="shared" si="10"/>
        <v>1014885</v>
      </c>
    </row>
    <row r="707" spans="1:10">
      <c r="A707" s="63" t="s">
        <v>1382</v>
      </c>
      <c r="B707" s="64" t="s">
        <v>1383</v>
      </c>
      <c r="C707" s="64" t="s">
        <v>1088</v>
      </c>
      <c r="D707" s="65">
        <v>44118</v>
      </c>
      <c r="E707" s="66" t="s">
        <v>1188</v>
      </c>
      <c r="F707" s="66" t="s">
        <v>1384</v>
      </c>
      <c r="G707" s="67">
        <v>82000</v>
      </c>
      <c r="H707" s="67">
        <v>10</v>
      </c>
      <c r="I707" s="68">
        <v>0</v>
      </c>
      <c r="J707" s="69">
        <f t="shared" ref="J707:J770" si="11">(G707*H707)*(100%-I707)</f>
        <v>820000</v>
      </c>
    </row>
    <row r="708" spans="1:10">
      <c r="A708" s="63" t="s">
        <v>1382</v>
      </c>
      <c r="B708" s="64" t="s">
        <v>1383</v>
      </c>
      <c r="C708" s="64" t="s">
        <v>1088</v>
      </c>
      <c r="D708" s="65">
        <v>44118</v>
      </c>
      <c r="E708" s="66" t="s">
        <v>1205</v>
      </c>
      <c r="F708" s="66" t="s">
        <v>1385</v>
      </c>
      <c r="G708" s="67">
        <v>18500</v>
      </c>
      <c r="H708" s="67">
        <v>4</v>
      </c>
      <c r="I708" s="68">
        <v>0</v>
      </c>
      <c r="J708" s="69">
        <f t="shared" si="11"/>
        <v>74000</v>
      </c>
    </row>
    <row r="709" spans="1:10">
      <c r="A709" s="63" t="s">
        <v>1382</v>
      </c>
      <c r="B709" s="64" t="s">
        <v>1383</v>
      </c>
      <c r="C709" s="64" t="s">
        <v>1088</v>
      </c>
      <c r="D709" s="65">
        <v>44118</v>
      </c>
      <c r="E709" s="66" t="s">
        <v>1299</v>
      </c>
      <c r="F709" s="66" t="s">
        <v>1386</v>
      </c>
      <c r="G709" s="67">
        <v>225000</v>
      </c>
      <c r="H709" s="67">
        <v>4</v>
      </c>
      <c r="I709" s="68">
        <v>0</v>
      </c>
      <c r="J709" s="69">
        <f t="shared" si="11"/>
        <v>900000</v>
      </c>
    </row>
    <row r="710" spans="1:10">
      <c r="A710" s="63" t="s">
        <v>1387</v>
      </c>
      <c r="B710" s="64" t="s">
        <v>1138</v>
      </c>
      <c r="C710" s="64" t="s">
        <v>1036</v>
      </c>
      <c r="D710" s="65">
        <v>44121</v>
      </c>
      <c r="E710" s="66" t="s">
        <v>1011</v>
      </c>
      <c r="F710" s="66" t="s">
        <v>226</v>
      </c>
      <c r="G710" s="67">
        <v>55100</v>
      </c>
      <c r="H710" s="67">
        <v>1</v>
      </c>
      <c r="I710" s="68">
        <v>0</v>
      </c>
      <c r="J710" s="69">
        <f t="shared" si="11"/>
        <v>55100</v>
      </c>
    </row>
    <row r="711" spans="1:10">
      <c r="A711" s="63" t="s">
        <v>1387</v>
      </c>
      <c r="B711" s="64" t="s">
        <v>1138</v>
      </c>
      <c r="C711" s="64" t="s">
        <v>1036</v>
      </c>
      <c r="D711" s="65">
        <v>44121</v>
      </c>
      <c r="E711" s="66" t="s">
        <v>998</v>
      </c>
      <c r="F711" s="66" t="s">
        <v>260</v>
      </c>
      <c r="G711" s="67">
        <v>24800</v>
      </c>
      <c r="H711" s="67">
        <v>9</v>
      </c>
      <c r="I711" s="68">
        <v>0</v>
      </c>
      <c r="J711" s="69">
        <f t="shared" si="11"/>
        <v>223200</v>
      </c>
    </row>
    <row r="712" spans="1:10">
      <c r="A712" s="63" t="s">
        <v>1388</v>
      </c>
      <c r="B712" s="64" t="s">
        <v>1148</v>
      </c>
      <c r="C712" s="64" t="s">
        <v>1016</v>
      </c>
      <c r="D712" s="65">
        <v>44121</v>
      </c>
      <c r="E712" s="66" t="s">
        <v>998</v>
      </c>
      <c r="F712" s="66" t="s">
        <v>1019</v>
      </c>
      <c r="G712" s="67">
        <v>6200</v>
      </c>
      <c r="H712" s="67">
        <v>5</v>
      </c>
      <c r="I712" s="68">
        <v>0</v>
      </c>
      <c r="J712" s="69">
        <f t="shared" si="11"/>
        <v>31000</v>
      </c>
    </row>
    <row r="713" spans="1:10">
      <c r="A713" s="63" t="s">
        <v>1388</v>
      </c>
      <c r="B713" s="64" t="s">
        <v>1148</v>
      </c>
      <c r="C713" s="64" t="s">
        <v>1016</v>
      </c>
      <c r="D713" s="65">
        <v>44121</v>
      </c>
      <c r="E713" s="66" t="s">
        <v>998</v>
      </c>
      <c r="F713" s="66" t="s">
        <v>236</v>
      </c>
      <c r="G713" s="67">
        <v>16800</v>
      </c>
      <c r="H713" s="67">
        <v>5</v>
      </c>
      <c r="I713" s="68">
        <v>0</v>
      </c>
      <c r="J713" s="69">
        <f t="shared" si="11"/>
        <v>84000</v>
      </c>
    </row>
    <row r="714" spans="1:10">
      <c r="A714" s="63" t="s">
        <v>1388</v>
      </c>
      <c r="B714" s="64" t="s">
        <v>1148</v>
      </c>
      <c r="C714" s="64" t="s">
        <v>1016</v>
      </c>
      <c r="D714" s="65">
        <v>44121</v>
      </c>
      <c r="E714" s="66" t="s">
        <v>1012</v>
      </c>
      <c r="F714" s="66" t="s">
        <v>228</v>
      </c>
      <c r="G714" s="67">
        <v>434600</v>
      </c>
      <c r="H714" s="67">
        <v>3</v>
      </c>
      <c r="I714" s="68">
        <v>0.05</v>
      </c>
      <c r="J714" s="69">
        <f t="shared" si="11"/>
        <v>1238610</v>
      </c>
    </row>
    <row r="715" spans="1:10">
      <c r="A715" s="63" t="s">
        <v>1389</v>
      </c>
      <c r="B715" s="64" t="s">
        <v>1168</v>
      </c>
      <c r="C715" s="64" t="s">
        <v>1036</v>
      </c>
      <c r="D715" s="65">
        <v>44122</v>
      </c>
      <c r="E715" s="66" t="s">
        <v>998</v>
      </c>
      <c r="F715" s="66" t="s">
        <v>236</v>
      </c>
      <c r="G715" s="67">
        <v>17800</v>
      </c>
      <c r="H715" s="67">
        <v>1</v>
      </c>
      <c r="I715" s="68">
        <v>0</v>
      </c>
      <c r="J715" s="69">
        <f t="shared" si="11"/>
        <v>17800</v>
      </c>
    </row>
    <row r="716" spans="1:10">
      <c r="A716" s="63" t="s">
        <v>1389</v>
      </c>
      <c r="B716" s="64" t="s">
        <v>1168</v>
      </c>
      <c r="C716" s="64" t="s">
        <v>1036</v>
      </c>
      <c r="D716" s="65">
        <v>44122</v>
      </c>
      <c r="E716" s="66" t="s">
        <v>991</v>
      </c>
      <c r="F716" s="66" t="s">
        <v>288</v>
      </c>
      <c r="G716" s="67">
        <v>901000</v>
      </c>
      <c r="H716" s="67">
        <v>5</v>
      </c>
      <c r="I716" s="68">
        <v>0.15</v>
      </c>
      <c r="J716" s="69">
        <f t="shared" si="11"/>
        <v>3829250</v>
      </c>
    </row>
    <row r="717" spans="1:10">
      <c r="A717" s="63" t="s">
        <v>1389</v>
      </c>
      <c r="B717" s="64" t="s">
        <v>1168</v>
      </c>
      <c r="C717" s="64" t="s">
        <v>1036</v>
      </c>
      <c r="D717" s="65">
        <v>44122</v>
      </c>
      <c r="E717" s="66" t="s">
        <v>991</v>
      </c>
      <c r="F717" s="66" t="s">
        <v>248</v>
      </c>
      <c r="G717" s="67">
        <v>646800</v>
      </c>
      <c r="H717" s="67">
        <v>1</v>
      </c>
      <c r="I717" s="68">
        <v>0.05</v>
      </c>
      <c r="J717" s="69">
        <f t="shared" si="11"/>
        <v>614460</v>
      </c>
    </row>
    <row r="718" spans="1:10">
      <c r="A718" s="63" t="s">
        <v>1389</v>
      </c>
      <c r="B718" s="64" t="s">
        <v>1168</v>
      </c>
      <c r="C718" s="64" t="s">
        <v>1036</v>
      </c>
      <c r="D718" s="65">
        <v>44122</v>
      </c>
      <c r="E718" s="66" t="s">
        <v>1012</v>
      </c>
      <c r="F718" s="66" t="s">
        <v>228</v>
      </c>
      <c r="G718" s="67">
        <v>412700</v>
      </c>
      <c r="H718" s="67">
        <v>5</v>
      </c>
      <c r="I718" s="68">
        <v>0.1</v>
      </c>
      <c r="J718" s="69">
        <f t="shared" si="11"/>
        <v>1857150</v>
      </c>
    </row>
    <row r="719" spans="1:10">
      <c r="A719" s="63" t="s">
        <v>1390</v>
      </c>
      <c r="B719" s="64" t="s">
        <v>1105</v>
      </c>
      <c r="C719" s="64" t="s">
        <v>1036</v>
      </c>
      <c r="D719" s="65">
        <v>44123</v>
      </c>
      <c r="E719" s="66" t="s">
        <v>992</v>
      </c>
      <c r="F719" s="66" t="s">
        <v>244</v>
      </c>
      <c r="G719" s="67">
        <v>113700</v>
      </c>
      <c r="H719" s="67">
        <v>10</v>
      </c>
      <c r="I719" s="68">
        <v>0.05</v>
      </c>
      <c r="J719" s="69">
        <f t="shared" si="11"/>
        <v>1080150</v>
      </c>
    </row>
    <row r="720" spans="1:10">
      <c r="A720" s="63" t="s">
        <v>1390</v>
      </c>
      <c r="B720" s="64" t="s">
        <v>1105</v>
      </c>
      <c r="C720" s="64" t="s">
        <v>1036</v>
      </c>
      <c r="D720" s="65">
        <v>44123</v>
      </c>
      <c r="E720" s="66" t="s">
        <v>1010</v>
      </c>
      <c r="F720" s="66" t="s">
        <v>216</v>
      </c>
      <c r="G720" s="67">
        <v>93800</v>
      </c>
      <c r="H720" s="67">
        <v>3</v>
      </c>
      <c r="I720" s="68">
        <v>0</v>
      </c>
      <c r="J720" s="69">
        <f t="shared" si="11"/>
        <v>281400</v>
      </c>
    </row>
    <row r="721" spans="1:10">
      <c r="A721" s="63" t="s">
        <v>1390</v>
      </c>
      <c r="B721" s="64" t="s">
        <v>1105</v>
      </c>
      <c r="C721" s="64" t="s">
        <v>1036</v>
      </c>
      <c r="D721" s="65">
        <v>44123</v>
      </c>
      <c r="E721" s="66" t="s">
        <v>998</v>
      </c>
      <c r="F721" s="66" t="s">
        <v>292</v>
      </c>
      <c r="G721" s="67">
        <v>29400</v>
      </c>
      <c r="H721" s="67">
        <v>6</v>
      </c>
      <c r="I721" s="68">
        <v>0</v>
      </c>
      <c r="J721" s="69">
        <f t="shared" si="11"/>
        <v>176400</v>
      </c>
    </row>
    <row r="722" spans="1:10">
      <c r="A722" s="63" t="s">
        <v>1391</v>
      </c>
      <c r="B722" s="64" t="s">
        <v>1026</v>
      </c>
      <c r="C722" s="64" t="s">
        <v>1027</v>
      </c>
      <c r="D722" s="65">
        <v>44123</v>
      </c>
      <c r="E722" s="66" t="s">
        <v>992</v>
      </c>
      <c r="F722" s="66" t="s">
        <v>993</v>
      </c>
      <c r="G722" s="67">
        <v>44800</v>
      </c>
      <c r="H722" s="67">
        <v>9</v>
      </c>
      <c r="I722" s="68">
        <v>0.05</v>
      </c>
      <c r="J722" s="69">
        <f t="shared" si="11"/>
        <v>383040</v>
      </c>
    </row>
    <row r="723" spans="1:10">
      <c r="A723" s="63" t="s">
        <v>1391</v>
      </c>
      <c r="B723" s="64" t="s">
        <v>1026</v>
      </c>
      <c r="C723" s="64" t="s">
        <v>1027</v>
      </c>
      <c r="D723" s="65">
        <v>44123</v>
      </c>
      <c r="E723" s="66" t="s">
        <v>1011</v>
      </c>
      <c r="F723" s="66" t="s">
        <v>286</v>
      </c>
      <c r="G723" s="67">
        <v>36800</v>
      </c>
      <c r="H723" s="67">
        <v>3</v>
      </c>
      <c r="I723" s="68">
        <v>0.05</v>
      </c>
      <c r="J723" s="69">
        <f t="shared" si="11"/>
        <v>104880</v>
      </c>
    </row>
    <row r="724" spans="1:10">
      <c r="A724" s="63" t="s">
        <v>1391</v>
      </c>
      <c r="B724" s="64" t="s">
        <v>1026</v>
      </c>
      <c r="C724" s="64" t="s">
        <v>1027</v>
      </c>
      <c r="D724" s="65">
        <v>44123</v>
      </c>
      <c r="E724" s="66" t="s">
        <v>998</v>
      </c>
      <c r="F724" s="66" t="s">
        <v>282</v>
      </c>
      <c r="G724" s="67">
        <v>17500</v>
      </c>
      <c r="H724" s="67">
        <v>2</v>
      </c>
      <c r="I724" s="68">
        <v>0.05</v>
      </c>
      <c r="J724" s="69">
        <f t="shared" si="11"/>
        <v>33250</v>
      </c>
    </row>
    <row r="725" spans="1:10">
      <c r="A725" s="63" t="s">
        <v>1391</v>
      </c>
      <c r="B725" s="64" t="s">
        <v>1026</v>
      </c>
      <c r="C725" s="64" t="s">
        <v>1027</v>
      </c>
      <c r="D725" s="65">
        <v>44123</v>
      </c>
      <c r="E725" s="66" t="s">
        <v>991</v>
      </c>
      <c r="F725" s="66" t="s">
        <v>284</v>
      </c>
      <c r="G725" s="67">
        <v>1320000</v>
      </c>
      <c r="H725" s="67">
        <v>2</v>
      </c>
      <c r="I725" s="68">
        <v>0.1</v>
      </c>
      <c r="J725" s="69">
        <f t="shared" si="11"/>
        <v>2376000</v>
      </c>
    </row>
    <row r="726" spans="1:10">
      <c r="A726" s="63" t="s">
        <v>1391</v>
      </c>
      <c r="B726" s="64" t="s">
        <v>1026</v>
      </c>
      <c r="C726" s="64" t="s">
        <v>1027</v>
      </c>
      <c r="D726" s="65">
        <v>44123</v>
      </c>
      <c r="E726" s="66" t="s">
        <v>998</v>
      </c>
      <c r="F726" s="66" t="s">
        <v>282</v>
      </c>
      <c r="G726" s="67">
        <v>15400</v>
      </c>
      <c r="H726" s="67">
        <v>2</v>
      </c>
      <c r="I726" s="68">
        <v>0.05</v>
      </c>
      <c r="J726" s="69">
        <f t="shared" si="11"/>
        <v>29260</v>
      </c>
    </row>
    <row r="727" spans="1:10">
      <c r="A727" s="63" t="s">
        <v>1392</v>
      </c>
      <c r="B727" s="64" t="s">
        <v>1058</v>
      </c>
      <c r="C727" s="64" t="s">
        <v>1027</v>
      </c>
      <c r="D727" s="65">
        <v>44124</v>
      </c>
      <c r="E727" s="66" t="s">
        <v>1005</v>
      </c>
      <c r="F727" s="66" t="s">
        <v>1038</v>
      </c>
      <c r="G727" s="67">
        <v>250800</v>
      </c>
      <c r="H727" s="67">
        <v>4</v>
      </c>
      <c r="I727" s="68">
        <v>0.05</v>
      </c>
      <c r="J727" s="69">
        <f t="shared" si="11"/>
        <v>953040</v>
      </c>
    </row>
    <row r="728" spans="1:10">
      <c r="A728" s="63" t="s">
        <v>1392</v>
      </c>
      <c r="B728" s="64" t="s">
        <v>1058</v>
      </c>
      <c r="C728" s="64" t="s">
        <v>1027</v>
      </c>
      <c r="D728" s="65">
        <v>44124</v>
      </c>
      <c r="E728" s="66" t="s">
        <v>992</v>
      </c>
      <c r="F728" s="66" t="s">
        <v>244</v>
      </c>
      <c r="G728" s="67">
        <v>98900</v>
      </c>
      <c r="H728" s="67">
        <v>10</v>
      </c>
      <c r="I728" s="68">
        <v>0.05</v>
      </c>
      <c r="J728" s="69">
        <f t="shared" si="11"/>
        <v>939550</v>
      </c>
    </row>
    <row r="729" spans="1:10">
      <c r="A729" s="63" t="s">
        <v>1392</v>
      </c>
      <c r="B729" s="64" t="s">
        <v>1058</v>
      </c>
      <c r="C729" s="64" t="s">
        <v>1027</v>
      </c>
      <c r="D729" s="65">
        <v>44124</v>
      </c>
      <c r="E729" s="66" t="s">
        <v>1012</v>
      </c>
      <c r="F729" s="66" t="s">
        <v>1013</v>
      </c>
      <c r="G729" s="67">
        <v>39100</v>
      </c>
      <c r="H729" s="67">
        <v>3</v>
      </c>
      <c r="I729" s="68">
        <v>0.05</v>
      </c>
      <c r="J729" s="69">
        <f t="shared" si="11"/>
        <v>111435</v>
      </c>
    </row>
    <row r="730" spans="1:10">
      <c r="A730" s="63" t="s">
        <v>1392</v>
      </c>
      <c r="B730" s="64" t="s">
        <v>1058</v>
      </c>
      <c r="C730" s="64" t="s">
        <v>1027</v>
      </c>
      <c r="D730" s="65">
        <v>44124</v>
      </c>
      <c r="E730" s="66" t="s">
        <v>994</v>
      </c>
      <c r="F730" s="66" t="s">
        <v>274</v>
      </c>
      <c r="G730" s="67">
        <v>47900</v>
      </c>
      <c r="H730" s="67">
        <v>9</v>
      </c>
      <c r="I730" s="68">
        <v>0.05</v>
      </c>
      <c r="J730" s="69">
        <f t="shared" si="11"/>
        <v>409545</v>
      </c>
    </row>
    <row r="731" spans="1:10">
      <c r="A731" s="63" t="s">
        <v>1392</v>
      </c>
      <c r="B731" s="64" t="s">
        <v>1058</v>
      </c>
      <c r="C731" s="64" t="s">
        <v>1027</v>
      </c>
      <c r="D731" s="65">
        <v>44124</v>
      </c>
      <c r="E731" s="66" t="s">
        <v>991</v>
      </c>
      <c r="F731" s="66" t="s">
        <v>284</v>
      </c>
      <c r="G731" s="67">
        <v>1380000</v>
      </c>
      <c r="H731" s="67">
        <v>2</v>
      </c>
      <c r="I731" s="68">
        <v>0.1</v>
      </c>
      <c r="J731" s="69">
        <f t="shared" si="11"/>
        <v>2484000</v>
      </c>
    </row>
    <row r="732" spans="1:10">
      <c r="A732" s="63" t="s">
        <v>1393</v>
      </c>
      <c r="B732" s="64" t="s">
        <v>1101</v>
      </c>
      <c r="C732" s="64" t="s">
        <v>1027</v>
      </c>
      <c r="D732" s="65">
        <v>44125</v>
      </c>
      <c r="E732" s="66" t="s">
        <v>1005</v>
      </c>
      <c r="F732" s="66" t="s">
        <v>1038</v>
      </c>
      <c r="G732" s="67">
        <v>255200</v>
      </c>
      <c r="H732" s="67">
        <v>4</v>
      </c>
      <c r="I732" s="68">
        <v>0.05</v>
      </c>
      <c r="J732" s="69">
        <f t="shared" si="11"/>
        <v>969760</v>
      </c>
    </row>
    <row r="733" spans="1:10">
      <c r="A733" s="63" t="s">
        <v>1393</v>
      </c>
      <c r="B733" s="64" t="s">
        <v>1101</v>
      </c>
      <c r="C733" s="64" t="s">
        <v>1027</v>
      </c>
      <c r="D733" s="65">
        <v>44125</v>
      </c>
      <c r="E733" s="66" t="s">
        <v>992</v>
      </c>
      <c r="F733" s="66" t="s">
        <v>993</v>
      </c>
      <c r="G733" s="67">
        <v>59300</v>
      </c>
      <c r="H733" s="67">
        <v>3</v>
      </c>
      <c r="I733" s="68">
        <v>0.05</v>
      </c>
      <c r="J733" s="69">
        <f t="shared" si="11"/>
        <v>169005</v>
      </c>
    </row>
    <row r="734" spans="1:10">
      <c r="A734" s="63" t="s">
        <v>1393</v>
      </c>
      <c r="B734" s="64" t="s">
        <v>1101</v>
      </c>
      <c r="C734" s="64" t="s">
        <v>1027</v>
      </c>
      <c r="D734" s="65">
        <v>44125</v>
      </c>
      <c r="E734" s="66" t="s">
        <v>1010</v>
      </c>
      <c r="F734" s="66" t="s">
        <v>216</v>
      </c>
      <c r="G734" s="67">
        <v>88800</v>
      </c>
      <c r="H734" s="67">
        <v>8</v>
      </c>
      <c r="I734" s="68">
        <v>0.05</v>
      </c>
      <c r="J734" s="69">
        <f t="shared" si="11"/>
        <v>674880</v>
      </c>
    </row>
    <row r="735" spans="1:10">
      <c r="A735" s="63" t="s">
        <v>1394</v>
      </c>
      <c r="B735" s="64" t="s">
        <v>1395</v>
      </c>
      <c r="C735" s="64" t="s">
        <v>1177</v>
      </c>
      <c r="D735" s="65">
        <v>44125</v>
      </c>
      <c r="E735" s="66" t="s">
        <v>998</v>
      </c>
      <c r="F735" s="66" t="s">
        <v>222</v>
      </c>
      <c r="G735" s="67">
        <v>7000</v>
      </c>
      <c r="H735" s="67">
        <v>3</v>
      </c>
      <c r="I735" s="68">
        <v>0</v>
      </c>
      <c r="J735" s="69">
        <f t="shared" si="11"/>
        <v>21000</v>
      </c>
    </row>
    <row r="736" spans="1:10">
      <c r="A736" s="63" t="s">
        <v>1394</v>
      </c>
      <c r="B736" s="64" t="s">
        <v>1395</v>
      </c>
      <c r="C736" s="64" t="s">
        <v>1177</v>
      </c>
      <c r="D736" s="65">
        <v>44125</v>
      </c>
      <c r="E736" s="66" t="s">
        <v>1011</v>
      </c>
      <c r="F736" s="66" t="s">
        <v>286</v>
      </c>
      <c r="G736" s="67">
        <v>37100</v>
      </c>
      <c r="H736" s="67">
        <v>9</v>
      </c>
      <c r="I736" s="68">
        <v>0</v>
      </c>
      <c r="J736" s="69">
        <f t="shared" si="11"/>
        <v>333900</v>
      </c>
    </row>
    <row r="737" spans="1:10">
      <c r="A737" s="63" t="s">
        <v>1394</v>
      </c>
      <c r="B737" s="64" t="s">
        <v>1395</v>
      </c>
      <c r="C737" s="64" t="s">
        <v>1177</v>
      </c>
      <c r="D737" s="65">
        <v>44125</v>
      </c>
      <c r="E737" s="66" t="s">
        <v>1012</v>
      </c>
      <c r="F737" s="66" t="s">
        <v>228</v>
      </c>
      <c r="G737" s="67">
        <v>456600</v>
      </c>
      <c r="H737" s="67">
        <v>4</v>
      </c>
      <c r="I737" s="68">
        <v>0.05</v>
      </c>
      <c r="J737" s="69">
        <f t="shared" si="11"/>
        <v>1735080</v>
      </c>
    </row>
    <row r="738" spans="1:10">
      <c r="A738" s="63" t="s">
        <v>1396</v>
      </c>
      <c r="B738" s="64" t="s">
        <v>1063</v>
      </c>
      <c r="C738" s="64" t="s">
        <v>1016</v>
      </c>
      <c r="D738" s="65">
        <v>44128</v>
      </c>
      <c r="E738" s="66" t="s">
        <v>1011</v>
      </c>
      <c r="F738" s="66" t="s">
        <v>252</v>
      </c>
      <c r="G738" s="67">
        <v>143800</v>
      </c>
      <c r="H738" s="67">
        <v>8</v>
      </c>
      <c r="I738" s="68">
        <v>0.05</v>
      </c>
      <c r="J738" s="69">
        <f t="shared" si="11"/>
        <v>1092880</v>
      </c>
    </row>
    <row r="739" spans="1:10">
      <c r="A739" s="63" t="s">
        <v>1396</v>
      </c>
      <c r="B739" s="64" t="s">
        <v>1063</v>
      </c>
      <c r="C739" s="64" t="s">
        <v>1016</v>
      </c>
      <c r="D739" s="65">
        <v>44128</v>
      </c>
      <c r="E739" s="66" t="s">
        <v>1005</v>
      </c>
      <c r="F739" s="66" t="s">
        <v>208</v>
      </c>
      <c r="G739" s="67">
        <v>136300</v>
      </c>
      <c r="H739" s="67">
        <v>2</v>
      </c>
      <c r="I739" s="68">
        <v>0</v>
      </c>
      <c r="J739" s="69">
        <f t="shared" si="11"/>
        <v>272600</v>
      </c>
    </row>
    <row r="740" spans="1:10">
      <c r="A740" s="63" t="s">
        <v>1396</v>
      </c>
      <c r="B740" s="64" t="s">
        <v>1063</v>
      </c>
      <c r="C740" s="64" t="s">
        <v>1016</v>
      </c>
      <c r="D740" s="65">
        <v>44128</v>
      </c>
      <c r="E740" s="66" t="s">
        <v>1011</v>
      </c>
      <c r="F740" s="66" t="s">
        <v>226</v>
      </c>
      <c r="G740" s="67">
        <v>51500</v>
      </c>
      <c r="H740" s="67">
        <v>3</v>
      </c>
      <c r="I740" s="68">
        <v>0</v>
      </c>
      <c r="J740" s="69">
        <f t="shared" si="11"/>
        <v>154500</v>
      </c>
    </row>
    <row r="741" spans="1:10">
      <c r="A741" s="63" t="s">
        <v>1397</v>
      </c>
      <c r="B741" s="64" t="s">
        <v>1015</v>
      </c>
      <c r="C741" s="64" t="s">
        <v>1016</v>
      </c>
      <c r="D741" s="65">
        <v>44129</v>
      </c>
      <c r="E741" s="66" t="s">
        <v>1005</v>
      </c>
      <c r="F741" s="66" t="s">
        <v>1038</v>
      </c>
      <c r="G741" s="67">
        <v>237600</v>
      </c>
      <c r="H741" s="67">
        <v>4</v>
      </c>
      <c r="I741" s="68">
        <v>0</v>
      </c>
      <c r="J741" s="69">
        <f t="shared" si="11"/>
        <v>950400</v>
      </c>
    </row>
    <row r="742" spans="1:10">
      <c r="A742" s="63" t="s">
        <v>1397</v>
      </c>
      <c r="B742" s="64" t="s">
        <v>1015</v>
      </c>
      <c r="C742" s="64" t="s">
        <v>1016</v>
      </c>
      <c r="D742" s="65">
        <v>44129</v>
      </c>
      <c r="E742" s="66" t="s">
        <v>994</v>
      </c>
      <c r="F742" s="66" t="s">
        <v>274</v>
      </c>
      <c r="G742" s="67">
        <v>59700</v>
      </c>
      <c r="H742" s="67">
        <v>10</v>
      </c>
      <c r="I742" s="68">
        <v>0</v>
      </c>
      <c r="J742" s="69">
        <f t="shared" si="11"/>
        <v>597000</v>
      </c>
    </row>
    <row r="743" spans="1:10">
      <c r="A743" s="63" t="s">
        <v>1397</v>
      </c>
      <c r="B743" s="64" t="s">
        <v>1015</v>
      </c>
      <c r="C743" s="64" t="s">
        <v>1016</v>
      </c>
      <c r="D743" s="65">
        <v>44129</v>
      </c>
      <c r="E743" s="66" t="s">
        <v>998</v>
      </c>
      <c r="F743" s="66" t="s">
        <v>260</v>
      </c>
      <c r="G743" s="67">
        <v>28400</v>
      </c>
      <c r="H743" s="67">
        <v>7</v>
      </c>
      <c r="I743" s="68">
        <v>0</v>
      </c>
      <c r="J743" s="69">
        <f t="shared" si="11"/>
        <v>198800</v>
      </c>
    </row>
    <row r="744" spans="1:10">
      <c r="A744" s="63" t="s">
        <v>1398</v>
      </c>
      <c r="B744" s="64" t="s">
        <v>1236</v>
      </c>
      <c r="C744" s="64" t="s">
        <v>1016</v>
      </c>
      <c r="D744" s="65">
        <v>44130</v>
      </c>
      <c r="E744" s="66" t="s">
        <v>992</v>
      </c>
      <c r="F744" s="66" t="s">
        <v>244</v>
      </c>
      <c r="G744" s="67">
        <v>109800</v>
      </c>
      <c r="H744" s="67">
        <v>3</v>
      </c>
      <c r="I744" s="68">
        <v>0</v>
      </c>
      <c r="J744" s="69">
        <f t="shared" si="11"/>
        <v>329400</v>
      </c>
    </row>
    <row r="745" spans="1:10">
      <c r="A745" s="63" t="s">
        <v>1398</v>
      </c>
      <c r="B745" s="64" t="s">
        <v>1236</v>
      </c>
      <c r="C745" s="64" t="s">
        <v>1016</v>
      </c>
      <c r="D745" s="65">
        <v>44130</v>
      </c>
      <c r="E745" s="66" t="s">
        <v>991</v>
      </c>
      <c r="F745" s="66" t="s">
        <v>248</v>
      </c>
      <c r="G745" s="67">
        <v>521800</v>
      </c>
      <c r="H745" s="67">
        <v>1</v>
      </c>
      <c r="I745" s="68">
        <v>0</v>
      </c>
      <c r="J745" s="69">
        <f t="shared" si="11"/>
        <v>521800</v>
      </c>
    </row>
    <row r="746" spans="1:10">
      <c r="A746" s="63" t="s">
        <v>1399</v>
      </c>
      <c r="B746" s="64" t="s">
        <v>1400</v>
      </c>
      <c r="C746" s="64" t="s">
        <v>1016</v>
      </c>
      <c r="D746" s="65">
        <v>44130</v>
      </c>
      <c r="E746" s="66" t="s">
        <v>1010</v>
      </c>
      <c r="F746" s="66" t="s">
        <v>216</v>
      </c>
      <c r="G746" s="67">
        <v>86300</v>
      </c>
      <c r="H746" s="67">
        <v>1</v>
      </c>
      <c r="I746" s="68">
        <v>0</v>
      </c>
      <c r="J746" s="69">
        <f t="shared" si="11"/>
        <v>86300</v>
      </c>
    </row>
    <row r="747" spans="1:10">
      <c r="A747" s="63" t="s">
        <v>1399</v>
      </c>
      <c r="B747" s="64" t="s">
        <v>1400</v>
      </c>
      <c r="C747" s="64" t="s">
        <v>1016</v>
      </c>
      <c r="D747" s="65">
        <v>44130</v>
      </c>
      <c r="E747" s="66" t="s">
        <v>1011</v>
      </c>
      <c r="F747" s="66" t="s">
        <v>218</v>
      </c>
      <c r="G747" s="67">
        <v>3900</v>
      </c>
      <c r="H747" s="67">
        <v>1</v>
      </c>
      <c r="I747" s="68">
        <v>0</v>
      </c>
      <c r="J747" s="69">
        <f t="shared" si="11"/>
        <v>3900</v>
      </c>
    </row>
    <row r="748" spans="1:10">
      <c r="A748" s="63" t="s">
        <v>1399</v>
      </c>
      <c r="B748" s="64" t="s">
        <v>1400</v>
      </c>
      <c r="C748" s="64" t="s">
        <v>1016</v>
      </c>
      <c r="D748" s="65">
        <v>44130</v>
      </c>
      <c r="E748" s="66" t="s">
        <v>1005</v>
      </c>
      <c r="F748" s="66" t="s">
        <v>278</v>
      </c>
      <c r="G748" s="67">
        <v>333000</v>
      </c>
      <c r="H748" s="67">
        <v>5</v>
      </c>
      <c r="I748" s="68">
        <v>0.05</v>
      </c>
      <c r="J748" s="69">
        <f t="shared" si="11"/>
        <v>1581750</v>
      </c>
    </row>
    <row r="749" spans="1:10">
      <c r="A749" s="63" t="s">
        <v>1401</v>
      </c>
      <c r="B749" s="64" t="s">
        <v>1069</v>
      </c>
      <c r="C749" s="64" t="s">
        <v>1043</v>
      </c>
      <c r="D749" s="65">
        <v>44131</v>
      </c>
      <c r="E749" s="66" t="s">
        <v>1012</v>
      </c>
      <c r="F749" s="66" t="s">
        <v>1013</v>
      </c>
      <c r="G749" s="67">
        <v>47000</v>
      </c>
      <c r="H749" s="67">
        <v>4</v>
      </c>
      <c r="I749" s="68">
        <v>0</v>
      </c>
      <c r="J749" s="69">
        <f t="shared" si="11"/>
        <v>188000</v>
      </c>
    </row>
    <row r="750" spans="1:10">
      <c r="A750" s="63" t="s">
        <v>1401</v>
      </c>
      <c r="B750" s="64" t="s">
        <v>1069</v>
      </c>
      <c r="C750" s="64" t="s">
        <v>1043</v>
      </c>
      <c r="D750" s="65">
        <v>44131</v>
      </c>
      <c r="E750" s="66" t="s">
        <v>1005</v>
      </c>
      <c r="F750" s="66" t="s">
        <v>208</v>
      </c>
      <c r="G750" s="67">
        <v>139200</v>
      </c>
      <c r="H750" s="67">
        <v>5</v>
      </c>
      <c r="I750" s="68">
        <v>0</v>
      </c>
      <c r="J750" s="69">
        <f t="shared" si="11"/>
        <v>696000</v>
      </c>
    </row>
    <row r="751" spans="1:10">
      <c r="A751" s="63" t="s">
        <v>1401</v>
      </c>
      <c r="B751" s="64" t="s">
        <v>1069</v>
      </c>
      <c r="C751" s="64" t="s">
        <v>1043</v>
      </c>
      <c r="D751" s="65">
        <v>44131</v>
      </c>
      <c r="E751" s="66" t="s">
        <v>992</v>
      </c>
      <c r="F751" s="66" t="s">
        <v>290</v>
      </c>
      <c r="G751" s="67">
        <v>97900</v>
      </c>
      <c r="H751" s="67">
        <v>7</v>
      </c>
      <c r="I751" s="68">
        <v>0</v>
      </c>
      <c r="J751" s="69">
        <f t="shared" si="11"/>
        <v>685300</v>
      </c>
    </row>
    <row r="752" spans="1:10">
      <c r="A752" s="63" t="s">
        <v>1401</v>
      </c>
      <c r="B752" s="64" t="s">
        <v>1069</v>
      </c>
      <c r="C752" s="64" t="s">
        <v>1043</v>
      </c>
      <c r="D752" s="65">
        <v>44131</v>
      </c>
      <c r="E752" s="66" t="s">
        <v>1005</v>
      </c>
      <c r="F752" s="66" t="s">
        <v>208</v>
      </c>
      <c r="G752" s="67">
        <v>143600</v>
      </c>
      <c r="H752" s="67">
        <v>8</v>
      </c>
      <c r="I752" s="68">
        <v>0.05</v>
      </c>
      <c r="J752" s="69">
        <f t="shared" si="11"/>
        <v>1091360</v>
      </c>
    </row>
    <row r="753" spans="1:10">
      <c r="A753" s="63" t="s">
        <v>1402</v>
      </c>
      <c r="B753" s="64" t="s">
        <v>1191</v>
      </c>
      <c r="C753" s="64" t="s">
        <v>1008</v>
      </c>
      <c r="D753" s="65">
        <v>44132</v>
      </c>
      <c r="E753" s="66" t="s">
        <v>1010</v>
      </c>
      <c r="F753" s="66" t="s">
        <v>238</v>
      </c>
      <c r="G753" s="67">
        <v>168700</v>
      </c>
      <c r="H753" s="67">
        <v>6</v>
      </c>
      <c r="I753" s="68">
        <v>0.05</v>
      </c>
      <c r="J753" s="69">
        <f t="shared" si="11"/>
        <v>961590</v>
      </c>
    </row>
    <row r="754" spans="1:10">
      <c r="A754" s="63" t="s">
        <v>1402</v>
      </c>
      <c r="B754" s="64" t="s">
        <v>1191</v>
      </c>
      <c r="C754" s="64" t="s">
        <v>1008</v>
      </c>
      <c r="D754" s="65">
        <v>44132</v>
      </c>
      <c r="E754" s="66" t="s">
        <v>998</v>
      </c>
      <c r="F754" s="66" t="s">
        <v>236</v>
      </c>
      <c r="G754" s="67">
        <v>19200</v>
      </c>
      <c r="H754" s="67">
        <v>6</v>
      </c>
      <c r="I754" s="68">
        <v>0</v>
      </c>
      <c r="J754" s="69">
        <f t="shared" si="11"/>
        <v>115200</v>
      </c>
    </row>
    <row r="755" spans="1:10">
      <c r="A755" s="63" t="s">
        <v>1402</v>
      </c>
      <c r="B755" s="64" t="s">
        <v>1191</v>
      </c>
      <c r="C755" s="64" t="s">
        <v>1008</v>
      </c>
      <c r="D755" s="65">
        <v>44132</v>
      </c>
      <c r="E755" s="66" t="s">
        <v>992</v>
      </c>
      <c r="F755" s="66" t="s">
        <v>244</v>
      </c>
      <c r="G755" s="67">
        <v>97900</v>
      </c>
      <c r="H755" s="67">
        <v>5</v>
      </c>
      <c r="I755" s="68">
        <v>0</v>
      </c>
      <c r="J755" s="69">
        <f t="shared" si="11"/>
        <v>489500</v>
      </c>
    </row>
    <row r="756" spans="1:10">
      <c r="A756" s="63" t="s">
        <v>1402</v>
      </c>
      <c r="B756" s="64" t="s">
        <v>1191</v>
      </c>
      <c r="C756" s="64" t="s">
        <v>1008</v>
      </c>
      <c r="D756" s="65">
        <v>44132</v>
      </c>
      <c r="E756" s="66" t="s">
        <v>1011</v>
      </c>
      <c r="F756" s="66" t="s">
        <v>226</v>
      </c>
      <c r="G756" s="67">
        <v>58800</v>
      </c>
      <c r="H756" s="67">
        <v>4</v>
      </c>
      <c r="I756" s="68">
        <v>0</v>
      </c>
      <c r="J756" s="69">
        <f t="shared" si="11"/>
        <v>235200</v>
      </c>
    </row>
    <row r="757" spans="1:10">
      <c r="A757" s="63" t="s">
        <v>1403</v>
      </c>
      <c r="B757" s="64" t="s">
        <v>1067</v>
      </c>
      <c r="C757" s="64" t="s">
        <v>1043</v>
      </c>
      <c r="D757" s="65">
        <v>44132</v>
      </c>
      <c r="E757" s="66" t="s">
        <v>1005</v>
      </c>
      <c r="F757" s="66" t="s">
        <v>1038</v>
      </c>
      <c r="G757" s="67">
        <v>220000</v>
      </c>
      <c r="H757" s="67">
        <v>3</v>
      </c>
      <c r="I757" s="68">
        <v>0.05</v>
      </c>
      <c r="J757" s="69">
        <f t="shared" si="11"/>
        <v>627000</v>
      </c>
    </row>
    <row r="758" spans="1:10">
      <c r="A758" s="63" t="s">
        <v>1403</v>
      </c>
      <c r="B758" s="64" t="s">
        <v>1067</v>
      </c>
      <c r="C758" s="64" t="s">
        <v>1043</v>
      </c>
      <c r="D758" s="65">
        <v>44132</v>
      </c>
      <c r="E758" s="66" t="s">
        <v>1005</v>
      </c>
      <c r="F758" s="66" t="s">
        <v>1038</v>
      </c>
      <c r="G758" s="67">
        <v>253000</v>
      </c>
      <c r="H758" s="67">
        <v>3</v>
      </c>
      <c r="I758" s="68">
        <v>0.05</v>
      </c>
      <c r="J758" s="69">
        <f t="shared" si="11"/>
        <v>721050</v>
      </c>
    </row>
    <row r="759" spans="1:10">
      <c r="A759" s="63" t="s">
        <v>1403</v>
      </c>
      <c r="B759" s="64" t="s">
        <v>1067</v>
      </c>
      <c r="C759" s="64" t="s">
        <v>1043</v>
      </c>
      <c r="D759" s="65">
        <v>44132</v>
      </c>
      <c r="E759" s="66" t="s">
        <v>998</v>
      </c>
      <c r="F759" s="66" t="s">
        <v>260</v>
      </c>
      <c r="G759" s="67">
        <v>30700</v>
      </c>
      <c r="H759" s="67">
        <v>1</v>
      </c>
      <c r="I759" s="68">
        <v>0.05</v>
      </c>
      <c r="J759" s="69">
        <f t="shared" si="11"/>
        <v>29165</v>
      </c>
    </row>
    <row r="760" spans="1:10">
      <c r="A760" s="63" t="s">
        <v>1403</v>
      </c>
      <c r="B760" s="64" t="s">
        <v>1067</v>
      </c>
      <c r="C760" s="64" t="s">
        <v>1043</v>
      </c>
      <c r="D760" s="65">
        <v>44132</v>
      </c>
      <c r="E760" s="66" t="s">
        <v>998</v>
      </c>
      <c r="F760" s="66" t="s">
        <v>1002</v>
      </c>
      <c r="G760" s="67">
        <v>3300</v>
      </c>
      <c r="H760" s="67">
        <v>8</v>
      </c>
      <c r="I760" s="68">
        <v>0.05</v>
      </c>
      <c r="J760" s="69">
        <f t="shared" si="11"/>
        <v>25080</v>
      </c>
    </row>
    <row r="761" spans="1:10">
      <c r="A761" s="63" t="s">
        <v>1404</v>
      </c>
      <c r="B761" s="64" t="s">
        <v>1148</v>
      </c>
      <c r="C761" s="64" t="s">
        <v>1016</v>
      </c>
      <c r="D761" s="65">
        <v>44135</v>
      </c>
      <c r="E761" s="66" t="s">
        <v>992</v>
      </c>
      <c r="F761" s="66" t="s">
        <v>993</v>
      </c>
      <c r="G761" s="67">
        <v>53300</v>
      </c>
      <c r="H761" s="67">
        <v>1</v>
      </c>
      <c r="I761" s="68">
        <v>0</v>
      </c>
      <c r="J761" s="69">
        <f t="shared" si="11"/>
        <v>53300</v>
      </c>
    </row>
    <row r="762" spans="1:10">
      <c r="A762" s="63" t="s">
        <v>1404</v>
      </c>
      <c r="B762" s="64" t="s">
        <v>1148</v>
      </c>
      <c r="C762" s="64" t="s">
        <v>1016</v>
      </c>
      <c r="D762" s="65">
        <v>44135</v>
      </c>
      <c r="E762" s="66" t="s">
        <v>1005</v>
      </c>
      <c r="F762" s="66" t="s">
        <v>276</v>
      </c>
      <c r="G762" s="67">
        <v>80300</v>
      </c>
      <c r="H762" s="67">
        <v>6</v>
      </c>
      <c r="I762" s="68">
        <v>0</v>
      </c>
      <c r="J762" s="69">
        <f t="shared" si="11"/>
        <v>481800</v>
      </c>
    </row>
    <row r="763" spans="1:10">
      <c r="A763" s="63" t="s">
        <v>1405</v>
      </c>
      <c r="B763" s="64" t="s">
        <v>1045</v>
      </c>
      <c r="C763" s="64" t="s">
        <v>1043</v>
      </c>
      <c r="D763" s="65">
        <v>44136</v>
      </c>
      <c r="E763" s="66" t="s">
        <v>1010</v>
      </c>
      <c r="F763" s="66" t="s">
        <v>216</v>
      </c>
      <c r="G763" s="67">
        <v>78000</v>
      </c>
      <c r="H763" s="67">
        <v>3</v>
      </c>
      <c r="I763" s="68">
        <v>0</v>
      </c>
      <c r="J763" s="69">
        <f t="shared" si="11"/>
        <v>234000</v>
      </c>
    </row>
    <row r="764" spans="1:10">
      <c r="A764" s="63" t="s">
        <v>1405</v>
      </c>
      <c r="B764" s="64" t="s">
        <v>1045</v>
      </c>
      <c r="C764" s="64" t="s">
        <v>1043</v>
      </c>
      <c r="D764" s="65">
        <v>44136</v>
      </c>
      <c r="E764" s="66" t="s">
        <v>994</v>
      </c>
      <c r="F764" s="66" t="s">
        <v>242</v>
      </c>
      <c r="G764" s="67">
        <v>42800</v>
      </c>
      <c r="H764" s="67">
        <v>7</v>
      </c>
      <c r="I764" s="68">
        <v>0</v>
      </c>
      <c r="J764" s="69">
        <f t="shared" si="11"/>
        <v>299600</v>
      </c>
    </row>
    <row r="765" spans="1:10">
      <c r="A765" s="63" t="s">
        <v>1405</v>
      </c>
      <c r="B765" s="64" t="s">
        <v>1045</v>
      </c>
      <c r="C765" s="64" t="s">
        <v>1043</v>
      </c>
      <c r="D765" s="65">
        <v>44136</v>
      </c>
      <c r="E765" s="66" t="s">
        <v>1011</v>
      </c>
      <c r="F765" s="66" t="s">
        <v>252</v>
      </c>
      <c r="G765" s="67">
        <v>150000</v>
      </c>
      <c r="H765" s="67">
        <v>2</v>
      </c>
      <c r="I765" s="68">
        <v>0</v>
      </c>
      <c r="J765" s="69">
        <f t="shared" si="11"/>
        <v>300000</v>
      </c>
    </row>
    <row r="766" spans="1:10">
      <c r="A766" s="63" t="s">
        <v>1406</v>
      </c>
      <c r="B766" s="64" t="s">
        <v>1058</v>
      </c>
      <c r="C766" s="64" t="s">
        <v>1027</v>
      </c>
      <c r="D766" s="65">
        <v>44136</v>
      </c>
      <c r="E766" s="66" t="s">
        <v>998</v>
      </c>
      <c r="F766" s="66" t="s">
        <v>236</v>
      </c>
      <c r="G766" s="67">
        <v>17600</v>
      </c>
      <c r="H766" s="67">
        <v>2</v>
      </c>
      <c r="I766" s="68">
        <v>0.05</v>
      </c>
      <c r="J766" s="69">
        <f t="shared" si="11"/>
        <v>33440</v>
      </c>
    </row>
    <row r="767" spans="1:10">
      <c r="A767" s="63" t="s">
        <v>1406</v>
      </c>
      <c r="B767" s="64" t="s">
        <v>1058</v>
      </c>
      <c r="C767" s="64" t="s">
        <v>1027</v>
      </c>
      <c r="D767" s="65">
        <v>44136</v>
      </c>
      <c r="E767" s="66" t="s">
        <v>1010</v>
      </c>
      <c r="F767" s="66" t="s">
        <v>216</v>
      </c>
      <c r="G767" s="67">
        <v>91300</v>
      </c>
      <c r="H767" s="67">
        <v>7</v>
      </c>
      <c r="I767" s="68">
        <v>0.05</v>
      </c>
      <c r="J767" s="69">
        <f t="shared" si="11"/>
        <v>607145</v>
      </c>
    </row>
    <row r="768" spans="1:10">
      <c r="A768" s="63" t="s">
        <v>1407</v>
      </c>
      <c r="B768" s="64" t="s">
        <v>1408</v>
      </c>
      <c r="C768" s="64" t="s">
        <v>1001</v>
      </c>
      <c r="D768" s="65">
        <v>44137</v>
      </c>
      <c r="E768" s="66" t="s">
        <v>1010</v>
      </c>
      <c r="F768" s="66" t="s">
        <v>256</v>
      </c>
      <c r="G768" s="67">
        <v>153400</v>
      </c>
      <c r="H768" s="67">
        <v>8</v>
      </c>
      <c r="I768" s="68">
        <v>0.05</v>
      </c>
      <c r="J768" s="69">
        <f t="shared" si="11"/>
        <v>1165840</v>
      </c>
    </row>
    <row r="769" spans="1:10">
      <c r="A769" s="63" t="s">
        <v>1407</v>
      </c>
      <c r="B769" s="64" t="s">
        <v>1408</v>
      </c>
      <c r="C769" s="64" t="s">
        <v>1001</v>
      </c>
      <c r="D769" s="65">
        <v>44137</v>
      </c>
      <c r="E769" s="66" t="s">
        <v>1011</v>
      </c>
      <c r="F769" s="66" t="s">
        <v>252</v>
      </c>
      <c r="G769" s="67">
        <v>147500</v>
      </c>
      <c r="H769" s="67">
        <v>8</v>
      </c>
      <c r="I769" s="68">
        <v>0.05</v>
      </c>
      <c r="J769" s="69">
        <f t="shared" si="11"/>
        <v>1121000</v>
      </c>
    </row>
    <row r="770" spans="1:10">
      <c r="A770" s="63" t="s">
        <v>1407</v>
      </c>
      <c r="B770" s="64" t="s">
        <v>1408</v>
      </c>
      <c r="C770" s="64" t="s">
        <v>1001</v>
      </c>
      <c r="D770" s="65">
        <v>44137</v>
      </c>
      <c r="E770" s="66" t="s">
        <v>1005</v>
      </c>
      <c r="F770" s="66" t="s">
        <v>278</v>
      </c>
      <c r="G770" s="67">
        <v>407000</v>
      </c>
      <c r="H770" s="67">
        <v>2</v>
      </c>
      <c r="I770" s="68">
        <v>0</v>
      </c>
      <c r="J770" s="69">
        <f t="shared" si="11"/>
        <v>814000</v>
      </c>
    </row>
    <row r="771" spans="1:10">
      <c r="A771" s="63" t="s">
        <v>1409</v>
      </c>
      <c r="B771" s="64" t="s">
        <v>1410</v>
      </c>
      <c r="C771" s="64" t="s">
        <v>1036</v>
      </c>
      <c r="D771" s="65">
        <v>44138</v>
      </c>
      <c r="E771" s="66" t="s">
        <v>992</v>
      </c>
      <c r="F771" s="66" t="s">
        <v>244</v>
      </c>
      <c r="G771" s="67">
        <v>93000</v>
      </c>
      <c r="H771" s="67">
        <v>9</v>
      </c>
      <c r="I771" s="68">
        <v>0</v>
      </c>
      <c r="J771" s="69">
        <f t="shared" ref="J771:J834" si="12">(G771*H771)*(100%-I771)</f>
        <v>837000</v>
      </c>
    </row>
    <row r="772" spans="1:10">
      <c r="A772" s="63" t="s">
        <v>1409</v>
      </c>
      <c r="B772" s="64" t="s">
        <v>1410</v>
      </c>
      <c r="C772" s="64" t="s">
        <v>1036</v>
      </c>
      <c r="D772" s="65">
        <v>44138</v>
      </c>
      <c r="E772" s="66" t="s">
        <v>998</v>
      </c>
      <c r="F772" s="66" t="s">
        <v>1019</v>
      </c>
      <c r="G772" s="67">
        <v>6600</v>
      </c>
      <c r="H772" s="67">
        <v>3</v>
      </c>
      <c r="I772" s="68">
        <v>0</v>
      </c>
      <c r="J772" s="69">
        <f t="shared" si="12"/>
        <v>19800</v>
      </c>
    </row>
    <row r="773" spans="1:10">
      <c r="A773" s="63" t="s">
        <v>1409</v>
      </c>
      <c r="B773" s="64" t="s">
        <v>1410</v>
      </c>
      <c r="C773" s="64" t="s">
        <v>1036</v>
      </c>
      <c r="D773" s="65">
        <v>44138</v>
      </c>
      <c r="E773" s="66" t="s">
        <v>998</v>
      </c>
      <c r="F773" s="66" t="s">
        <v>292</v>
      </c>
      <c r="G773" s="67">
        <v>36600</v>
      </c>
      <c r="H773" s="67">
        <v>4</v>
      </c>
      <c r="I773" s="68">
        <v>0</v>
      </c>
      <c r="J773" s="69">
        <f t="shared" si="12"/>
        <v>146400</v>
      </c>
    </row>
    <row r="774" spans="1:10">
      <c r="A774" s="63" t="s">
        <v>1411</v>
      </c>
      <c r="B774" s="64" t="s">
        <v>1176</v>
      </c>
      <c r="C774" s="64" t="s">
        <v>1177</v>
      </c>
      <c r="D774" s="65">
        <v>44139</v>
      </c>
      <c r="E774" s="66" t="s">
        <v>1005</v>
      </c>
      <c r="F774" s="66" t="s">
        <v>258</v>
      </c>
      <c r="G774" s="67">
        <v>85700</v>
      </c>
      <c r="H774" s="67">
        <v>4</v>
      </c>
      <c r="I774" s="68">
        <v>0</v>
      </c>
      <c r="J774" s="69">
        <f t="shared" si="12"/>
        <v>342800</v>
      </c>
    </row>
    <row r="775" spans="1:10">
      <c r="A775" s="63" t="s">
        <v>1411</v>
      </c>
      <c r="B775" s="64" t="s">
        <v>1176</v>
      </c>
      <c r="C775" s="64" t="s">
        <v>1177</v>
      </c>
      <c r="D775" s="65">
        <v>44139</v>
      </c>
      <c r="E775" s="66" t="s">
        <v>994</v>
      </c>
      <c r="F775" s="66" t="s">
        <v>274</v>
      </c>
      <c r="G775" s="67">
        <v>58100</v>
      </c>
      <c r="H775" s="67">
        <v>2</v>
      </c>
      <c r="I775" s="68">
        <v>0</v>
      </c>
      <c r="J775" s="69">
        <f t="shared" si="12"/>
        <v>116200</v>
      </c>
    </row>
    <row r="776" spans="1:10">
      <c r="A776" s="63" t="s">
        <v>1411</v>
      </c>
      <c r="B776" s="64" t="s">
        <v>1176</v>
      </c>
      <c r="C776" s="64" t="s">
        <v>1177</v>
      </c>
      <c r="D776" s="65">
        <v>44139</v>
      </c>
      <c r="E776" s="66" t="s">
        <v>998</v>
      </c>
      <c r="F776" s="66" t="s">
        <v>1020</v>
      </c>
      <c r="G776" s="67">
        <v>15000</v>
      </c>
      <c r="H776" s="67">
        <v>1</v>
      </c>
      <c r="I776" s="68">
        <v>0</v>
      </c>
      <c r="J776" s="69">
        <f t="shared" si="12"/>
        <v>15000</v>
      </c>
    </row>
    <row r="777" spans="1:10">
      <c r="A777" s="63" t="s">
        <v>1411</v>
      </c>
      <c r="B777" s="64" t="s">
        <v>1176</v>
      </c>
      <c r="C777" s="64" t="s">
        <v>1177</v>
      </c>
      <c r="D777" s="65">
        <v>44139</v>
      </c>
      <c r="E777" s="66" t="s">
        <v>1011</v>
      </c>
      <c r="F777" s="66" t="s">
        <v>286</v>
      </c>
      <c r="G777" s="67">
        <v>36400</v>
      </c>
      <c r="H777" s="67">
        <v>7</v>
      </c>
      <c r="I777" s="68">
        <v>0</v>
      </c>
      <c r="J777" s="69">
        <f t="shared" si="12"/>
        <v>254800</v>
      </c>
    </row>
    <row r="778" spans="1:10">
      <c r="A778" s="63" t="s">
        <v>1412</v>
      </c>
      <c r="B778" s="64" t="s">
        <v>1261</v>
      </c>
      <c r="C778" s="64" t="s">
        <v>1001</v>
      </c>
      <c r="D778" s="65">
        <v>44139</v>
      </c>
      <c r="E778" s="66" t="s">
        <v>998</v>
      </c>
      <c r="F778" s="66" t="s">
        <v>1019</v>
      </c>
      <c r="G778" s="67">
        <v>5300</v>
      </c>
      <c r="H778" s="67">
        <v>9</v>
      </c>
      <c r="I778" s="68">
        <v>0</v>
      </c>
      <c r="J778" s="69">
        <f t="shared" si="12"/>
        <v>47700</v>
      </c>
    </row>
    <row r="779" spans="1:10">
      <c r="A779" s="63" t="s">
        <v>1413</v>
      </c>
      <c r="B779" s="64" t="s">
        <v>1198</v>
      </c>
      <c r="C779" s="64" t="s">
        <v>1001</v>
      </c>
      <c r="D779" s="65">
        <v>44142</v>
      </c>
      <c r="E779" s="66" t="s">
        <v>1005</v>
      </c>
      <c r="F779" s="66" t="s">
        <v>258</v>
      </c>
      <c r="G779" s="67">
        <v>84800</v>
      </c>
      <c r="H779" s="67">
        <v>3</v>
      </c>
      <c r="I779" s="68">
        <v>0</v>
      </c>
      <c r="J779" s="69">
        <f t="shared" si="12"/>
        <v>254400</v>
      </c>
    </row>
    <row r="780" spans="1:10">
      <c r="A780" s="63" t="s">
        <v>1413</v>
      </c>
      <c r="B780" s="64" t="s">
        <v>1198</v>
      </c>
      <c r="C780" s="64" t="s">
        <v>1001</v>
      </c>
      <c r="D780" s="65">
        <v>44142</v>
      </c>
      <c r="E780" s="66" t="s">
        <v>998</v>
      </c>
      <c r="F780" s="66" t="s">
        <v>260</v>
      </c>
      <c r="G780" s="67">
        <v>27300</v>
      </c>
      <c r="H780" s="67">
        <v>3</v>
      </c>
      <c r="I780" s="68">
        <v>0</v>
      </c>
      <c r="J780" s="69">
        <f t="shared" si="12"/>
        <v>81900</v>
      </c>
    </row>
    <row r="781" spans="1:10">
      <c r="A781" s="63" t="s">
        <v>1414</v>
      </c>
      <c r="B781" s="64" t="s">
        <v>1040</v>
      </c>
      <c r="C781" s="64" t="s">
        <v>1036</v>
      </c>
      <c r="D781" s="65">
        <v>44143</v>
      </c>
      <c r="E781" s="66" t="s">
        <v>992</v>
      </c>
      <c r="F781" s="66" t="s">
        <v>244</v>
      </c>
      <c r="G781" s="67">
        <v>108800</v>
      </c>
      <c r="H781" s="67">
        <v>9</v>
      </c>
      <c r="I781" s="68">
        <v>0</v>
      </c>
      <c r="J781" s="69">
        <f t="shared" si="12"/>
        <v>979200</v>
      </c>
    </row>
    <row r="782" spans="1:10">
      <c r="A782" s="63" t="s">
        <v>1414</v>
      </c>
      <c r="B782" s="64" t="s">
        <v>1040</v>
      </c>
      <c r="C782" s="64" t="s">
        <v>1036</v>
      </c>
      <c r="D782" s="65">
        <v>44143</v>
      </c>
      <c r="E782" s="66" t="s">
        <v>1005</v>
      </c>
      <c r="F782" s="66" t="s">
        <v>208</v>
      </c>
      <c r="G782" s="67">
        <v>165300</v>
      </c>
      <c r="H782" s="67">
        <v>1</v>
      </c>
      <c r="I782" s="68">
        <v>0</v>
      </c>
      <c r="J782" s="69">
        <f t="shared" si="12"/>
        <v>165300</v>
      </c>
    </row>
    <row r="783" spans="1:10">
      <c r="A783" s="63" t="s">
        <v>1414</v>
      </c>
      <c r="B783" s="64" t="s">
        <v>1040</v>
      </c>
      <c r="C783" s="64" t="s">
        <v>1036</v>
      </c>
      <c r="D783" s="65">
        <v>44143</v>
      </c>
      <c r="E783" s="66" t="s">
        <v>998</v>
      </c>
      <c r="F783" s="66" t="s">
        <v>1002</v>
      </c>
      <c r="G783" s="67">
        <v>3700</v>
      </c>
      <c r="H783" s="67">
        <v>4</v>
      </c>
      <c r="I783" s="68">
        <v>0</v>
      </c>
      <c r="J783" s="69">
        <f t="shared" si="12"/>
        <v>14800</v>
      </c>
    </row>
    <row r="784" spans="1:10">
      <c r="A784" s="63" t="s">
        <v>1415</v>
      </c>
      <c r="B784" s="64" t="s">
        <v>1069</v>
      </c>
      <c r="C784" s="64" t="s">
        <v>1043</v>
      </c>
      <c r="D784" s="65">
        <v>44143</v>
      </c>
      <c r="E784" s="66" t="s">
        <v>998</v>
      </c>
      <c r="F784" s="66" t="s">
        <v>1020</v>
      </c>
      <c r="G784" s="67">
        <v>15000</v>
      </c>
      <c r="H784" s="67">
        <v>9</v>
      </c>
      <c r="I784" s="68">
        <v>0</v>
      </c>
      <c r="J784" s="69">
        <f t="shared" si="12"/>
        <v>135000</v>
      </c>
    </row>
    <row r="785" spans="1:10">
      <c r="A785" s="63" t="s">
        <v>1415</v>
      </c>
      <c r="B785" s="64" t="s">
        <v>1069</v>
      </c>
      <c r="C785" s="64" t="s">
        <v>1043</v>
      </c>
      <c r="D785" s="65">
        <v>44143</v>
      </c>
      <c r="E785" s="66" t="s">
        <v>1010</v>
      </c>
      <c r="F785" s="66" t="s">
        <v>216</v>
      </c>
      <c r="G785" s="67">
        <v>97900</v>
      </c>
      <c r="H785" s="67">
        <v>4</v>
      </c>
      <c r="I785" s="68">
        <v>0</v>
      </c>
      <c r="J785" s="69">
        <f t="shared" si="12"/>
        <v>391600</v>
      </c>
    </row>
    <row r="786" spans="1:10">
      <c r="A786" s="63" t="s">
        <v>1415</v>
      </c>
      <c r="B786" s="64" t="s">
        <v>1069</v>
      </c>
      <c r="C786" s="64" t="s">
        <v>1043</v>
      </c>
      <c r="D786" s="65">
        <v>44143</v>
      </c>
      <c r="E786" s="66" t="s">
        <v>998</v>
      </c>
      <c r="F786" s="66" t="s">
        <v>1019</v>
      </c>
      <c r="G786" s="67">
        <v>5000</v>
      </c>
      <c r="H786" s="67">
        <v>4</v>
      </c>
      <c r="I786" s="68">
        <v>0</v>
      </c>
      <c r="J786" s="69">
        <f t="shared" si="12"/>
        <v>20000</v>
      </c>
    </row>
    <row r="787" spans="1:10">
      <c r="A787" s="63" t="s">
        <v>1416</v>
      </c>
      <c r="B787" s="64" t="s">
        <v>1200</v>
      </c>
      <c r="C787" s="64" t="s">
        <v>1008</v>
      </c>
      <c r="D787" s="65">
        <v>44144</v>
      </c>
      <c r="E787" s="66" t="s">
        <v>1010</v>
      </c>
      <c r="F787" s="66" t="s">
        <v>238</v>
      </c>
      <c r="G787" s="67">
        <v>138300</v>
      </c>
      <c r="H787" s="67">
        <v>6</v>
      </c>
      <c r="I787" s="68">
        <v>0</v>
      </c>
      <c r="J787" s="69">
        <f t="shared" si="12"/>
        <v>829800</v>
      </c>
    </row>
    <row r="788" spans="1:10">
      <c r="A788" s="63" t="s">
        <v>1416</v>
      </c>
      <c r="B788" s="64" t="s">
        <v>1200</v>
      </c>
      <c r="C788" s="64" t="s">
        <v>1008</v>
      </c>
      <c r="D788" s="65">
        <v>44144</v>
      </c>
      <c r="E788" s="66" t="s">
        <v>991</v>
      </c>
      <c r="F788" s="66" t="s">
        <v>284</v>
      </c>
      <c r="G788" s="67">
        <v>1176000</v>
      </c>
      <c r="H788" s="67">
        <v>5</v>
      </c>
      <c r="I788" s="68">
        <v>0.15</v>
      </c>
      <c r="J788" s="69">
        <f t="shared" si="12"/>
        <v>4998000</v>
      </c>
    </row>
    <row r="789" spans="1:10">
      <c r="A789" s="63" t="s">
        <v>1416</v>
      </c>
      <c r="B789" s="64" t="s">
        <v>1200</v>
      </c>
      <c r="C789" s="64" t="s">
        <v>1008</v>
      </c>
      <c r="D789" s="65">
        <v>44144</v>
      </c>
      <c r="E789" s="66" t="s">
        <v>998</v>
      </c>
      <c r="F789" s="66" t="s">
        <v>270</v>
      </c>
      <c r="G789" s="67">
        <v>3500</v>
      </c>
      <c r="H789" s="67">
        <v>1</v>
      </c>
      <c r="I789" s="68">
        <v>0</v>
      </c>
      <c r="J789" s="69">
        <f t="shared" si="12"/>
        <v>3500</v>
      </c>
    </row>
    <row r="790" spans="1:10">
      <c r="A790" s="63" t="s">
        <v>1416</v>
      </c>
      <c r="B790" s="64" t="s">
        <v>1200</v>
      </c>
      <c r="C790" s="64" t="s">
        <v>1008</v>
      </c>
      <c r="D790" s="65">
        <v>44144</v>
      </c>
      <c r="E790" s="66" t="s">
        <v>991</v>
      </c>
      <c r="F790" s="66" t="s">
        <v>288</v>
      </c>
      <c r="G790" s="67">
        <v>1020000</v>
      </c>
      <c r="H790" s="67">
        <v>2</v>
      </c>
      <c r="I790" s="68">
        <v>0.1</v>
      </c>
      <c r="J790" s="69">
        <f t="shared" si="12"/>
        <v>1836000</v>
      </c>
    </row>
    <row r="791" spans="1:10">
      <c r="A791" s="63" t="s">
        <v>1417</v>
      </c>
      <c r="B791" s="64" t="s">
        <v>1069</v>
      </c>
      <c r="C791" s="64" t="s">
        <v>1043</v>
      </c>
      <c r="D791" s="65">
        <v>44145</v>
      </c>
      <c r="E791" s="66" t="s">
        <v>1005</v>
      </c>
      <c r="F791" s="66" t="s">
        <v>1038</v>
      </c>
      <c r="G791" s="67">
        <v>213400</v>
      </c>
      <c r="H791" s="67">
        <v>2</v>
      </c>
      <c r="I791" s="68">
        <v>0.05</v>
      </c>
      <c r="J791" s="69">
        <f t="shared" si="12"/>
        <v>405460</v>
      </c>
    </row>
    <row r="792" spans="1:10">
      <c r="A792" s="63" t="s">
        <v>1417</v>
      </c>
      <c r="B792" s="64" t="s">
        <v>1069</v>
      </c>
      <c r="C792" s="64" t="s">
        <v>1043</v>
      </c>
      <c r="D792" s="65">
        <v>44145</v>
      </c>
      <c r="E792" s="66" t="s">
        <v>1005</v>
      </c>
      <c r="F792" s="66" t="s">
        <v>278</v>
      </c>
      <c r="G792" s="67">
        <v>418100</v>
      </c>
      <c r="H792" s="67">
        <v>5</v>
      </c>
      <c r="I792" s="68">
        <v>0.1</v>
      </c>
      <c r="J792" s="69">
        <f t="shared" si="12"/>
        <v>1881450</v>
      </c>
    </row>
    <row r="793" spans="1:10">
      <c r="A793" s="63" t="s">
        <v>1417</v>
      </c>
      <c r="B793" s="64" t="s">
        <v>1069</v>
      </c>
      <c r="C793" s="64" t="s">
        <v>1043</v>
      </c>
      <c r="D793" s="65">
        <v>44145</v>
      </c>
      <c r="E793" s="66" t="s">
        <v>998</v>
      </c>
      <c r="F793" s="66" t="s">
        <v>292</v>
      </c>
      <c r="G793" s="67">
        <v>29100</v>
      </c>
      <c r="H793" s="67">
        <v>7</v>
      </c>
      <c r="I793" s="68">
        <v>0.05</v>
      </c>
      <c r="J793" s="69">
        <f t="shared" si="12"/>
        <v>193515</v>
      </c>
    </row>
    <row r="794" spans="1:10">
      <c r="A794" s="63" t="s">
        <v>1417</v>
      </c>
      <c r="B794" s="64" t="s">
        <v>1069</v>
      </c>
      <c r="C794" s="64" t="s">
        <v>1043</v>
      </c>
      <c r="D794" s="65">
        <v>44145</v>
      </c>
      <c r="E794" s="66" t="s">
        <v>1010</v>
      </c>
      <c r="F794" s="66" t="s">
        <v>216</v>
      </c>
      <c r="G794" s="67">
        <v>92100</v>
      </c>
      <c r="H794" s="67">
        <v>6</v>
      </c>
      <c r="I794" s="68">
        <v>0.05</v>
      </c>
      <c r="J794" s="69">
        <f t="shared" si="12"/>
        <v>524970</v>
      </c>
    </row>
    <row r="795" spans="1:10">
      <c r="A795" s="63" t="s">
        <v>1418</v>
      </c>
      <c r="B795" s="64" t="s">
        <v>1018</v>
      </c>
      <c r="C795" s="64" t="s">
        <v>990</v>
      </c>
      <c r="D795" s="65">
        <v>44145</v>
      </c>
      <c r="E795" s="66" t="s">
        <v>1005</v>
      </c>
      <c r="F795" s="66" t="s">
        <v>258</v>
      </c>
      <c r="G795" s="67">
        <v>76400</v>
      </c>
      <c r="H795" s="67">
        <v>7</v>
      </c>
      <c r="I795" s="68">
        <v>0</v>
      </c>
      <c r="J795" s="69">
        <f t="shared" si="12"/>
        <v>534800</v>
      </c>
    </row>
    <row r="796" spans="1:10">
      <c r="A796" s="63" t="s">
        <v>1418</v>
      </c>
      <c r="B796" s="64" t="s">
        <v>1018</v>
      </c>
      <c r="C796" s="64" t="s">
        <v>990</v>
      </c>
      <c r="D796" s="65">
        <v>44145</v>
      </c>
      <c r="E796" s="66" t="s">
        <v>991</v>
      </c>
      <c r="F796" s="66" t="s">
        <v>284</v>
      </c>
      <c r="G796" s="67">
        <v>1116000</v>
      </c>
      <c r="H796" s="67">
        <v>3</v>
      </c>
      <c r="I796" s="68">
        <v>0.15</v>
      </c>
      <c r="J796" s="69">
        <f t="shared" si="12"/>
        <v>2845800</v>
      </c>
    </row>
    <row r="797" spans="1:10">
      <c r="A797" s="63" t="s">
        <v>1418</v>
      </c>
      <c r="B797" s="64" t="s">
        <v>1018</v>
      </c>
      <c r="C797" s="64" t="s">
        <v>990</v>
      </c>
      <c r="D797" s="65">
        <v>44145</v>
      </c>
      <c r="E797" s="66" t="s">
        <v>1011</v>
      </c>
      <c r="F797" s="66" t="s">
        <v>218</v>
      </c>
      <c r="G797" s="67">
        <v>3300</v>
      </c>
      <c r="H797" s="67">
        <v>8</v>
      </c>
      <c r="I797" s="68">
        <v>0</v>
      </c>
      <c r="J797" s="69">
        <f t="shared" si="12"/>
        <v>26400</v>
      </c>
    </row>
    <row r="798" spans="1:10">
      <c r="A798" s="63" t="s">
        <v>1418</v>
      </c>
      <c r="B798" s="64" t="s">
        <v>1018</v>
      </c>
      <c r="C798" s="64" t="s">
        <v>990</v>
      </c>
      <c r="D798" s="65">
        <v>44145</v>
      </c>
      <c r="E798" s="66" t="s">
        <v>1012</v>
      </c>
      <c r="F798" s="66" t="s">
        <v>1013</v>
      </c>
      <c r="G798" s="67">
        <v>42800</v>
      </c>
      <c r="H798" s="67">
        <v>9</v>
      </c>
      <c r="I798" s="68">
        <v>0</v>
      </c>
      <c r="J798" s="69">
        <f t="shared" si="12"/>
        <v>385200</v>
      </c>
    </row>
    <row r="799" spans="1:10">
      <c r="A799" s="63" t="s">
        <v>1418</v>
      </c>
      <c r="B799" s="64" t="s">
        <v>1018</v>
      </c>
      <c r="C799" s="64" t="s">
        <v>990</v>
      </c>
      <c r="D799" s="65">
        <v>44145</v>
      </c>
      <c r="E799" s="66" t="s">
        <v>1005</v>
      </c>
      <c r="F799" s="66" t="s">
        <v>276</v>
      </c>
      <c r="G799" s="67">
        <v>80300</v>
      </c>
      <c r="H799" s="67">
        <v>5</v>
      </c>
      <c r="I799" s="68">
        <v>0</v>
      </c>
      <c r="J799" s="69">
        <f t="shared" si="12"/>
        <v>401500</v>
      </c>
    </row>
    <row r="800" spans="1:10">
      <c r="A800" s="63" t="s">
        <v>1419</v>
      </c>
      <c r="B800" s="64" t="s">
        <v>1082</v>
      </c>
      <c r="C800" s="64" t="s">
        <v>1043</v>
      </c>
      <c r="D800" s="65">
        <v>44146</v>
      </c>
      <c r="E800" s="66" t="s">
        <v>1005</v>
      </c>
      <c r="F800" s="66" t="s">
        <v>276</v>
      </c>
      <c r="G800" s="67">
        <v>72800</v>
      </c>
      <c r="H800" s="67">
        <v>9</v>
      </c>
      <c r="I800" s="68">
        <v>0</v>
      </c>
      <c r="J800" s="69">
        <f t="shared" si="12"/>
        <v>655200</v>
      </c>
    </row>
    <row r="801" spans="1:10">
      <c r="A801" s="63" t="s">
        <v>1419</v>
      </c>
      <c r="B801" s="64" t="s">
        <v>1082</v>
      </c>
      <c r="C801" s="64" t="s">
        <v>1043</v>
      </c>
      <c r="D801" s="65">
        <v>44146</v>
      </c>
      <c r="E801" s="66" t="s">
        <v>991</v>
      </c>
      <c r="F801" s="66" t="s">
        <v>284</v>
      </c>
      <c r="G801" s="67">
        <v>1152000</v>
      </c>
      <c r="H801" s="67">
        <v>4</v>
      </c>
      <c r="I801" s="68">
        <v>0.15</v>
      </c>
      <c r="J801" s="69">
        <f t="shared" si="12"/>
        <v>3916800</v>
      </c>
    </row>
    <row r="802" spans="1:10">
      <c r="A802" s="63" t="s">
        <v>1419</v>
      </c>
      <c r="B802" s="64" t="s">
        <v>1082</v>
      </c>
      <c r="C802" s="64" t="s">
        <v>1043</v>
      </c>
      <c r="D802" s="65">
        <v>44149</v>
      </c>
      <c r="E802" s="66" t="s">
        <v>998</v>
      </c>
      <c r="F802" s="66" t="s">
        <v>1020</v>
      </c>
      <c r="G802" s="67">
        <v>14000</v>
      </c>
      <c r="H802" s="67">
        <v>10</v>
      </c>
      <c r="I802" s="68">
        <v>0</v>
      </c>
      <c r="J802" s="69">
        <f t="shared" si="12"/>
        <v>140000</v>
      </c>
    </row>
    <row r="803" spans="1:10">
      <c r="A803" s="63" t="s">
        <v>1419</v>
      </c>
      <c r="B803" s="64" t="s">
        <v>1082</v>
      </c>
      <c r="C803" s="64" t="s">
        <v>1043</v>
      </c>
      <c r="D803" s="65">
        <v>44149</v>
      </c>
      <c r="E803" s="66" t="s">
        <v>991</v>
      </c>
      <c r="F803" s="66" t="s">
        <v>288</v>
      </c>
      <c r="G803" s="67">
        <v>909500</v>
      </c>
      <c r="H803" s="67">
        <v>5</v>
      </c>
      <c r="I803" s="68">
        <v>0.15</v>
      </c>
      <c r="J803" s="69">
        <f t="shared" si="12"/>
        <v>3865375</v>
      </c>
    </row>
    <row r="804" spans="1:10">
      <c r="A804" s="63" t="s">
        <v>1419</v>
      </c>
      <c r="B804" s="64" t="s">
        <v>1082</v>
      </c>
      <c r="C804" s="64" t="s">
        <v>1043</v>
      </c>
      <c r="D804" s="65">
        <v>44149</v>
      </c>
      <c r="E804" s="66" t="s">
        <v>1011</v>
      </c>
      <c r="F804" s="66" t="s">
        <v>286</v>
      </c>
      <c r="G804" s="67">
        <v>34300</v>
      </c>
      <c r="H804" s="67">
        <v>7</v>
      </c>
      <c r="I804" s="68">
        <v>0.05</v>
      </c>
      <c r="J804" s="69">
        <f t="shared" si="12"/>
        <v>228095</v>
      </c>
    </row>
    <row r="805" spans="1:10">
      <c r="A805" s="63" t="s">
        <v>1419</v>
      </c>
      <c r="B805" s="64" t="s">
        <v>1082</v>
      </c>
      <c r="C805" s="64" t="s">
        <v>1043</v>
      </c>
      <c r="D805" s="65">
        <v>44149</v>
      </c>
      <c r="E805" s="66" t="s">
        <v>992</v>
      </c>
      <c r="F805" s="66" t="s">
        <v>290</v>
      </c>
      <c r="G805" s="67">
        <v>108300</v>
      </c>
      <c r="H805" s="67">
        <v>7</v>
      </c>
      <c r="I805" s="68">
        <v>0.05</v>
      </c>
      <c r="J805" s="69">
        <f t="shared" si="12"/>
        <v>720195</v>
      </c>
    </row>
    <row r="806" spans="1:10">
      <c r="A806" s="63" t="s">
        <v>1420</v>
      </c>
      <c r="B806" s="64" t="s">
        <v>1058</v>
      </c>
      <c r="C806" s="64" t="s">
        <v>1027</v>
      </c>
      <c r="D806" s="65">
        <v>44150</v>
      </c>
      <c r="E806" s="66" t="s">
        <v>992</v>
      </c>
      <c r="F806" s="66" t="s">
        <v>244</v>
      </c>
      <c r="G806" s="67">
        <v>93000</v>
      </c>
      <c r="H806" s="67">
        <v>4</v>
      </c>
      <c r="I806" s="68">
        <v>0.05</v>
      </c>
      <c r="J806" s="69">
        <f t="shared" si="12"/>
        <v>353400</v>
      </c>
    </row>
    <row r="807" spans="1:10">
      <c r="A807" s="63" t="s">
        <v>1420</v>
      </c>
      <c r="B807" s="64" t="s">
        <v>1058</v>
      </c>
      <c r="C807" s="64" t="s">
        <v>1027</v>
      </c>
      <c r="D807" s="65">
        <v>44150</v>
      </c>
      <c r="E807" s="66" t="s">
        <v>998</v>
      </c>
      <c r="F807" s="66" t="s">
        <v>282</v>
      </c>
      <c r="G807" s="67">
        <v>18200</v>
      </c>
      <c r="H807" s="67">
        <v>10</v>
      </c>
      <c r="I807" s="68">
        <v>0.05</v>
      </c>
      <c r="J807" s="69">
        <f t="shared" si="12"/>
        <v>172900</v>
      </c>
    </row>
    <row r="808" spans="1:10">
      <c r="A808" s="63" t="s">
        <v>1420</v>
      </c>
      <c r="B808" s="64" t="s">
        <v>1058</v>
      </c>
      <c r="C808" s="64" t="s">
        <v>1027</v>
      </c>
      <c r="D808" s="65">
        <v>44150</v>
      </c>
      <c r="E808" s="66" t="s">
        <v>998</v>
      </c>
      <c r="F808" s="66" t="s">
        <v>1020</v>
      </c>
      <c r="G808" s="67">
        <v>13100</v>
      </c>
      <c r="H808" s="67">
        <v>7</v>
      </c>
      <c r="I808" s="68">
        <v>0.05</v>
      </c>
      <c r="J808" s="69">
        <f t="shared" si="12"/>
        <v>87115</v>
      </c>
    </row>
    <row r="809" spans="1:10">
      <c r="A809" s="63" t="s">
        <v>1420</v>
      </c>
      <c r="B809" s="64" t="s">
        <v>1058</v>
      </c>
      <c r="C809" s="64" t="s">
        <v>1027</v>
      </c>
      <c r="D809" s="65">
        <v>44150</v>
      </c>
      <c r="E809" s="66" t="s">
        <v>994</v>
      </c>
      <c r="F809" s="66" t="s">
        <v>274</v>
      </c>
      <c r="G809" s="67">
        <v>47900</v>
      </c>
      <c r="H809" s="67">
        <v>9</v>
      </c>
      <c r="I809" s="68">
        <v>0.05</v>
      </c>
      <c r="J809" s="69">
        <f t="shared" si="12"/>
        <v>409545</v>
      </c>
    </row>
    <row r="810" spans="1:10">
      <c r="A810" s="63" t="s">
        <v>1421</v>
      </c>
      <c r="B810" s="64" t="s">
        <v>1000</v>
      </c>
      <c r="C810" s="64" t="s">
        <v>1001</v>
      </c>
      <c r="D810" s="65">
        <v>44150</v>
      </c>
      <c r="E810" s="66" t="s">
        <v>1011</v>
      </c>
      <c r="F810" s="66" t="s">
        <v>218</v>
      </c>
      <c r="G810" s="67">
        <v>3600</v>
      </c>
      <c r="H810" s="67">
        <v>1</v>
      </c>
      <c r="I810" s="68">
        <v>0</v>
      </c>
      <c r="J810" s="69">
        <f t="shared" si="12"/>
        <v>3600</v>
      </c>
    </row>
    <row r="811" spans="1:10">
      <c r="A811" s="63" t="s">
        <v>1421</v>
      </c>
      <c r="B811" s="64" t="s">
        <v>1000</v>
      </c>
      <c r="C811" s="64" t="s">
        <v>1001</v>
      </c>
      <c r="D811" s="65">
        <v>44150</v>
      </c>
      <c r="E811" s="66" t="s">
        <v>1010</v>
      </c>
      <c r="F811" s="66" t="s">
        <v>238</v>
      </c>
      <c r="G811" s="67">
        <v>138300</v>
      </c>
      <c r="H811" s="67">
        <v>6</v>
      </c>
      <c r="I811" s="68">
        <v>0</v>
      </c>
      <c r="J811" s="69">
        <f t="shared" si="12"/>
        <v>829800</v>
      </c>
    </row>
    <row r="812" spans="1:10">
      <c r="A812" s="63" t="s">
        <v>1421</v>
      </c>
      <c r="B812" s="64" t="s">
        <v>1000</v>
      </c>
      <c r="C812" s="64" t="s">
        <v>1001</v>
      </c>
      <c r="D812" s="65">
        <v>44150</v>
      </c>
      <c r="E812" s="66" t="s">
        <v>998</v>
      </c>
      <c r="F812" s="66" t="s">
        <v>1048</v>
      </c>
      <c r="G812" s="67">
        <v>29400</v>
      </c>
      <c r="H812" s="67">
        <v>4</v>
      </c>
      <c r="I812" s="68">
        <v>0</v>
      </c>
      <c r="J812" s="69">
        <f t="shared" si="12"/>
        <v>117600</v>
      </c>
    </row>
    <row r="813" spans="1:10">
      <c r="A813" s="63" t="s">
        <v>1421</v>
      </c>
      <c r="B813" s="64" t="s">
        <v>1000</v>
      </c>
      <c r="C813" s="64" t="s">
        <v>1001</v>
      </c>
      <c r="D813" s="65">
        <v>44150</v>
      </c>
      <c r="E813" s="66" t="s">
        <v>1011</v>
      </c>
      <c r="F813" s="66" t="s">
        <v>286</v>
      </c>
      <c r="G813" s="67">
        <v>35700</v>
      </c>
      <c r="H813" s="67">
        <v>5</v>
      </c>
      <c r="I813" s="68">
        <v>0</v>
      </c>
      <c r="J813" s="69">
        <f t="shared" si="12"/>
        <v>178500</v>
      </c>
    </row>
    <row r="814" spans="1:10">
      <c r="A814" s="63" t="s">
        <v>1422</v>
      </c>
      <c r="B814" s="64" t="s">
        <v>1136</v>
      </c>
      <c r="C814" s="64" t="s">
        <v>1036</v>
      </c>
      <c r="D814" s="65">
        <v>44151</v>
      </c>
      <c r="E814" s="66" t="s">
        <v>992</v>
      </c>
      <c r="F814" s="66" t="s">
        <v>244</v>
      </c>
      <c r="G814" s="67">
        <v>94900</v>
      </c>
      <c r="H814" s="67">
        <v>7</v>
      </c>
      <c r="I814" s="68">
        <v>0.05</v>
      </c>
      <c r="J814" s="69">
        <f t="shared" si="12"/>
        <v>631085</v>
      </c>
    </row>
    <row r="815" spans="1:10">
      <c r="A815" s="63" t="s">
        <v>1422</v>
      </c>
      <c r="B815" s="64" t="s">
        <v>1136</v>
      </c>
      <c r="C815" s="64" t="s">
        <v>1036</v>
      </c>
      <c r="D815" s="65">
        <v>44151</v>
      </c>
      <c r="E815" s="66" t="s">
        <v>998</v>
      </c>
      <c r="F815" s="66" t="s">
        <v>1020</v>
      </c>
      <c r="G815" s="67">
        <v>12300</v>
      </c>
      <c r="H815" s="67">
        <v>6</v>
      </c>
      <c r="I815" s="68">
        <v>0.05</v>
      </c>
      <c r="J815" s="69">
        <f t="shared" si="12"/>
        <v>70110</v>
      </c>
    </row>
    <row r="816" spans="1:10">
      <c r="A816" s="63" t="s">
        <v>1423</v>
      </c>
      <c r="B816" s="64" t="s">
        <v>1074</v>
      </c>
      <c r="C816" s="64" t="s">
        <v>1043</v>
      </c>
      <c r="D816" s="65">
        <v>44152</v>
      </c>
      <c r="E816" s="66" t="s">
        <v>994</v>
      </c>
      <c r="F816" s="66" t="s">
        <v>242</v>
      </c>
      <c r="G816" s="67">
        <v>42300</v>
      </c>
      <c r="H816" s="67">
        <v>5</v>
      </c>
      <c r="I816" s="68">
        <v>0.05</v>
      </c>
      <c r="J816" s="69">
        <f t="shared" si="12"/>
        <v>200925</v>
      </c>
    </row>
    <row r="817" spans="1:10">
      <c r="A817" s="63" t="s">
        <v>1423</v>
      </c>
      <c r="B817" s="64" t="s">
        <v>1074</v>
      </c>
      <c r="C817" s="64" t="s">
        <v>1043</v>
      </c>
      <c r="D817" s="65">
        <v>44152</v>
      </c>
      <c r="E817" s="66" t="s">
        <v>1010</v>
      </c>
      <c r="F817" s="66" t="s">
        <v>216</v>
      </c>
      <c r="G817" s="67">
        <v>74700</v>
      </c>
      <c r="H817" s="67">
        <v>3</v>
      </c>
      <c r="I817" s="68">
        <v>0.05</v>
      </c>
      <c r="J817" s="69">
        <f t="shared" si="12"/>
        <v>212895</v>
      </c>
    </row>
    <row r="818" spans="1:10">
      <c r="A818" s="63" t="s">
        <v>1424</v>
      </c>
      <c r="B818" s="64" t="s">
        <v>1114</v>
      </c>
      <c r="C818" s="64" t="s">
        <v>1036</v>
      </c>
      <c r="D818" s="65">
        <v>44152</v>
      </c>
      <c r="E818" s="66" t="s">
        <v>1011</v>
      </c>
      <c r="F818" s="66" t="s">
        <v>218</v>
      </c>
      <c r="G818" s="67">
        <v>3700</v>
      </c>
      <c r="H818" s="67">
        <v>2</v>
      </c>
      <c r="I818" s="68">
        <v>0</v>
      </c>
      <c r="J818" s="69">
        <f t="shared" si="12"/>
        <v>7400</v>
      </c>
    </row>
    <row r="819" spans="1:10">
      <c r="A819" s="63" t="s">
        <v>1424</v>
      </c>
      <c r="B819" s="64" t="s">
        <v>1114</v>
      </c>
      <c r="C819" s="64" t="s">
        <v>1036</v>
      </c>
      <c r="D819" s="65">
        <v>44152</v>
      </c>
      <c r="E819" s="66" t="s">
        <v>1012</v>
      </c>
      <c r="F819" s="66" t="s">
        <v>220</v>
      </c>
      <c r="G819" s="67">
        <v>91000</v>
      </c>
      <c r="H819" s="67">
        <v>2</v>
      </c>
      <c r="I819" s="68">
        <v>0</v>
      </c>
      <c r="J819" s="69">
        <f t="shared" si="12"/>
        <v>182000</v>
      </c>
    </row>
    <row r="820" spans="1:10">
      <c r="A820" s="63" t="s">
        <v>1425</v>
      </c>
      <c r="B820" s="64" t="s">
        <v>1342</v>
      </c>
      <c r="C820" s="64" t="s">
        <v>1043</v>
      </c>
      <c r="D820" s="65">
        <v>44153</v>
      </c>
      <c r="E820" s="66" t="s">
        <v>998</v>
      </c>
      <c r="F820" s="66" t="s">
        <v>292</v>
      </c>
      <c r="G820" s="67">
        <v>36900</v>
      </c>
      <c r="H820" s="67">
        <v>6</v>
      </c>
      <c r="I820" s="68">
        <v>0</v>
      </c>
      <c r="J820" s="69">
        <f t="shared" si="12"/>
        <v>221400</v>
      </c>
    </row>
    <row r="821" spans="1:10">
      <c r="A821" s="63" t="s">
        <v>1426</v>
      </c>
      <c r="B821" s="64" t="s">
        <v>1004</v>
      </c>
      <c r="C821" s="64" t="s">
        <v>990</v>
      </c>
      <c r="D821" s="65">
        <v>44156</v>
      </c>
      <c r="E821" s="66" t="s">
        <v>1010</v>
      </c>
      <c r="F821" s="66" t="s">
        <v>238</v>
      </c>
      <c r="G821" s="67">
        <v>167200</v>
      </c>
      <c r="H821" s="67">
        <v>2</v>
      </c>
      <c r="I821" s="68">
        <v>0</v>
      </c>
      <c r="J821" s="69">
        <f t="shared" si="12"/>
        <v>334400</v>
      </c>
    </row>
    <row r="822" spans="1:10">
      <c r="A822" s="63" t="s">
        <v>1426</v>
      </c>
      <c r="B822" s="64" t="s">
        <v>1004</v>
      </c>
      <c r="C822" s="64" t="s">
        <v>990</v>
      </c>
      <c r="D822" s="65">
        <v>44156</v>
      </c>
      <c r="E822" s="66" t="s">
        <v>1011</v>
      </c>
      <c r="F822" s="66" t="s">
        <v>218</v>
      </c>
      <c r="G822" s="67">
        <v>3400</v>
      </c>
      <c r="H822" s="67">
        <v>6</v>
      </c>
      <c r="I822" s="68">
        <v>0</v>
      </c>
      <c r="J822" s="69">
        <f t="shared" si="12"/>
        <v>20400</v>
      </c>
    </row>
    <row r="823" spans="1:10">
      <c r="A823" s="63" t="s">
        <v>1426</v>
      </c>
      <c r="B823" s="64" t="s">
        <v>1004</v>
      </c>
      <c r="C823" s="64" t="s">
        <v>990</v>
      </c>
      <c r="D823" s="65">
        <v>44156</v>
      </c>
      <c r="E823" s="66" t="s">
        <v>1010</v>
      </c>
      <c r="F823" s="66" t="s">
        <v>216</v>
      </c>
      <c r="G823" s="67">
        <v>78000</v>
      </c>
      <c r="H823" s="67">
        <v>2</v>
      </c>
      <c r="I823" s="68">
        <v>0</v>
      </c>
      <c r="J823" s="69">
        <f t="shared" si="12"/>
        <v>156000</v>
      </c>
    </row>
    <row r="824" spans="1:10">
      <c r="A824" s="63" t="s">
        <v>1427</v>
      </c>
      <c r="B824" s="64" t="s">
        <v>1191</v>
      </c>
      <c r="C824" s="64" t="s">
        <v>1008</v>
      </c>
      <c r="D824" s="65">
        <v>44156</v>
      </c>
      <c r="E824" s="66" t="s">
        <v>1011</v>
      </c>
      <c r="F824" s="66" t="s">
        <v>218</v>
      </c>
      <c r="G824" s="67">
        <v>3700</v>
      </c>
      <c r="H824" s="67">
        <v>1</v>
      </c>
      <c r="I824" s="68">
        <v>0</v>
      </c>
      <c r="J824" s="69">
        <f t="shared" si="12"/>
        <v>3700</v>
      </c>
    </row>
    <row r="825" spans="1:10">
      <c r="A825" s="63" t="s">
        <v>1427</v>
      </c>
      <c r="B825" s="64" t="s">
        <v>1191</v>
      </c>
      <c r="C825" s="64" t="s">
        <v>1008</v>
      </c>
      <c r="D825" s="65">
        <v>44156</v>
      </c>
      <c r="E825" s="66" t="s">
        <v>998</v>
      </c>
      <c r="F825" s="66" t="s">
        <v>236</v>
      </c>
      <c r="G825" s="67">
        <v>19800</v>
      </c>
      <c r="H825" s="67">
        <v>1</v>
      </c>
      <c r="I825" s="68">
        <v>0</v>
      </c>
      <c r="J825" s="69">
        <f t="shared" si="12"/>
        <v>19800</v>
      </c>
    </row>
    <row r="826" spans="1:10">
      <c r="A826" s="63" t="s">
        <v>1428</v>
      </c>
      <c r="B826" s="64" t="s">
        <v>996</v>
      </c>
      <c r="C826" s="64" t="s">
        <v>997</v>
      </c>
      <c r="D826" s="65">
        <v>44157</v>
      </c>
      <c r="E826" s="66" t="s">
        <v>1011</v>
      </c>
      <c r="F826" s="66" t="s">
        <v>226</v>
      </c>
      <c r="G826" s="67">
        <v>52000</v>
      </c>
      <c r="H826" s="67">
        <v>10</v>
      </c>
      <c r="I826" s="68">
        <v>0</v>
      </c>
      <c r="J826" s="69">
        <f t="shared" si="12"/>
        <v>520000</v>
      </c>
    </row>
    <row r="827" spans="1:10">
      <c r="A827" s="63" t="s">
        <v>1428</v>
      </c>
      <c r="B827" s="64" t="s">
        <v>996</v>
      </c>
      <c r="C827" s="64" t="s">
        <v>997</v>
      </c>
      <c r="D827" s="65">
        <v>44157</v>
      </c>
      <c r="E827" s="66" t="s">
        <v>1005</v>
      </c>
      <c r="F827" s="66" t="s">
        <v>1038</v>
      </c>
      <c r="G827" s="67">
        <v>209000</v>
      </c>
      <c r="H827" s="67">
        <v>3</v>
      </c>
      <c r="I827" s="68">
        <v>0</v>
      </c>
      <c r="J827" s="69">
        <f t="shared" si="12"/>
        <v>627000</v>
      </c>
    </row>
    <row r="828" spans="1:10">
      <c r="A828" s="63" t="s">
        <v>1429</v>
      </c>
      <c r="B828" s="64" t="s">
        <v>1058</v>
      </c>
      <c r="C828" s="64" t="s">
        <v>1027</v>
      </c>
      <c r="D828" s="65">
        <v>44158</v>
      </c>
      <c r="E828" s="66" t="s">
        <v>1012</v>
      </c>
      <c r="F828" s="66" t="s">
        <v>228</v>
      </c>
      <c r="G828" s="67">
        <v>500500</v>
      </c>
      <c r="H828" s="67">
        <v>1</v>
      </c>
      <c r="I828" s="68">
        <v>0.05</v>
      </c>
      <c r="J828" s="69">
        <f t="shared" si="12"/>
        <v>475475</v>
      </c>
    </row>
    <row r="829" spans="1:10">
      <c r="A829" s="63" t="s">
        <v>1429</v>
      </c>
      <c r="B829" s="64" t="s">
        <v>1058</v>
      </c>
      <c r="C829" s="64" t="s">
        <v>1027</v>
      </c>
      <c r="D829" s="65">
        <v>44158</v>
      </c>
      <c r="E829" s="66" t="s">
        <v>992</v>
      </c>
      <c r="F829" s="66" t="s">
        <v>993</v>
      </c>
      <c r="G829" s="67">
        <v>54300</v>
      </c>
      <c r="H829" s="67">
        <v>3</v>
      </c>
      <c r="I829" s="68">
        <v>0.05</v>
      </c>
      <c r="J829" s="69">
        <f t="shared" si="12"/>
        <v>154755</v>
      </c>
    </row>
    <row r="830" spans="1:10">
      <c r="A830" s="63" t="s">
        <v>1429</v>
      </c>
      <c r="B830" s="64" t="s">
        <v>1058</v>
      </c>
      <c r="C830" s="64" t="s">
        <v>1027</v>
      </c>
      <c r="D830" s="65">
        <v>44158</v>
      </c>
      <c r="E830" s="66" t="s">
        <v>991</v>
      </c>
      <c r="F830" s="66" t="s">
        <v>288</v>
      </c>
      <c r="G830" s="67">
        <v>1020000</v>
      </c>
      <c r="H830" s="67">
        <v>5</v>
      </c>
      <c r="I830" s="68">
        <v>0.15</v>
      </c>
      <c r="J830" s="69">
        <f t="shared" si="12"/>
        <v>4335000</v>
      </c>
    </row>
    <row r="831" spans="1:10">
      <c r="A831" s="63" t="s">
        <v>1430</v>
      </c>
      <c r="B831" s="64" t="s">
        <v>1108</v>
      </c>
      <c r="C831" s="64" t="s">
        <v>990</v>
      </c>
      <c r="D831" s="65">
        <v>44159</v>
      </c>
      <c r="E831" s="66" t="s">
        <v>998</v>
      </c>
      <c r="F831" s="66" t="s">
        <v>222</v>
      </c>
      <c r="G831" s="67">
        <v>6800</v>
      </c>
      <c r="H831" s="67">
        <v>6</v>
      </c>
      <c r="I831" s="68">
        <v>0</v>
      </c>
      <c r="J831" s="69">
        <f t="shared" si="12"/>
        <v>40800</v>
      </c>
    </row>
    <row r="832" spans="1:10">
      <c r="A832" s="63" t="s">
        <v>1430</v>
      </c>
      <c r="B832" s="64" t="s">
        <v>1108</v>
      </c>
      <c r="C832" s="64" t="s">
        <v>990</v>
      </c>
      <c r="D832" s="65">
        <v>44159</v>
      </c>
      <c r="E832" s="66" t="s">
        <v>1010</v>
      </c>
      <c r="F832" s="66" t="s">
        <v>216</v>
      </c>
      <c r="G832" s="67">
        <v>81300</v>
      </c>
      <c r="H832" s="67">
        <v>2</v>
      </c>
      <c r="I832" s="68">
        <v>0</v>
      </c>
      <c r="J832" s="69">
        <f t="shared" si="12"/>
        <v>162600</v>
      </c>
    </row>
    <row r="833" spans="1:10">
      <c r="A833" s="63" t="s">
        <v>1430</v>
      </c>
      <c r="B833" s="64" t="s">
        <v>1108</v>
      </c>
      <c r="C833" s="64" t="s">
        <v>990</v>
      </c>
      <c r="D833" s="65">
        <v>44159</v>
      </c>
      <c r="E833" s="66" t="s">
        <v>991</v>
      </c>
      <c r="F833" s="66" t="s">
        <v>248</v>
      </c>
      <c r="G833" s="67">
        <v>630500</v>
      </c>
      <c r="H833" s="67">
        <v>2</v>
      </c>
      <c r="I833" s="68">
        <v>0.05</v>
      </c>
      <c r="J833" s="69">
        <f t="shared" si="12"/>
        <v>1197950</v>
      </c>
    </row>
    <row r="834" spans="1:10">
      <c r="A834" s="63" t="s">
        <v>1430</v>
      </c>
      <c r="B834" s="64" t="s">
        <v>1108</v>
      </c>
      <c r="C834" s="64" t="s">
        <v>990</v>
      </c>
      <c r="D834" s="65">
        <v>44159</v>
      </c>
      <c r="E834" s="66" t="s">
        <v>992</v>
      </c>
      <c r="F834" s="66" t="s">
        <v>290</v>
      </c>
      <c r="G834" s="67">
        <v>89300</v>
      </c>
      <c r="H834" s="67">
        <v>4</v>
      </c>
      <c r="I834" s="68">
        <v>0</v>
      </c>
      <c r="J834" s="69">
        <f t="shared" si="12"/>
        <v>357200</v>
      </c>
    </row>
    <row r="835" spans="1:10">
      <c r="A835" s="63" t="s">
        <v>1431</v>
      </c>
      <c r="B835" s="64" t="s">
        <v>1144</v>
      </c>
      <c r="C835" s="64" t="s">
        <v>1016</v>
      </c>
      <c r="D835" s="65">
        <v>44159</v>
      </c>
      <c r="E835" s="66" t="s">
        <v>998</v>
      </c>
      <c r="F835" s="66" t="s">
        <v>1048</v>
      </c>
      <c r="G835" s="67">
        <v>27900</v>
      </c>
      <c r="H835" s="67">
        <v>4</v>
      </c>
      <c r="I835" s="68">
        <v>0</v>
      </c>
      <c r="J835" s="69">
        <f t="shared" ref="J835:J898" si="13">(G835*H835)*(100%-I835)</f>
        <v>111600</v>
      </c>
    </row>
    <row r="836" spans="1:10">
      <c r="A836" s="63" t="s">
        <v>1431</v>
      </c>
      <c r="B836" s="64" t="s">
        <v>1144</v>
      </c>
      <c r="C836" s="64" t="s">
        <v>1016</v>
      </c>
      <c r="D836" s="65">
        <v>44159</v>
      </c>
      <c r="E836" s="66" t="s">
        <v>1011</v>
      </c>
      <c r="F836" s="66" t="s">
        <v>226</v>
      </c>
      <c r="G836" s="67">
        <v>58800</v>
      </c>
      <c r="H836" s="67">
        <v>1</v>
      </c>
      <c r="I836" s="68">
        <v>0</v>
      </c>
      <c r="J836" s="69">
        <f t="shared" si="13"/>
        <v>58800</v>
      </c>
    </row>
    <row r="837" spans="1:10">
      <c r="A837" s="63" t="s">
        <v>1431</v>
      </c>
      <c r="B837" s="64" t="s">
        <v>1144</v>
      </c>
      <c r="C837" s="64" t="s">
        <v>1016</v>
      </c>
      <c r="D837" s="65">
        <v>44159</v>
      </c>
      <c r="E837" s="66" t="s">
        <v>1005</v>
      </c>
      <c r="F837" s="66" t="s">
        <v>208</v>
      </c>
      <c r="G837" s="67">
        <v>162400</v>
      </c>
      <c r="H837" s="67">
        <v>3</v>
      </c>
      <c r="I837" s="68">
        <v>0</v>
      </c>
      <c r="J837" s="69">
        <f t="shared" si="13"/>
        <v>487200</v>
      </c>
    </row>
    <row r="838" spans="1:10">
      <c r="A838" s="63" t="s">
        <v>1432</v>
      </c>
      <c r="B838" s="64" t="s">
        <v>1024</v>
      </c>
      <c r="C838" s="64" t="s">
        <v>997</v>
      </c>
      <c r="D838" s="65">
        <v>44160</v>
      </c>
      <c r="E838" s="66" t="s">
        <v>1011</v>
      </c>
      <c r="F838" s="66" t="s">
        <v>252</v>
      </c>
      <c r="G838" s="67">
        <v>146300</v>
      </c>
      <c r="H838" s="67">
        <v>5</v>
      </c>
      <c r="I838" s="68">
        <v>0</v>
      </c>
      <c r="J838" s="69">
        <f t="shared" si="13"/>
        <v>731500</v>
      </c>
    </row>
    <row r="839" spans="1:10">
      <c r="A839" s="63" t="s">
        <v>1432</v>
      </c>
      <c r="B839" s="64" t="s">
        <v>1024</v>
      </c>
      <c r="C839" s="64" t="s">
        <v>997</v>
      </c>
      <c r="D839" s="65">
        <v>44160</v>
      </c>
      <c r="E839" s="66" t="s">
        <v>1005</v>
      </c>
      <c r="F839" s="66" t="s">
        <v>276</v>
      </c>
      <c r="G839" s="67">
        <v>77300</v>
      </c>
      <c r="H839" s="67">
        <v>7</v>
      </c>
      <c r="I839" s="68">
        <v>0</v>
      </c>
      <c r="J839" s="69">
        <f t="shared" si="13"/>
        <v>541100</v>
      </c>
    </row>
    <row r="840" spans="1:10">
      <c r="A840" s="63" t="s">
        <v>1433</v>
      </c>
      <c r="B840" s="64" t="s">
        <v>1045</v>
      </c>
      <c r="C840" s="64" t="s">
        <v>1043</v>
      </c>
      <c r="D840" s="65">
        <v>44163</v>
      </c>
      <c r="E840" s="66" t="s">
        <v>998</v>
      </c>
      <c r="F840" s="66" t="s">
        <v>1048</v>
      </c>
      <c r="G840" s="67">
        <v>34700</v>
      </c>
      <c r="H840" s="67">
        <v>9</v>
      </c>
      <c r="I840" s="68">
        <v>0</v>
      </c>
      <c r="J840" s="69">
        <f t="shared" si="13"/>
        <v>312300</v>
      </c>
    </row>
    <row r="841" spans="1:10">
      <c r="A841" s="63" t="s">
        <v>1433</v>
      </c>
      <c r="B841" s="64" t="s">
        <v>1045</v>
      </c>
      <c r="C841" s="64" t="s">
        <v>1043</v>
      </c>
      <c r="D841" s="65">
        <v>44163</v>
      </c>
      <c r="E841" s="66" t="s">
        <v>1005</v>
      </c>
      <c r="F841" s="66" t="s">
        <v>208</v>
      </c>
      <c r="G841" s="67">
        <v>140700</v>
      </c>
      <c r="H841" s="67">
        <v>2</v>
      </c>
      <c r="I841" s="68">
        <v>0</v>
      </c>
      <c r="J841" s="69">
        <f t="shared" si="13"/>
        <v>281400</v>
      </c>
    </row>
    <row r="842" spans="1:10">
      <c r="A842" s="63" t="s">
        <v>1433</v>
      </c>
      <c r="B842" s="64" t="s">
        <v>1045</v>
      </c>
      <c r="C842" s="64" t="s">
        <v>1043</v>
      </c>
      <c r="D842" s="65">
        <v>44163</v>
      </c>
      <c r="E842" s="66" t="s">
        <v>1005</v>
      </c>
      <c r="F842" s="66" t="s">
        <v>208</v>
      </c>
      <c r="G842" s="67">
        <v>159500</v>
      </c>
      <c r="H842" s="67">
        <v>9</v>
      </c>
      <c r="I842" s="68">
        <v>0.05</v>
      </c>
      <c r="J842" s="69">
        <f t="shared" si="13"/>
        <v>1363725</v>
      </c>
    </row>
    <row r="843" spans="1:10">
      <c r="A843" s="63" t="s">
        <v>1433</v>
      </c>
      <c r="B843" s="64" t="s">
        <v>1045</v>
      </c>
      <c r="C843" s="64" t="s">
        <v>1043</v>
      </c>
      <c r="D843" s="65">
        <v>44163</v>
      </c>
      <c r="E843" s="66" t="s">
        <v>991</v>
      </c>
      <c r="F843" s="66" t="s">
        <v>288</v>
      </c>
      <c r="G843" s="67">
        <v>909500</v>
      </c>
      <c r="H843" s="67">
        <v>5</v>
      </c>
      <c r="I843" s="68">
        <v>0.15</v>
      </c>
      <c r="J843" s="69">
        <f t="shared" si="13"/>
        <v>3865375</v>
      </c>
    </row>
    <row r="844" spans="1:10">
      <c r="A844" s="63" t="s">
        <v>1433</v>
      </c>
      <c r="B844" s="64" t="s">
        <v>1045</v>
      </c>
      <c r="C844" s="64" t="s">
        <v>1043</v>
      </c>
      <c r="D844" s="65">
        <v>44163</v>
      </c>
      <c r="E844" s="66" t="s">
        <v>1011</v>
      </c>
      <c r="F844" s="66" t="s">
        <v>226</v>
      </c>
      <c r="G844" s="67">
        <v>61900</v>
      </c>
      <c r="H844" s="67">
        <v>4</v>
      </c>
      <c r="I844" s="68">
        <v>0.05</v>
      </c>
      <c r="J844" s="69">
        <f t="shared" si="13"/>
        <v>235220</v>
      </c>
    </row>
    <row r="845" spans="1:10">
      <c r="A845" s="63" t="s">
        <v>1434</v>
      </c>
      <c r="B845" s="64" t="s">
        <v>1031</v>
      </c>
      <c r="C845" s="64" t="s">
        <v>1008</v>
      </c>
      <c r="D845" s="65">
        <v>44163</v>
      </c>
      <c r="E845" s="66" t="s">
        <v>1011</v>
      </c>
      <c r="F845" s="66" t="s">
        <v>226</v>
      </c>
      <c r="G845" s="67">
        <v>61900</v>
      </c>
      <c r="H845" s="67">
        <v>4</v>
      </c>
      <c r="I845" s="68">
        <v>0</v>
      </c>
      <c r="J845" s="69">
        <f t="shared" si="13"/>
        <v>247600</v>
      </c>
    </row>
    <row r="846" spans="1:10">
      <c r="A846" s="63" t="s">
        <v>1434</v>
      </c>
      <c r="B846" s="64" t="s">
        <v>1031</v>
      </c>
      <c r="C846" s="64" t="s">
        <v>1008</v>
      </c>
      <c r="D846" s="65">
        <v>44163</v>
      </c>
      <c r="E846" s="66" t="s">
        <v>992</v>
      </c>
      <c r="F846" s="66" t="s">
        <v>993</v>
      </c>
      <c r="G846" s="67">
        <v>44800</v>
      </c>
      <c r="H846" s="67">
        <v>6</v>
      </c>
      <c r="I846" s="68">
        <v>0</v>
      </c>
      <c r="J846" s="69">
        <f t="shared" si="13"/>
        <v>268800</v>
      </c>
    </row>
    <row r="847" spans="1:10">
      <c r="A847" s="63" t="s">
        <v>1434</v>
      </c>
      <c r="B847" s="64" t="s">
        <v>1031</v>
      </c>
      <c r="C847" s="64" t="s">
        <v>1008</v>
      </c>
      <c r="D847" s="65">
        <v>44163</v>
      </c>
      <c r="E847" s="66" t="s">
        <v>1005</v>
      </c>
      <c r="F847" s="66" t="s">
        <v>208</v>
      </c>
      <c r="G847" s="67">
        <v>174000</v>
      </c>
      <c r="H847" s="67">
        <v>7</v>
      </c>
      <c r="I847" s="68">
        <v>0.05</v>
      </c>
      <c r="J847" s="69">
        <f t="shared" si="13"/>
        <v>1157100</v>
      </c>
    </row>
    <row r="848" spans="1:10">
      <c r="A848" s="63" t="s">
        <v>1434</v>
      </c>
      <c r="B848" s="64" t="s">
        <v>1031</v>
      </c>
      <c r="C848" s="64" t="s">
        <v>1008</v>
      </c>
      <c r="D848" s="65">
        <v>44163</v>
      </c>
      <c r="E848" s="66" t="s">
        <v>1012</v>
      </c>
      <c r="F848" s="66" t="s">
        <v>228</v>
      </c>
      <c r="G848" s="67">
        <v>474100</v>
      </c>
      <c r="H848" s="67">
        <v>2</v>
      </c>
      <c r="I848" s="68">
        <v>0</v>
      </c>
      <c r="J848" s="69">
        <f t="shared" si="13"/>
        <v>948200</v>
      </c>
    </row>
    <row r="849" spans="1:10">
      <c r="A849" s="63" t="s">
        <v>1435</v>
      </c>
      <c r="B849" s="64" t="s">
        <v>1138</v>
      </c>
      <c r="C849" s="64" t="s">
        <v>1036</v>
      </c>
      <c r="D849" s="65">
        <v>44164</v>
      </c>
      <c r="E849" s="66" t="s">
        <v>1010</v>
      </c>
      <c r="F849" s="66" t="s">
        <v>216</v>
      </c>
      <c r="G849" s="67">
        <v>88000</v>
      </c>
      <c r="H849" s="67">
        <v>8</v>
      </c>
      <c r="I849" s="68">
        <v>0</v>
      </c>
      <c r="J849" s="69">
        <f t="shared" si="13"/>
        <v>704000</v>
      </c>
    </row>
    <row r="850" spans="1:10">
      <c r="A850" s="63" t="s">
        <v>1435</v>
      </c>
      <c r="B850" s="64" t="s">
        <v>1138</v>
      </c>
      <c r="C850" s="64" t="s">
        <v>1036</v>
      </c>
      <c r="D850" s="65">
        <v>44164</v>
      </c>
      <c r="E850" s="66" t="s">
        <v>991</v>
      </c>
      <c r="F850" s="66" t="s">
        <v>284</v>
      </c>
      <c r="G850" s="67">
        <v>1392000</v>
      </c>
      <c r="H850" s="67">
        <v>4</v>
      </c>
      <c r="I850" s="68">
        <v>0.15</v>
      </c>
      <c r="J850" s="69">
        <f t="shared" si="13"/>
        <v>4732800</v>
      </c>
    </row>
    <row r="851" spans="1:10">
      <c r="A851" s="63" t="s">
        <v>1435</v>
      </c>
      <c r="B851" s="64" t="s">
        <v>1138</v>
      </c>
      <c r="C851" s="64" t="s">
        <v>1036</v>
      </c>
      <c r="D851" s="65">
        <v>44164</v>
      </c>
      <c r="E851" s="66" t="s">
        <v>1011</v>
      </c>
      <c r="F851" s="66" t="s">
        <v>226</v>
      </c>
      <c r="G851" s="67">
        <v>58800</v>
      </c>
      <c r="H851" s="67">
        <v>5</v>
      </c>
      <c r="I851" s="68">
        <v>0.05</v>
      </c>
      <c r="J851" s="69">
        <f t="shared" si="13"/>
        <v>279300</v>
      </c>
    </row>
    <row r="852" spans="1:10">
      <c r="A852" s="63" t="s">
        <v>1435</v>
      </c>
      <c r="B852" s="64" t="s">
        <v>1138</v>
      </c>
      <c r="C852" s="64" t="s">
        <v>1036</v>
      </c>
      <c r="D852" s="65">
        <v>44164</v>
      </c>
      <c r="E852" s="66" t="s">
        <v>998</v>
      </c>
      <c r="F852" s="66" t="s">
        <v>260</v>
      </c>
      <c r="G852" s="67">
        <v>24300</v>
      </c>
      <c r="H852" s="67">
        <v>3</v>
      </c>
      <c r="I852" s="68">
        <v>0.05</v>
      </c>
      <c r="J852" s="69">
        <f t="shared" si="13"/>
        <v>69255</v>
      </c>
    </row>
    <row r="853" spans="1:10">
      <c r="A853" s="63" t="s">
        <v>1435</v>
      </c>
      <c r="B853" s="64" t="s">
        <v>1138</v>
      </c>
      <c r="C853" s="64" t="s">
        <v>1036</v>
      </c>
      <c r="D853" s="65">
        <v>44164</v>
      </c>
      <c r="E853" s="66" t="s">
        <v>1011</v>
      </c>
      <c r="F853" s="66" t="s">
        <v>218</v>
      </c>
      <c r="G853" s="67">
        <v>3100</v>
      </c>
      <c r="H853" s="67">
        <v>4</v>
      </c>
      <c r="I853" s="68">
        <v>0.05</v>
      </c>
      <c r="J853" s="69">
        <f t="shared" si="13"/>
        <v>11780</v>
      </c>
    </row>
    <row r="854" spans="1:10">
      <c r="A854" s="63" t="s">
        <v>1436</v>
      </c>
      <c r="B854" s="64" t="s">
        <v>1161</v>
      </c>
      <c r="C854" s="64" t="s">
        <v>997</v>
      </c>
      <c r="D854" s="65">
        <v>44165</v>
      </c>
      <c r="E854" s="66" t="s">
        <v>991</v>
      </c>
      <c r="F854" s="66" t="s">
        <v>288</v>
      </c>
      <c r="G854" s="67">
        <v>1011500</v>
      </c>
      <c r="H854" s="67">
        <v>4</v>
      </c>
      <c r="I854" s="68">
        <v>0.15</v>
      </c>
      <c r="J854" s="69">
        <f t="shared" si="13"/>
        <v>3439100</v>
      </c>
    </row>
    <row r="855" spans="1:10">
      <c r="A855" s="63" t="s">
        <v>1437</v>
      </c>
      <c r="B855" s="64" t="s">
        <v>1069</v>
      </c>
      <c r="C855" s="64" t="s">
        <v>1043</v>
      </c>
      <c r="D855" s="65">
        <v>44165</v>
      </c>
      <c r="E855" s="66" t="s">
        <v>998</v>
      </c>
      <c r="F855" s="66" t="s">
        <v>222</v>
      </c>
      <c r="G855" s="67">
        <v>5900</v>
      </c>
      <c r="H855" s="67">
        <v>4</v>
      </c>
      <c r="I855" s="68">
        <v>0.05</v>
      </c>
      <c r="J855" s="69">
        <f t="shared" si="13"/>
        <v>22420</v>
      </c>
    </row>
    <row r="856" spans="1:10">
      <c r="A856" s="63" t="s">
        <v>1437</v>
      </c>
      <c r="B856" s="64" t="s">
        <v>1069</v>
      </c>
      <c r="C856" s="64" t="s">
        <v>1043</v>
      </c>
      <c r="D856" s="65">
        <v>44165</v>
      </c>
      <c r="E856" s="66" t="s">
        <v>1012</v>
      </c>
      <c r="F856" s="66" t="s">
        <v>228</v>
      </c>
      <c r="G856" s="67">
        <v>399500</v>
      </c>
      <c r="H856" s="67">
        <v>2</v>
      </c>
      <c r="I856" s="68">
        <v>0.05</v>
      </c>
      <c r="J856" s="69">
        <f t="shared" si="13"/>
        <v>759050</v>
      </c>
    </row>
    <row r="857" spans="1:10">
      <c r="A857" s="63" t="s">
        <v>1438</v>
      </c>
      <c r="B857" s="64" t="s">
        <v>1180</v>
      </c>
      <c r="C857" s="64" t="s">
        <v>1036</v>
      </c>
      <c r="D857" s="65">
        <v>44166</v>
      </c>
      <c r="E857" s="66" t="s">
        <v>1011</v>
      </c>
      <c r="F857" s="66" t="s">
        <v>226</v>
      </c>
      <c r="G857" s="67">
        <v>49400</v>
      </c>
      <c r="H857" s="67">
        <v>10</v>
      </c>
      <c r="I857" s="68">
        <v>0</v>
      </c>
      <c r="J857" s="69">
        <f t="shared" si="13"/>
        <v>494000</v>
      </c>
    </row>
    <row r="858" spans="1:10">
      <c r="A858" s="63" t="s">
        <v>1438</v>
      </c>
      <c r="B858" s="64" t="s">
        <v>1180</v>
      </c>
      <c r="C858" s="64" t="s">
        <v>1036</v>
      </c>
      <c r="D858" s="65">
        <v>44166</v>
      </c>
      <c r="E858" s="66" t="s">
        <v>992</v>
      </c>
      <c r="F858" s="66" t="s">
        <v>290</v>
      </c>
      <c r="G858" s="67">
        <v>110200</v>
      </c>
      <c r="H858" s="67">
        <v>5</v>
      </c>
      <c r="I858" s="68">
        <v>0</v>
      </c>
      <c r="J858" s="69">
        <f t="shared" si="13"/>
        <v>551000</v>
      </c>
    </row>
    <row r="859" spans="1:10">
      <c r="A859" s="63" t="s">
        <v>1438</v>
      </c>
      <c r="B859" s="64" t="s">
        <v>1180</v>
      </c>
      <c r="C859" s="64" t="s">
        <v>1036</v>
      </c>
      <c r="D859" s="65">
        <v>44166</v>
      </c>
      <c r="E859" s="66" t="s">
        <v>991</v>
      </c>
      <c r="F859" s="66" t="s">
        <v>284</v>
      </c>
      <c r="G859" s="67">
        <v>1404000</v>
      </c>
      <c r="H859" s="67">
        <v>4</v>
      </c>
      <c r="I859" s="68">
        <v>0.15</v>
      </c>
      <c r="J859" s="69">
        <f t="shared" si="13"/>
        <v>4773600</v>
      </c>
    </row>
    <row r="860" spans="1:10">
      <c r="A860" s="63" t="s">
        <v>1438</v>
      </c>
      <c r="B860" s="64" t="s">
        <v>1180</v>
      </c>
      <c r="C860" s="64" t="s">
        <v>1036</v>
      </c>
      <c r="D860" s="65">
        <v>44166</v>
      </c>
      <c r="E860" s="66" t="s">
        <v>998</v>
      </c>
      <c r="F860" s="66" t="s">
        <v>260</v>
      </c>
      <c r="G860" s="67">
        <v>24000</v>
      </c>
      <c r="H860" s="67">
        <v>5</v>
      </c>
      <c r="I860" s="68">
        <v>0.05</v>
      </c>
      <c r="J860" s="69">
        <f t="shared" si="13"/>
        <v>114000</v>
      </c>
    </row>
    <row r="861" spans="1:10">
      <c r="A861" s="63" t="s">
        <v>1438</v>
      </c>
      <c r="B861" s="64" t="s">
        <v>1180</v>
      </c>
      <c r="C861" s="64" t="s">
        <v>1036</v>
      </c>
      <c r="D861" s="65">
        <v>44166</v>
      </c>
      <c r="E861" s="66" t="s">
        <v>1011</v>
      </c>
      <c r="F861" s="66" t="s">
        <v>226</v>
      </c>
      <c r="G861" s="67">
        <v>60800</v>
      </c>
      <c r="H861" s="67">
        <v>9</v>
      </c>
      <c r="I861" s="68">
        <v>0.05</v>
      </c>
      <c r="J861" s="69">
        <f t="shared" si="13"/>
        <v>519840</v>
      </c>
    </row>
    <row r="862" spans="1:10">
      <c r="A862" s="63" t="s">
        <v>1439</v>
      </c>
      <c r="B862" s="64" t="s">
        <v>1042</v>
      </c>
      <c r="C862" s="64" t="s">
        <v>1043</v>
      </c>
      <c r="D862" s="65">
        <v>44167</v>
      </c>
      <c r="E862" s="66" t="s">
        <v>1005</v>
      </c>
      <c r="F862" s="66" t="s">
        <v>258</v>
      </c>
      <c r="G862" s="67">
        <v>97400</v>
      </c>
      <c r="H862" s="67">
        <v>7</v>
      </c>
      <c r="I862" s="68">
        <v>0</v>
      </c>
      <c r="J862" s="69">
        <f t="shared" si="13"/>
        <v>681800</v>
      </c>
    </row>
    <row r="863" spans="1:10">
      <c r="A863" s="63" t="s">
        <v>1439</v>
      </c>
      <c r="B863" s="64" t="s">
        <v>1042</v>
      </c>
      <c r="C863" s="64" t="s">
        <v>1043</v>
      </c>
      <c r="D863" s="65">
        <v>44167</v>
      </c>
      <c r="E863" s="66" t="s">
        <v>991</v>
      </c>
      <c r="F863" s="66" t="s">
        <v>288</v>
      </c>
      <c r="G863" s="67">
        <v>867000</v>
      </c>
      <c r="H863" s="67">
        <v>3</v>
      </c>
      <c r="I863" s="68">
        <v>0.1</v>
      </c>
      <c r="J863" s="69">
        <f t="shared" si="13"/>
        <v>2340900</v>
      </c>
    </row>
    <row r="864" spans="1:10">
      <c r="A864" s="63" t="s">
        <v>1439</v>
      </c>
      <c r="B864" s="64" t="s">
        <v>1042</v>
      </c>
      <c r="C864" s="64" t="s">
        <v>1043</v>
      </c>
      <c r="D864" s="65">
        <v>44167</v>
      </c>
      <c r="E864" s="66" t="s">
        <v>998</v>
      </c>
      <c r="F864" s="66" t="s">
        <v>1048</v>
      </c>
      <c r="G864" s="67">
        <v>27600</v>
      </c>
      <c r="H864" s="67">
        <v>8</v>
      </c>
      <c r="I864" s="68">
        <v>0</v>
      </c>
      <c r="J864" s="69">
        <f t="shared" si="13"/>
        <v>220800</v>
      </c>
    </row>
    <row r="865" spans="1:10">
      <c r="A865" s="63" t="s">
        <v>1440</v>
      </c>
      <c r="B865" s="64" t="s">
        <v>1047</v>
      </c>
      <c r="C865" s="64" t="s">
        <v>997</v>
      </c>
      <c r="D865" s="65">
        <v>44170</v>
      </c>
      <c r="E865" s="66" t="s">
        <v>1010</v>
      </c>
      <c r="F865" s="66" t="s">
        <v>216</v>
      </c>
      <c r="G865" s="67">
        <v>98800</v>
      </c>
      <c r="H865" s="67">
        <v>1</v>
      </c>
      <c r="I865" s="68">
        <v>0</v>
      </c>
      <c r="J865" s="69">
        <f t="shared" si="13"/>
        <v>98800</v>
      </c>
    </row>
    <row r="866" spans="1:10">
      <c r="A866" s="63" t="s">
        <v>1440</v>
      </c>
      <c r="B866" s="64" t="s">
        <v>1047</v>
      </c>
      <c r="C866" s="64" t="s">
        <v>997</v>
      </c>
      <c r="D866" s="65">
        <v>44170</v>
      </c>
      <c r="E866" s="66" t="s">
        <v>998</v>
      </c>
      <c r="F866" s="66" t="s">
        <v>282</v>
      </c>
      <c r="G866" s="67">
        <v>16200</v>
      </c>
      <c r="H866" s="67">
        <v>1</v>
      </c>
      <c r="I866" s="68">
        <v>0</v>
      </c>
      <c r="J866" s="69">
        <f t="shared" si="13"/>
        <v>16200</v>
      </c>
    </row>
    <row r="867" spans="1:10">
      <c r="A867" s="63" t="s">
        <v>1441</v>
      </c>
      <c r="B867" s="64" t="s">
        <v>1040</v>
      </c>
      <c r="C867" s="64" t="s">
        <v>1036</v>
      </c>
      <c r="D867" s="65">
        <v>44170</v>
      </c>
      <c r="E867" s="66" t="s">
        <v>998</v>
      </c>
      <c r="F867" s="66" t="s">
        <v>292</v>
      </c>
      <c r="G867" s="67">
        <v>34100</v>
      </c>
      <c r="H867" s="67">
        <v>4</v>
      </c>
      <c r="I867" s="68">
        <v>0</v>
      </c>
      <c r="J867" s="69">
        <f t="shared" si="13"/>
        <v>136400</v>
      </c>
    </row>
    <row r="868" spans="1:10">
      <c r="A868" s="63" t="s">
        <v>1441</v>
      </c>
      <c r="B868" s="64" t="s">
        <v>1040</v>
      </c>
      <c r="C868" s="64" t="s">
        <v>1036</v>
      </c>
      <c r="D868" s="65">
        <v>44170</v>
      </c>
      <c r="E868" s="66" t="s">
        <v>992</v>
      </c>
      <c r="F868" s="66" t="s">
        <v>993</v>
      </c>
      <c r="G868" s="67">
        <v>52300</v>
      </c>
      <c r="H868" s="67">
        <v>9</v>
      </c>
      <c r="I868" s="68">
        <v>0</v>
      </c>
      <c r="J868" s="69">
        <f t="shared" si="13"/>
        <v>470700</v>
      </c>
    </row>
    <row r="869" spans="1:10">
      <c r="A869" s="63" t="s">
        <v>1442</v>
      </c>
      <c r="B869" s="64" t="s">
        <v>1080</v>
      </c>
      <c r="C869" s="64" t="s">
        <v>1008</v>
      </c>
      <c r="D869" s="65">
        <v>44171</v>
      </c>
      <c r="E869" s="66" t="s">
        <v>998</v>
      </c>
      <c r="F869" s="66" t="s">
        <v>236</v>
      </c>
      <c r="G869" s="67">
        <v>17200</v>
      </c>
      <c r="H869" s="67">
        <v>5</v>
      </c>
      <c r="I869" s="68">
        <v>0</v>
      </c>
      <c r="J869" s="69">
        <f t="shared" si="13"/>
        <v>86000</v>
      </c>
    </row>
    <row r="870" spans="1:10">
      <c r="A870" s="63" t="s">
        <v>1442</v>
      </c>
      <c r="B870" s="64" t="s">
        <v>1080</v>
      </c>
      <c r="C870" s="64" t="s">
        <v>1008</v>
      </c>
      <c r="D870" s="65">
        <v>44171</v>
      </c>
      <c r="E870" s="66" t="s">
        <v>1203</v>
      </c>
      <c r="F870" s="66" t="s">
        <v>288</v>
      </c>
      <c r="G870" s="67">
        <v>855000</v>
      </c>
      <c r="H870" s="67">
        <v>4</v>
      </c>
      <c r="I870" s="68">
        <v>0.1</v>
      </c>
      <c r="J870" s="69">
        <f t="shared" si="13"/>
        <v>3078000</v>
      </c>
    </row>
    <row r="871" spans="1:10">
      <c r="A871" s="63" t="s">
        <v>1443</v>
      </c>
      <c r="B871" s="64" t="s">
        <v>1078</v>
      </c>
      <c r="C871" s="64" t="s">
        <v>997</v>
      </c>
      <c r="D871" s="65">
        <v>44172</v>
      </c>
      <c r="E871" s="66" t="s">
        <v>998</v>
      </c>
      <c r="F871" s="66" t="s">
        <v>1048</v>
      </c>
      <c r="G871" s="67">
        <v>27600</v>
      </c>
      <c r="H871" s="67">
        <v>8</v>
      </c>
      <c r="I871" s="68">
        <v>0</v>
      </c>
      <c r="J871" s="69">
        <f t="shared" si="13"/>
        <v>220800</v>
      </c>
    </row>
    <row r="872" spans="1:10">
      <c r="A872" s="63" t="s">
        <v>1443</v>
      </c>
      <c r="B872" s="64" t="s">
        <v>1078</v>
      </c>
      <c r="C872" s="64" t="s">
        <v>997</v>
      </c>
      <c r="D872" s="65">
        <v>44172</v>
      </c>
      <c r="E872" s="66" t="s">
        <v>998</v>
      </c>
      <c r="F872" s="66" t="s">
        <v>1019</v>
      </c>
      <c r="G872" s="67">
        <v>6200</v>
      </c>
      <c r="H872" s="67">
        <v>7</v>
      </c>
      <c r="I872" s="68">
        <v>0</v>
      </c>
      <c r="J872" s="69">
        <f t="shared" si="13"/>
        <v>43400</v>
      </c>
    </row>
    <row r="873" spans="1:10">
      <c r="A873" s="63" t="s">
        <v>1444</v>
      </c>
      <c r="B873" s="64" t="s">
        <v>1035</v>
      </c>
      <c r="C873" s="64" t="s">
        <v>1036</v>
      </c>
      <c r="D873" s="65">
        <v>44172</v>
      </c>
      <c r="E873" s="66" t="s">
        <v>998</v>
      </c>
      <c r="F873" s="66" t="s">
        <v>1002</v>
      </c>
      <c r="G873" s="67">
        <v>3900</v>
      </c>
      <c r="H873" s="67">
        <v>3</v>
      </c>
      <c r="I873" s="68">
        <v>0</v>
      </c>
      <c r="J873" s="69">
        <f t="shared" si="13"/>
        <v>11700</v>
      </c>
    </row>
    <row r="874" spans="1:10">
      <c r="A874" s="63" t="s">
        <v>1444</v>
      </c>
      <c r="B874" s="64" t="s">
        <v>1035</v>
      </c>
      <c r="C874" s="64" t="s">
        <v>1036</v>
      </c>
      <c r="D874" s="65">
        <v>44172</v>
      </c>
      <c r="E874" s="66" t="s">
        <v>991</v>
      </c>
      <c r="F874" s="66" t="s">
        <v>248</v>
      </c>
      <c r="G874" s="67">
        <v>608700</v>
      </c>
      <c r="H874" s="67">
        <v>1</v>
      </c>
      <c r="I874" s="68">
        <v>0</v>
      </c>
      <c r="J874" s="69">
        <f t="shared" si="13"/>
        <v>608700</v>
      </c>
    </row>
    <row r="875" spans="1:10">
      <c r="A875" s="63" t="s">
        <v>1444</v>
      </c>
      <c r="B875" s="64" t="s">
        <v>1035</v>
      </c>
      <c r="C875" s="64" t="s">
        <v>1036</v>
      </c>
      <c r="D875" s="65">
        <v>44172</v>
      </c>
      <c r="E875" s="66" t="s">
        <v>1010</v>
      </c>
      <c r="F875" s="66" t="s">
        <v>238</v>
      </c>
      <c r="G875" s="67">
        <v>159600</v>
      </c>
      <c r="H875" s="67">
        <v>9</v>
      </c>
      <c r="I875" s="68">
        <v>0.05</v>
      </c>
      <c r="J875" s="69">
        <f t="shared" si="13"/>
        <v>1364580</v>
      </c>
    </row>
    <row r="876" spans="1:10">
      <c r="A876" s="63" t="s">
        <v>1445</v>
      </c>
      <c r="B876" s="64" t="s">
        <v>1150</v>
      </c>
      <c r="C876" s="64" t="s">
        <v>997</v>
      </c>
      <c r="D876" s="65">
        <v>44173</v>
      </c>
      <c r="E876" s="66" t="s">
        <v>1010</v>
      </c>
      <c r="F876" s="66" t="s">
        <v>216</v>
      </c>
      <c r="G876" s="67">
        <v>80500</v>
      </c>
      <c r="H876" s="67">
        <v>6</v>
      </c>
      <c r="I876" s="68">
        <v>0</v>
      </c>
      <c r="J876" s="69">
        <f t="shared" si="13"/>
        <v>483000</v>
      </c>
    </row>
    <row r="877" spans="1:10">
      <c r="A877" s="63" t="s">
        <v>1445</v>
      </c>
      <c r="B877" s="64" t="s">
        <v>1150</v>
      </c>
      <c r="C877" s="64" t="s">
        <v>997</v>
      </c>
      <c r="D877" s="65">
        <v>44173</v>
      </c>
      <c r="E877" s="66" t="s">
        <v>1012</v>
      </c>
      <c r="F877" s="66" t="s">
        <v>220</v>
      </c>
      <c r="G877" s="67">
        <v>85300</v>
      </c>
      <c r="H877" s="67">
        <v>6</v>
      </c>
      <c r="I877" s="68">
        <v>0</v>
      </c>
      <c r="J877" s="69">
        <f t="shared" si="13"/>
        <v>511800</v>
      </c>
    </row>
    <row r="878" spans="1:10">
      <c r="A878" s="63" t="s">
        <v>1446</v>
      </c>
      <c r="B878" s="64" t="s">
        <v>1202</v>
      </c>
      <c r="C878" s="64" t="s">
        <v>1088</v>
      </c>
      <c r="D878" s="65">
        <v>44173</v>
      </c>
      <c r="E878" s="66" t="s">
        <v>1005</v>
      </c>
      <c r="F878" s="66" t="s">
        <v>1038</v>
      </c>
      <c r="G878" s="67">
        <v>202400</v>
      </c>
      <c r="H878" s="67">
        <v>3</v>
      </c>
      <c r="I878" s="68">
        <v>0.05</v>
      </c>
      <c r="J878" s="69">
        <f t="shared" si="13"/>
        <v>576840</v>
      </c>
    </row>
    <row r="879" spans="1:10">
      <c r="A879" s="63" t="s">
        <v>1446</v>
      </c>
      <c r="B879" s="64" t="s">
        <v>1202</v>
      </c>
      <c r="C879" s="64" t="s">
        <v>1088</v>
      </c>
      <c r="D879" s="65">
        <v>44173</v>
      </c>
      <c r="E879" s="66" t="s">
        <v>998</v>
      </c>
      <c r="F879" s="66" t="s">
        <v>292</v>
      </c>
      <c r="G879" s="67">
        <v>33200</v>
      </c>
      <c r="H879" s="67">
        <v>1</v>
      </c>
      <c r="I879" s="68">
        <v>0.05</v>
      </c>
      <c r="J879" s="69">
        <f t="shared" si="13"/>
        <v>31540</v>
      </c>
    </row>
    <row r="880" spans="1:10">
      <c r="A880" s="63" t="s">
        <v>1446</v>
      </c>
      <c r="B880" s="64" t="s">
        <v>1202</v>
      </c>
      <c r="C880" s="64" t="s">
        <v>1088</v>
      </c>
      <c r="D880" s="65">
        <v>44173</v>
      </c>
      <c r="E880" s="66" t="s">
        <v>1010</v>
      </c>
      <c r="F880" s="66" t="s">
        <v>216</v>
      </c>
      <c r="G880" s="67">
        <v>80500</v>
      </c>
      <c r="H880" s="67">
        <v>6</v>
      </c>
      <c r="I880" s="68">
        <v>0</v>
      </c>
      <c r="J880" s="69">
        <f t="shared" si="13"/>
        <v>483000</v>
      </c>
    </row>
    <row r="881" spans="1:10">
      <c r="A881" s="63" t="s">
        <v>1447</v>
      </c>
      <c r="B881" s="64" t="s">
        <v>1042</v>
      </c>
      <c r="C881" s="64" t="s">
        <v>1043</v>
      </c>
      <c r="D881" s="65">
        <v>44174</v>
      </c>
      <c r="E881" s="66" t="s">
        <v>1005</v>
      </c>
      <c r="F881" s="66" t="s">
        <v>1038</v>
      </c>
      <c r="G881" s="67">
        <v>200200</v>
      </c>
      <c r="H881" s="67">
        <v>3</v>
      </c>
      <c r="I881" s="68">
        <v>0.05</v>
      </c>
      <c r="J881" s="69">
        <f t="shared" si="13"/>
        <v>570570</v>
      </c>
    </row>
    <row r="882" spans="1:10">
      <c r="A882" s="63" t="s">
        <v>1447</v>
      </c>
      <c r="B882" s="64" t="s">
        <v>1042</v>
      </c>
      <c r="C882" s="64" t="s">
        <v>1043</v>
      </c>
      <c r="D882" s="65">
        <v>44174</v>
      </c>
      <c r="E882" s="66" t="s">
        <v>998</v>
      </c>
      <c r="F882" s="66" t="s">
        <v>1019</v>
      </c>
      <c r="G882" s="67">
        <v>5000</v>
      </c>
      <c r="H882" s="67">
        <v>4</v>
      </c>
      <c r="I882" s="68">
        <v>0.05</v>
      </c>
      <c r="J882" s="69">
        <f t="shared" si="13"/>
        <v>19000</v>
      </c>
    </row>
    <row r="883" spans="1:10">
      <c r="A883" s="63" t="s">
        <v>1447</v>
      </c>
      <c r="B883" s="64" t="s">
        <v>1042</v>
      </c>
      <c r="C883" s="64" t="s">
        <v>1043</v>
      </c>
      <c r="D883" s="65">
        <v>44174</v>
      </c>
      <c r="E883" s="66" t="s">
        <v>1012</v>
      </c>
      <c r="F883" s="66" t="s">
        <v>228</v>
      </c>
      <c r="G883" s="67">
        <v>425800</v>
      </c>
      <c r="H883" s="67">
        <v>5</v>
      </c>
      <c r="I883" s="68">
        <v>0.1</v>
      </c>
      <c r="J883" s="69">
        <f t="shared" si="13"/>
        <v>1916100</v>
      </c>
    </row>
    <row r="884" spans="1:10">
      <c r="A884" s="63" t="s">
        <v>1448</v>
      </c>
      <c r="B884" s="64" t="s">
        <v>1101</v>
      </c>
      <c r="C884" s="64" t="s">
        <v>1027</v>
      </c>
      <c r="D884" s="65">
        <v>44174</v>
      </c>
      <c r="E884" s="66" t="s">
        <v>998</v>
      </c>
      <c r="F884" s="66" t="s">
        <v>270</v>
      </c>
      <c r="G884" s="67">
        <v>3000</v>
      </c>
      <c r="H884" s="67">
        <v>6</v>
      </c>
      <c r="I884" s="68">
        <v>0.05</v>
      </c>
      <c r="J884" s="69">
        <f t="shared" si="13"/>
        <v>17100</v>
      </c>
    </row>
    <row r="885" spans="1:10">
      <c r="A885" s="63" t="s">
        <v>1448</v>
      </c>
      <c r="B885" s="64" t="s">
        <v>1101</v>
      </c>
      <c r="C885" s="64" t="s">
        <v>1027</v>
      </c>
      <c r="D885" s="65">
        <v>44174</v>
      </c>
      <c r="E885" s="66" t="s">
        <v>1011</v>
      </c>
      <c r="F885" s="66" t="s">
        <v>226</v>
      </c>
      <c r="G885" s="67">
        <v>46800</v>
      </c>
      <c r="H885" s="67">
        <v>2</v>
      </c>
      <c r="I885" s="68">
        <v>0.05</v>
      </c>
      <c r="J885" s="69">
        <f t="shared" si="13"/>
        <v>88920</v>
      </c>
    </row>
    <row r="886" spans="1:10">
      <c r="A886" s="63" t="s">
        <v>1448</v>
      </c>
      <c r="B886" s="64" t="s">
        <v>1101</v>
      </c>
      <c r="C886" s="64" t="s">
        <v>1027</v>
      </c>
      <c r="D886" s="65">
        <v>44174</v>
      </c>
      <c r="E886" s="66" t="s">
        <v>1011</v>
      </c>
      <c r="F886" s="66" t="s">
        <v>218</v>
      </c>
      <c r="G886" s="67">
        <v>3100</v>
      </c>
      <c r="H886" s="67">
        <v>10</v>
      </c>
      <c r="I886" s="68">
        <v>0.05</v>
      </c>
      <c r="J886" s="69">
        <f t="shared" si="13"/>
        <v>29450</v>
      </c>
    </row>
    <row r="887" spans="1:10">
      <c r="A887" s="63" t="s">
        <v>1449</v>
      </c>
      <c r="B887" s="64" t="s">
        <v>1210</v>
      </c>
      <c r="C887" s="64" t="s">
        <v>1177</v>
      </c>
      <c r="D887" s="65">
        <v>44177</v>
      </c>
      <c r="E887" s="66" t="s">
        <v>1005</v>
      </c>
      <c r="F887" s="66" t="s">
        <v>208</v>
      </c>
      <c r="G887" s="67">
        <v>153700</v>
      </c>
      <c r="H887" s="67">
        <v>5</v>
      </c>
      <c r="I887" s="68">
        <v>0</v>
      </c>
      <c r="J887" s="69">
        <f t="shared" si="13"/>
        <v>768500</v>
      </c>
    </row>
    <row r="888" spans="1:10">
      <c r="A888" s="63" t="s">
        <v>1450</v>
      </c>
      <c r="B888" s="64" t="s">
        <v>1210</v>
      </c>
      <c r="C888" s="64" t="s">
        <v>1177</v>
      </c>
      <c r="D888" s="65">
        <v>44177</v>
      </c>
      <c r="E888" s="66" t="s">
        <v>998</v>
      </c>
      <c r="F888" s="66" t="s">
        <v>1048</v>
      </c>
      <c r="G888" s="67">
        <v>27600</v>
      </c>
      <c r="H888" s="67">
        <v>8</v>
      </c>
      <c r="I888" s="68">
        <v>0</v>
      </c>
      <c r="J888" s="69">
        <f t="shared" si="13"/>
        <v>220800</v>
      </c>
    </row>
    <row r="889" spans="1:10">
      <c r="A889" s="63" t="s">
        <v>1450</v>
      </c>
      <c r="B889" s="64" t="s">
        <v>1210</v>
      </c>
      <c r="C889" s="64" t="s">
        <v>1177</v>
      </c>
      <c r="D889" s="65">
        <v>44177</v>
      </c>
      <c r="E889" s="66" t="s">
        <v>1012</v>
      </c>
      <c r="F889" s="66" t="s">
        <v>220</v>
      </c>
      <c r="G889" s="67">
        <v>86100</v>
      </c>
      <c r="H889" s="67">
        <v>2</v>
      </c>
      <c r="I889" s="68">
        <v>0.05</v>
      </c>
      <c r="J889" s="69">
        <f t="shared" si="13"/>
        <v>163590</v>
      </c>
    </row>
    <row r="890" spans="1:10">
      <c r="A890" s="63" t="s">
        <v>1450</v>
      </c>
      <c r="B890" s="64" t="s">
        <v>1383</v>
      </c>
      <c r="C890" s="64" t="s">
        <v>1088</v>
      </c>
      <c r="D890" s="65">
        <v>44177</v>
      </c>
      <c r="E890" s="66" t="s">
        <v>1299</v>
      </c>
      <c r="F890" s="66" t="s">
        <v>1386</v>
      </c>
      <c r="G890" s="67">
        <v>245000</v>
      </c>
      <c r="H890" s="67">
        <v>2</v>
      </c>
      <c r="I890" s="68">
        <v>0</v>
      </c>
      <c r="J890" s="69">
        <f t="shared" si="13"/>
        <v>490000</v>
      </c>
    </row>
    <row r="891" spans="1:10">
      <c r="A891" s="63" t="s">
        <v>1450</v>
      </c>
      <c r="B891" s="64" t="s">
        <v>1383</v>
      </c>
      <c r="C891" s="64" t="s">
        <v>1088</v>
      </c>
      <c r="D891" s="65">
        <v>44177</v>
      </c>
      <c r="E891" s="66" t="s">
        <v>1299</v>
      </c>
      <c r="F891" s="66" t="s">
        <v>1451</v>
      </c>
      <c r="G891" s="67">
        <v>68000</v>
      </c>
      <c r="H891" s="67">
        <v>2</v>
      </c>
      <c r="I891" s="68">
        <v>0</v>
      </c>
      <c r="J891" s="69">
        <f t="shared" si="13"/>
        <v>136000</v>
      </c>
    </row>
    <row r="892" spans="1:10">
      <c r="A892" s="63" t="s">
        <v>1450</v>
      </c>
      <c r="B892" s="64" t="s">
        <v>1383</v>
      </c>
      <c r="C892" s="64" t="s">
        <v>1088</v>
      </c>
      <c r="D892" s="65">
        <v>44177</v>
      </c>
      <c r="E892" s="66" t="s">
        <v>1205</v>
      </c>
      <c r="F892" s="66" t="s">
        <v>1452</v>
      </c>
      <c r="G892" s="67">
        <v>28000</v>
      </c>
      <c r="H892" s="67">
        <v>10</v>
      </c>
      <c r="I892" s="68">
        <v>0</v>
      </c>
      <c r="J892" s="69">
        <f t="shared" si="13"/>
        <v>280000</v>
      </c>
    </row>
    <row r="893" spans="1:10">
      <c r="A893" s="63" t="s">
        <v>1450</v>
      </c>
      <c r="B893" s="64" t="s">
        <v>1383</v>
      </c>
      <c r="C893" s="64" t="s">
        <v>1088</v>
      </c>
      <c r="D893" s="65">
        <v>44177</v>
      </c>
      <c r="E893" s="66" t="s">
        <v>1363</v>
      </c>
      <c r="F893" s="66" t="s">
        <v>1364</v>
      </c>
      <c r="G893" s="67">
        <v>80000</v>
      </c>
      <c r="H893" s="67">
        <v>2</v>
      </c>
      <c r="I893" s="68">
        <v>0</v>
      </c>
      <c r="J893" s="69">
        <f t="shared" si="13"/>
        <v>160000</v>
      </c>
    </row>
    <row r="894" spans="1:10">
      <c r="A894" s="63" t="s">
        <v>1453</v>
      </c>
      <c r="B894" s="64" t="s">
        <v>1035</v>
      </c>
      <c r="C894" s="64" t="s">
        <v>1036</v>
      </c>
      <c r="D894" s="65">
        <v>44178</v>
      </c>
      <c r="E894" s="66" t="s">
        <v>1005</v>
      </c>
      <c r="F894" s="66" t="s">
        <v>208</v>
      </c>
      <c r="G894" s="67">
        <v>140700</v>
      </c>
      <c r="H894" s="67">
        <v>1</v>
      </c>
      <c r="I894" s="68">
        <v>0.05</v>
      </c>
      <c r="J894" s="69">
        <f t="shared" si="13"/>
        <v>133665</v>
      </c>
    </row>
    <row r="895" spans="1:10">
      <c r="A895" s="63" t="s">
        <v>1453</v>
      </c>
      <c r="B895" s="64" t="s">
        <v>1035</v>
      </c>
      <c r="C895" s="64" t="s">
        <v>1036</v>
      </c>
      <c r="D895" s="65">
        <v>44178</v>
      </c>
      <c r="E895" s="66" t="s">
        <v>1012</v>
      </c>
      <c r="F895" s="66" t="s">
        <v>220</v>
      </c>
      <c r="G895" s="67">
        <v>86100</v>
      </c>
      <c r="H895" s="67">
        <v>2</v>
      </c>
      <c r="I895" s="68">
        <v>0.05</v>
      </c>
      <c r="J895" s="69">
        <f t="shared" si="13"/>
        <v>163590</v>
      </c>
    </row>
    <row r="896" spans="1:10">
      <c r="A896" s="63" t="s">
        <v>1454</v>
      </c>
      <c r="B896" s="64" t="s">
        <v>1150</v>
      </c>
      <c r="C896" s="64" t="s">
        <v>997</v>
      </c>
      <c r="D896" s="65">
        <v>44179</v>
      </c>
      <c r="E896" s="66" t="s">
        <v>1011</v>
      </c>
      <c r="F896" s="66" t="s">
        <v>218</v>
      </c>
      <c r="G896" s="67">
        <v>3500</v>
      </c>
      <c r="H896" s="67">
        <v>9</v>
      </c>
      <c r="I896" s="68">
        <v>0</v>
      </c>
      <c r="J896" s="69">
        <f t="shared" si="13"/>
        <v>31500</v>
      </c>
    </row>
    <row r="897" spans="1:10">
      <c r="A897" s="63" t="s">
        <v>1454</v>
      </c>
      <c r="B897" s="64" t="s">
        <v>1150</v>
      </c>
      <c r="C897" s="64" t="s">
        <v>997</v>
      </c>
      <c r="D897" s="65">
        <v>44179</v>
      </c>
      <c r="E897" s="66" t="s">
        <v>992</v>
      </c>
      <c r="F897" s="66" t="s">
        <v>993</v>
      </c>
      <c r="G897" s="67">
        <v>58800</v>
      </c>
      <c r="H897" s="67">
        <v>1</v>
      </c>
      <c r="I897" s="68">
        <v>0</v>
      </c>
      <c r="J897" s="69">
        <f t="shared" si="13"/>
        <v>58800</v>
      </c>
    </row>
    <row r="898" spans="1:10">
      <c r="A898" s="63" t="s">
        <v>1455</v>
      </c>
      <c r="B898" s="64" t="s">
        <v>1026</v>
      </c>
      <c r="C898" s="64" t="s">
        <v>1027</v>
      </c>
      <c r="D898" s="65">
        <v>44179</v>
      </c>
      <c r="E898" s="66" t="s">
        <v>1005</v>
      </c>
      <c r="F898" s="66" t="s">
        <v>1038</v>
      </c>
      <c r="G898" s="67">
        <v>244200</v>
      </c>
      <c r="H898" s="67">
        <v>4</v>
      </c>
      <c r="I898" s="68">
        <v>0.05</v>
      </c>
      <c r="J898" s="69">
        <f t="shared" si="13"/>
        <v>927960</v>
      </c>
    </row>
    <row r="899" spans="1:10">
      <c r="A899" s="63" t="s">
        <v>1455</v>
      </c>
      <c r="B899" s="64" t="s">
        <v>1026</v>
      </c>
      <c r="C899" s="64" t="s">
        <v>1027</v>
      </c>
      <c r="D899" s="65">
        <v>44179</v>
      </c>
      <c r="E899" s="66" t="s">
        <v>1011</v>
      </c>
      <c r="F899" s="66" t="s">
        <v>286</v>
      </c>
      <c r="G899" s="67">
        <v>32900</v>
      </c>
      <c r="H899" s="67">
        <v>5</v>
      </c>
      <c r="I899" s="68">
        <v>0.05</v>
      </c>
      <c r="J899" s="69">
        <f t="shared" ref="J899:J962" si="14">(G899*H899)*(100%-I899)</f>
        <v>156275</v>
      </c>
    </row>
    <row r="900" spans="1:10">
      <c r="A900" s="63" t="s">
        <v>1456</v>
      </c>
      <c r="B900" s="64" t="s">
        <v>1067</v>
      </c>
      <c r="C900" s="64" t="s">
        <v>1043</v>
      </c>
      <c r="D900" s="65">
        <v>44180</v>
      </c>
      <c r="E900" s="66" t="s">
        <v>992</v>
      </c>
      <c r="F900" s="66" t="s">
        <v>290</v>
      </c>
      <c r="G900" s="67">
        <v>98800</v>
      </c>
      <c r="H900" s="67">
        <v>7</v>
      </c>
      <c r="I900" s="68">
        <v>0.05</v>
      </c>
      <c r="J900" s="69">
        <f t="shared" si="14"/>
        <v>657020</v>
      </c>
    </row>
    <row r="901" spans="1:10">
      <c r="A901" s="63" t="s">
        <v>1456</v>
      </c>
      <c r="B901" s="64" t="s">
        <v>1067</v>
      </c>
      <c r="C901" s="64" t="s">
        <v>1043</v>
      </c>
      <c r="D901" s="65">
        <v>44180</v>
      </c>
      <c r="E901" s="66" t="s">
        <v>1005</v>
      </c>
      <c r="F901" s="66" t="s">
        <v>1038</v>
      </c>
      <c r="G901" s="67">
        <v>202400</v>
      </c>
      <c r="H901" s="67">
        <v>3</v>
      </c>
      <c r="I901" s="68">
        <v>0.05</v>
      </c>
      <c r="J901" s="69">
        <f t="shared" si="14"/>
        <v>576840</v>
      </c>
    </row>
    <row r="902" spans="1:10">
      <c r="A902" s="63" t="s">
        <v>1456</v>
      </c>
      <c r="B902" s="64" t="s">
        <v>1067</v>
      </c>
      <c r="C902" s="64" t="s">
        <v>1043</v>
      </c>
      <c r="D902" s="65">
        <v>44180</v>
      </c>
      <c r="E902" s="66" t="s">
        <v>1005</v>
      </c>
      <c r="F902" s="66" t="s">
        <v>276</v>
      </c>
      <c r="G902" s="67">
        <v>69800</v>
      </c>
      <c r="H902" s="67">
        <v>10</v>
      </c>
      <c r="I902" s="68">
        <v>0.05</v>
      </c>
      <c r="J902" s="69">
        <f t="shared" si="14"/>
        <v>663100</v>
      </c>
    </row>
    <row r="903" spans="1:10">
      <c r="A903" s="63" t="s">
        <v>1456</v>
      </c>
      <c r="B903" s="64" t="s">
        <v>1067</v>
      </c>
      <c r="C903" s="64" t="s">
        <v>1043</v>
      </c>
      <c r="D903" s="65">
        <v>44180</v>
      </c>
      <c r="E903" s="66" t="s">
        <v>998</v>
      </c>
      <c r="F903" s="66" t="s">
        <v>292</v>
      </c>
      <c r="G903" s="67">
        <v>33200</v>
      </c>
      <c r="H903" s="67">
        <v>1</v>
      </c>
      <c r="I903" s="68">
        <v>0.05</v>
      </c>
      <c r="J903" s="69">
        <f t="shared" si="14"/>
        <v>31540</v>
      </c>
    </row>
    <row r="904" spans="1:10">
      <c r="A904" s="63" t="s">
        <v>1457</v>
      </c>
      <c r="B904" s="64" t="s">
        <v>1200</v>
      </c>
      <c r="C904" s="64" t="s">
        <v>1008</v>
      </c>
      <c r="D904" s="65">
        <v>44181</v>
      </c>
      <c r="E904" s="66" t="s">
        <v>1012</v>
      </c>
      <c r="F904" s="66" t="s">
        <v>1013</v>
      </c>
      <c r="G904" s="67">
        <v>37800</v>
      </c>
      <c r="H904" s="67">
        <v>9</v>
      </c>
      <c r="I904" s="68">
        <v>0</v>
      </c>
      <c r="J904" s="69">
        <f t="shared" si="14"/>
        <v>340200</v>
      </c>
    </row>
    <row r="905" spans="1:10">
      <c r="A905" s="63" t="s">
        <v>1457</v>
      </c>
      <c r="B905" s="64" t="s">
        <v>1200</v>
      </c>
      <c r="C905" s="64" t="s">
        <v>1008</v>
      </c>
      <c r="D905" s="65">
        <v>44181</v>
      </c>
      <c r="E905" s="66" t="s">
        <v>998</v>
      </c>
      <c r="F905" s="66" t="s">
        <v>1019</v>
      </c>
      <c r="G905" s="67">
        <v>6300</v>
      </c>
      <c r="H905" s="67">
        <v>6</v>
      </c>
      <c r="I905" s="68">
        <v>0</v>
      </c>
      <c r="J905" s="69">
        <f t="shared" si="14"/>
        <v>37800</v>
      </c>
    </row>
    <row r="906" spans="1:10">
      <c r="A906" s="63" t="s">
        <v>1457</v>
      </c>
      <c r="B906" s="64" t="s">
        <v>1200</v>
      </c>
      <c r="C906" s="64" t="s">
        <v>1008</v>
      </c>
      <c r="D906" s="65">
        <v>44181</v>
      </c>
      <c r="E906" s="66" t="s">
        <v>1005</v>
      </c>
      <c r="F906" s="66" t="s">
        <v>278</v>
      </c>
      <c r="G906" s="67">
        <v>425500</v>
      </c>
      <c r="H906" s="67">
        <v>5</v>
      </c>
      <c r="I906" s="68">
        <v>0.1</v>
      </c>
      <c r="J906" s="69">
        <f t="shared" si="14"/>
        <v>1914750</v>
      </c>
    </row>
    <row r="907" spans="1:10">
      <c r="A907" s="63" t="s">
        <v>1458</v>
      </c>
      <c r="B907" s="64" t="s">
        <v>1459</v>
      </c>
      <c r="C907" s="64" t="s">
        <v>1043</v>
      </c>
      <c r="D907" s="65">
        <v>44181</v>
      </c>
      <c r="E907" s="66" t="s">
        <v>998</v>
      </c>
      <c r="F907" s="66" t="s">
        <v>236</v>
      </c>
      <c r="G907" s="67">
        <v>21100</v>
      </c>
      <c r="H907" s="67">
        <v>3</v>
      </c>
      <c r="I907" s="68">
        <v>0</v>
      </c>
      <c r="J907" s="69">
        <f t="shared" si="14"/>
        <v>63300</v>
      </c>
    </row>
    <row r="908" spans="1:10">
      <c r="A908" s="63" t="s">
        <v>1458</v>
      </c>
      <c r="B908" s="64" t="s">
        <v>1459</v>
      </c>
      <c r="C908" s="64" t="s">
        <v>1043</v>
      </c>
      <c r="D908" s="65">
        <v>44181</v>
      </c>
      <c r="E908" s="66" t="s">
        <v>1011</v>
      </c>
      <c r="F908" s="66" t="s">
        <v>218</v>
      </c>
      <c r="G908" s="67">
        <v>3600</v>
      </c>
      <c r="H908" s="67">
        <v>4</v>
      </c>
      <c r="I908" s="68">
        <v>0</v>
      </c>
      <c r="J908" s="69">
        <f t="shared" si="14"/>
        <v>14400</v>
      </c>
    </row>
    <row r="909" spans="1:10">
      <c r="A909" s="63" t="s">
        <v>1458</v>
      </c>
      <c r="B909" s="64" t="s">
        <v>1459</v>
      </c>
      <c r="C909" s="64" t="s">
        <v>1043</v>
      </c>
      <c r="D909" s="65">
        <v>44181</v>
      </c>
      <c r="E909" s="66" t="s">
        <v>1012</v>
      </c>
      <c r="F909" s="66" t="s">
        <v>1013</v>
      </c>
      <c r="G909" s="67">
        <v>50400</v>
      </c>
      <c r="H909" s="67">
        <v>2</v>
      </c>
      <c r="I909" s="68">
        <v>0</v>
      </c>
      <c r="J909" s="69">
        <f t="shared" si="14"/>
        <v>100800</v>
      </c>
    </row>
    <row r="910" spans="1:10">
      <c r="A910" s="63" t="s">
        <v>1458</v>
      </c>
      <c r="B910" s="64" t="s">
        <v>1459</v>
      </c>
      <c r="C910" s="64" t="s">
        <v>1043</v>
      </c>
      <c r="D910" s="65">
        <v>44181</v>
      </c>
      <c r="E910" s="66" t="s">
        <v>991</v>
      </c>
      <c r="F910" s="66" t="s">
        <v>248</v>
      </c>
      <c r="G910" s="67">
        <v>608700</v>
      </c>
      <c r="H910" s="67">
        <v>2</v>
      </c>
      <c r="I910" s="68">
        <v>0.05</v>
      </c>
      <c r="J910" s="69">
        <f t="shared" si="14"/>
        <v>1156530</v>
      </c>
    </row>
    <row r="911" spans="1:10">
      <c r="A911" s="63" t="s">
        <v>1460</v>
      </c>
      <c r="B911" s="64" t="s">
        <v>1065</v>
      </c>
      <c r="C911" s="64" t="s">
        <v>1001</v>
      </c>
      <c r="D911" s="65">
        <v>44184</v>
      </c>
      <c r="E911" s="66" t="s">
        <v>1005</v>
      </c>
      <c r="F911" s="66" t="s">
        <v>276</v>
      </c>
      <c r="G911" s="67">
        <v>79500</v>
      </c>
      <c r="H911" s="67">
        <v>4</v>
      </c>
      <c r="I911" s="68">
        <v>0</v>
      </c>
      <c r="J911" s="69">
        <f t="shared" si="14"/>
        <v>318000</v>
      </c>
    </row>
    <row r="912" spans="1:10">
      <c r="A912" s="63" t="s">
        <v>1460</v>
      </c>
      <c r="B912" s="64" t="s">
        <v>1065</v>
      </c>
      <c r="C912" s="64" t="s">
        <v>1001</v>
      </c>
      <c r="D912" s="65">
        <v>44184</v>
      </c>
      <c r="E912" s="66" t="s">
        <v>1010</v>
      </c>
      <c r="F912" s="66" t="s">
        <v>256</v>
      </c>
      <c r="G912" s="67">
        <v>130600</v>
      </c>
      <c r="H912" s="67">
        <v>8</v>
      </c>
      <c r="I912" s="68">
        <v>0.05</v>
      </c>
      <c r="J912" s="69">
        <f t="shared" si="14"/>
        <v>992560</v>
      </c>
    </row>
    <row r="913" spans="1:10">
      <c r="A913" s="63" t="s">
        <v>1460</v>
      </c>
      <c r="B913" s="64" t="s">
        <v>1065</v>
      </c>
      <c r="C913" s="64" t="s">
        <v>1001</v>
      </c>
      <c r="D913" s="65">
        <v>44184</v>
      </c>
      <c r="E913" s="66" t="s">
        <v>1005</v>
      </c>
      <c r="F913" s="66" t="s">
        <v>1038</v>
      </c>
      <c r="G913" s="67">
        <v>205000</v>
      </c>
      <c r="H913" s="67">
        <v>5</v>
      </c>
      <c r="I913" s="68">
        <v>0.05</v>
      </c>
      <c r="J913" s="69">
        <f t="shared" si="14"/>
        <v>973750</v>
      </c>
    </row>
    <row r="914" spans="1:10">
      <c r="A914" s="63" t="s">
        <v>1460</v>
      </c>
      <c r="B914" s="64" t="s">
        <v>1065</v>
      </c>
      <c r="C914" s="64" t="s">
        <v>1001</v>
      </c>
      <c r="D914" s="65">
        <v>44184</v>
      </c>
      <c r="E914" s="66" t="s">
        <v>998</v>
      </c>
      <c r="F914" s="66" t="s">
        <v>222</v>
      </c>
      <c r="G914" s="67">
        <v>5800</v>
      </c>
      <c r="H914" s="67">
        <v>3</v>
      </c>
      <c r="I914" s="68">
        <v>0</v>
      </c>
      <c r="J914" s="69">
        <f t="shared" si="14"/>
        <v>17400</v>
      </c>
    </row>
    <row r="915" spans="1:10">
      <c r="A915" s="63" t="s">
        <v>1461</v>
      </c>
      <c r="B915" s="64" t="s">
        <v>1063</v>
      </c>
      <c r="C915" s="64" t="s">
        <v>1016</v>
      </c>
      <c r="D915" s="65">
        <v>44185</v>
      </c>
      <c r="E915" s="66" t="s">
        <v>998</v>
      </c>
      <c r="F915" s="66" t="s">
        <v>236</v>
      </c>
      <c r="G915" s="67">
        <v>22200</v>
      </c>
      <c r="H915" s="67">
        <v>9</v>
      </c>
      <c r="I915" s="68">
        <v>0</v>
      </c>
      <c r="J915" s="69">
        <f t="shared" si="14"/>
        <v>199800</v>
      </c>
    </row>
    <row r="916" spans="1:10">
      <c r="A916" s="63" t="s">
        <v>1461</v>
      </c>
      <c r="B916" s="64" t="s">
        <v>1063</v>
      </c>
      <c r="C916" s="64" t="s">
        <v>1016</v>
      </c>
      <c r="D916" s="65">
        <v>44185</v>
      </c>
      <c r="E916" s="66" t="s">
        <v>1005</v>
      </c>
      <c r="F916" s="66" t="s">
        <v>208</v>
      </c>
      <c r="G916" s="67">
        <v>145000</v>
      </c>
      <c r="H916" s="67">
        <v>5</v>
      </c>
      <c r="I916" s="68">
        <v>0</v>
      </c>
      <c r="J916" s="69">
        <f t="shared" si="14"/>
        <v>725000</v>
      </c>
    </row>
    <row r="917" spans="1:10">
      <c r="A917" s="63" t="s">
        <v>1461</v>
      </c>
      <c r="B917" s="64" t="s">
        <v>1063</v>
      </c>
      <c r="C917" s="64" t="s">
        <v>1016</v>
      </c>
      <c r="D917" s="65">
        <v>44185</v>
      </c>
      <c r="E917" s="66" t="s">
        <v>994</v>
      </c>
      <c r="F917" s="66" t="s">
        <v>274</v>
      </c>
      <c r="G917" s="67">
        <v>47900</v>
      </c>
      <c r="H917" s="67">
        <v>4</v>
      </c>
      <c r="I917" s="68">
        <v>0</v>
      </c>
      <c r="J917" s="69">
        <f t="shared" si="14"/>
        <v>191600</v>
      </c>
    </row>
    <row r="918" spans="1:10">
      <c r="A918" s="63" t="s">
        <v>1462</v>
      </c>
      <c r="B918" s="64" t="s">
        <v>1459</v>
      </c>
      <c r="C918" s="64" t="s">
        <v>1043</v>
      </c>
      <c r="D918" s="65">
        <v>44185</v>
      </c>
      <c r="E918" s="66" t="s">
        <v>1005</v>
      </c>
      <c r="F918" s="66" t="s">
        <v>208</v>
      </c>
      <c r="G918" s="67">
        <v>174000</v>
      </c>
      <c r="H918" s="67">
        <v>10</v>
      </c>
      <c r="I918" s="68">
        <v>0.05</v>
      </c>
      <c r="J918" s="69">
        <f t="shared" si="14"/>
        <v>1653000</v>
      </c>
    </row>
    <row r="919" spans="1:10">
      <c r="A919" s="63" t="s">
        <v>1462</v>
      </c>
      <c r="B919" s="64" t="s">
        <v>1459</v>
      </c>
      <c r="C919" s="64" t="s">
        <v>1043</v>
      </c>
      <c r="D919" s="65">
        <v>44185</v>
      </c>
      <c r="E919" s="66" t="s">
        <v>998</v>
      </c>
      <c r="F919" s="66" t="s">
        <v>236</v>
      </c>
      <c r="G919" s="67">
        <v>19400</v>
      </c>
      <c r="H919" s="67">
        <v>9</v>
      </c>
      <c r="I919" s="68">
        <v>0</v>
      </c>
      <c r="J919" s="69">
        <f t="shared" si="14"/>
        <v>174600</v>
      </c>
    </row>
    <row r="920" spans="1:10">
      <c r="A920" s="63" t="s">
        <v>1462</v>
      </c>
      <c r="B920" s="64" t="s">
        <v>1459</v>
      </c>
      <c r="C920" s="64" t="s">
        <v>1043</v>
      </c>
      <c r="D920" s="65">
        <v>44185</v>
      </c>
      <c r="E920" s="66" t="s">
        <v>1012</v>
      </c>
      <c r="F920" s="66" t="s">
        <v>1013</v>
      </c>
      <c r="G920" s="67">
        <v>44100</v>
      </c>
      <c r="H920" s="67">
        <v>7</v>
      </c>
      <c r="I920" s="68">
        <v>0</v>
      </c>
      <c r="J920" s="69">
        <f t="shared" si="14"/>
        <v>308700</v>
      </c>
    </row>
    <row r="921" spans="1:10">
      <c r="A921" s="63" t="s">
        <v>1463</v>
      </c>
      <c r="B921" s="64" t="s">
        <v>1082</v>
      </c>
      <c r="C921" s="64" t="s">
        <v>1043</v>
      </c>
      <c r="D921" s="65">
        <v>44186</v>
      </c>
      <c r="E921" s="66" t="s">
        <v>998</v>
      </c>
      <c r="F921" s="66" t="s">
        <v>1019</v>
      </c>
      <c r="G921" s="67">
        <v>5600</v>
      </c>
      <c r="H921" s="67">
        <v>7</v>
      </c>
      <c r="I921" s="68">
        <v>0.05</v>
      </c>
      <c r="J921" s="69">
        <f t="shared" si="14"/>
        <v>37240</v>
      </c>
    </row>
    <row r="922" spans="1:10">
      <c r="A922" s="63" t="s">
        <v>1463</v>
      </c>
      <c r="B922" s="64" t="s">
        <v>1082</v>
      </c>
      <c r="C922" s="64" t="s">
        <v>1043</v>
      </c>
      <c r="D922" s="65">
        <v>44186</v>
      </c>
      <c r="E922" s="66" t="s">
        <v>1011</v>
      </c>
      <c r="F922" s="66" t="s">
        <v>218</v>
      </c>
      <c r="G922" s="67">
        <v>3200</v>
      </c>
      <c r="H922" s="67">
        <v>8</v>
      </c>
      <c r="I922" s="68">
        <v>0.05</v>
      </c>
      <c r="J922" s="69">
        <f t="shared" si="14"/>
        <v>24320</v>
      </c>
    </row>
    <row r="923" spans="1:10">
      <c r="A923" s="63" t="s">
        <v>1464</v>
      </c>
      <c r="B923" s="64" t="s">
        <v>1465</v>
      </c>
      <c r="C923" s="64" t="s">
        <v>1466</v>
      </c>
      <c r="D923" s="65">
        <v>44186</v>
      </c>
      <c r="E923" s="66" t="s">
        <v>991</v>
      </c>
      <c r="F923" s="66" t="s">
        <v>248</v>
      </c>
      <c r="G923" s="67">
        <v>608700</v>
      </c>
      <c r="H923" s="67">
        <v>2</v>
      </c>
      <c r="I923" s="68">
        <v>0.05</v>
      </c>
      <c r="J923" s="69">
        <f t="shared" si="14"/>
        <v>1156530</v>
      </c>
    </row>
    <row r="924" spans="1:10">
      <c r="A924" s="63" t="s">
        <v>1464</v>
      </c>
      <c r="B924" s="64" t="s">
        <v>1465</v>
      </c>
      <c r="C924" s="64" t="s">
        <v>1466</v>
      </c>
      <c r="D924" s="65">
        <v>44186</v>
      </c>
      <c r="E924" s="66" t="s">
        <v>1010</v>
      </c>
      <c r="F924" s="66" t="s">
        <v>256</v>
      </c>
      <c r="G924" s="67">
        <v>130600</v>
      </c>
      <c r="H924" s="67">
        <v>8</v>
      </c>
      <c r="I924" s="68">
        <v>0.05</v>
      </c>
      <c r="J924" s="69">
        <f t="shared" si="14"/>
        <v>992560</v>
      </c>
    </row>
    <row r="925" spans="1:10">
      <c r="A925" s="63" t="s">
        <v>1464</v>
      </c>
      <c r="B925" s="64" t="s">
        <v>1465</v>
      </c>
      <c r="C925" s="64" t="s">
        <v>1466</v>
      </c>
      <c r="D925" s="65">
        <v>44186</v>
      </c>
      <c r="E925" s="66" t="s">
        <v>998</v>
      </c>
      <c r="F925" s="66" t="s">
        <v>236</v>
      </c>
      <c r="G925" s="67">
        <v>22200</v>
      </c>
      <c r="H925" s="67">
        <v>9</v>
      </c>
      <c r="I925" s="68">
        <v>0</v>
      </c>
      <c r="J925" s="69">
        <f t="shared" si="14"/>
        <v>199800</v>
      </c>
    </row>
    <row r="926" spans="1:10">
      <c r="A926" s="63" t="s">
        <v>1464</v>
      </c>
      <c r="B926" s="64" t="s">
        <v>1467</v>
      </c>
      <c r="C926" s="64" t="s">
        <v>1468</v>
      </c>
      <c r="D926" s="65">
        <v>44186</v>
      </c>
      <c r="E926" s="66" t="s">
        <v>991</v>
      </c>
      <c r="F926" s="66" t="s">
        <v>288</v>
      </c>
      <c r="G926" s="67">
        <v>833000</v>
      </c>
      <c r="H926" s="67">
        <v>1</v>
      </c>
      <c r="I926" s="68">
        <v>0</v>
      </c>
      <c r="J926" s="69">
        <f t="shared" si="14"/>
        <v>833000</v>
      </c>
    </row>
    <row r="927" spans="1:10">
      <c r="A927" s="63" t="s">
        <v>1464</v>
      </c>
      <c r="B927" s="64" t="s">
        <v>1467</v>
      </c>
      <c r="C927" s="64" t="s">
        <v>1468</v>
      </c>
      <c r="D927" s="65">
        <v>44186</v>
      </c>
      <c r="E927" s="66" t="s">
        <v>998</v>
      </c>
      <c r="F927" s="66" t="s">
        <v>1020</v>
      </c>
      <c r="G927" s="67">
        <v>13200</v>
      </c>
      <c r="H927" s="67">
        <v>6</v>
      </c>
      <c r="I927" s="68">
        <v>0</v>
      </c>
      <c r="J927" s="69">
        <f t="shared" si="14"/>
        <v>79200</v>
      </c>
    </row>
    <row r="928" spans="1:10">
      <c r="A928" s="63" t="s">
        <v>1469</v>
      </c>
      <c r="B928" s="64" t="s">
        <v>1470</v>
      </c>
      <c r="C928" s="64" t="s">
        <v>1177</v>
      </c>
      <c r="D928" s="65">
        <v>44187</v>
      </c>
      <c r="E928" s="66" t="s">
        <v>998</v>
      </c>
      <c r="F928" s="66" t="s">
        <v>1048</v>
      </c>
      <c r="G928" s="67">
        <v>35300</v>
      </c>
      <c r="H928" s="67">
        <v>3</v>
      </c>
      <c r="I928" s="68">
        <v>0</v>
      </c>
      <c r="J928" s="69">
        <f t="shared" si="14"/>
        <v>105900</v>
      </c>
    </row>
    <row r="929" spans="1:10">
      <c r="A929" s="63" t="s">
        <v>1469</v>
      </c>
      <c r="B929" s="64" t="s">
        <v>1470</v>
      </c>
      <c r="C929" s="64" t="s">
        <v>1177</v>
      </c>
      <c r="D929" s="65">
        <v>44187</v>
      </c>
      <c r="E929" s="66" t="s">
        <v>998</v>
      </c>
      <c r="F929" s="66" t="s">
        <v>1020</v>
      </c>
      <c r="G929" s="67">
        <v>12200</v>
      </c>
      <c r="H929" s="67">
        <v>5</v>
      </c>
      <c r="I929" s="68">
        <v>0</v>
      </c>
      <c r="J929" s="69">
        <f t="shared" si="14"/>
        <v>61000</v>
      </c>
    </row>
    <row r="930" spans="1:10">
      <c r="A930" s="63" t="s">
        <v>1471</v>
      </c>
      <c r="B930" s="64" t="s">
        <v>1031</v>
      </c>
      <c r="C930" s="64" t="s">
        <v>1008</v>
      </c>
      <c r="D930" s="65">
        <v>44188</v>
      </c>
      <c r="E930" s="66" t="s">
        <v>998</v>
      </c>
      <c r="F930" s="66" t="s">
        <v>270</v>
      </c>
      <c r="G930" s="67">
        <v>3400</v>
      </c>
      <c r="H930" s="67">
        <v>9</v>
      </c>
      <c r="I930" s="68">
        <v>0</v>
      </c>
      <c r="J930" s="69">
        <f t="shared" si="14"/>
        <v>30600</v>
      </c>
    </row>
    <row r="931" spans="1:10">
      <c r="A931" s="63" t="s">
        <v>1471</v>
      </c>
      <c r="B931" s="64" t="s">
        <v>1031</v>
      </c>
      <c r="C931" s="64" t="s">
        <v>1008</v>
      </c>
      <c r="D931" s="65">
        <v>44188</v>
      </c>
      <c r="E931" s="66" t="s">
        <v>1010</v>
      </c>
      <c r="F931" s="66" t="s">
        <v>256</v>
      </c>
      <c r="G931" s="67">
        <v>154800</v>
      </c>
      <c r="H931" s="67">
        <v>3</v>
      </c>
      <c r="I931" s="68">
        <v>0</v>
      </c>
      <c r="J931" s="69">
        <f t="shared" si="14"/>
        <v>464400</v>
      </c>
    </row>
    <row r="932" spans="1:10">
      <c r="A932" s="63" t="s">
        <v>1471</v>
      </c>
      <c r="B932" s="64" t="s">
        <v>1031</v>
      </c>
      <c r="C932" s="64" t="s">
        <v>1008</v>
      </c>
      <c r="D932" s="65">
        <v>44188</v>
      </c>
      <c r="E932" s="66" t="s">
        <v>1005</v>
      </c>
      <c r="F932" s="66" t="s">
        <v>1038</v>
      </c>
      <c r="G932" s="67">
        <v>257400</v>
      </c>
      <c r="H932" s="67">
        <v>5</v>
      </c>
      <c r="I932" s="68">
        <v>0.05</v>
      </c>
      <c r="J932" s="69">
        <f t="shared" si="14"/>
        <v>1222650</v>
      </c>
    </row>
    <row r="933" spans="1:10">
      <c r="A933" s="63" t="s">
        <v>1472</v>
      </c>
      <c r="B933" s="64" t="s">
        <v>1168</v>
      </c>
      <c r="C933" s="64" t="s">
        <v>1036</v>
      </c>
      <c r="D933" s="65">
        <v>44188</v>
      </c>
      <c r="E933" s="66" t="s">
        <v>1010</v>
      </c>
      <c r="F933" s="66" t="s">
        <v>256</v>
      </c>
      <c r="G933" s="67">
        <v>136300</v>
      </c>
      <c r="H933" s="67">
        <v>4</v>
      </c>
      <c r="I933" s="68">
        <v>0.05</v>
      </c>
      <c r="J933" s="69">
        <f t="shared" si="14"/>
        <v>517940</v>
      </c>
    </row>
    <row r="934" spans="1:10">
      <c r="A934" s="63" t="s">
        <v>1473</v>
      </c>
      <c r="B934" s="64" t="s">
        <v>1372</v>
      </c>
      <c r="C934" s="64" t="s">
        <v>1177</v>
      </c>
      <c r="D934" s="65">
        <v>44191</v>
      </c>
      <c r="E934" s="66" t="s">
        <v>991</v>
      </c>
      <c r="F934" s="66" t="s">
        <v>288</v>
      </c>
      <c r="G934" s="67">
        <v>833000</v>
      </c>
      <c r="H934" s="67">
        <v>1</v>
      </c>
      <c r="I934" s="68">
        <v>0</v>
      </c>
      <c r="J934" s="69">
        <f t="shared" si="14"/>
        <v>833000</v>
      </c>
    </row>
    <row r="935" spans="1:10">
      <c r="A935" s="63" t="s">
        <v>1473</v>
      </c>
      <c r="B935" s="64" t="s">
        <v>1372</v>
      </c>
      <c r="C935" s="64" t="s">
        <v>1177</v>
      </c>
      <c r="D935" s="65">
        <v>44191</v>
      </c>
      <c r="E935" s="66" t="s">
        <v>998</v>
      </c>
      <c r="F935" s="66" t="s">
        <v>260</v>
      </c>
      <c r="G935" s="67">
        <v>25500</v>
      </c>
      <c r="H935" s="67">
        <v>3</v>
      </c>
      <c r="I935" s="68">
        <v>0</v>
      </c>
      <c r="J935" s="69">
        <f t="shared" si="14"/>
        <v>76500</v>
      </c>
    </row>
    <row r="936" spans="1:10">
      <c r="A936" s="63" t="s">
        <v>1474</v>
      </c>
      <c r="B936" s="64" t="s">
        <v>1045</v>
      </c>
      <c r="C936" s="64" t="s">
        <v>1043</v>
      </c>
      <c r="D936" s="65">
        <v>44192</v>
      </c>
      <c r="E936" s="66" t="s">
        <v>994</v>
      </c>
      <c r="F936" s="66" t="s">
        <v>242</v>
      </c>
      <c r="G936" s="67">
        <v>42300</v>
      </c>
      <c r="H936" s="67">
        <v>7</v>
      </c>
      <c r="I936" s="68">
        <v>0.05</v>
      </c>
      <c r="J936" s="69">
        <f t="shared" si="14"/>
        <v>281295</v>
      </c>
    </row>
    <row r="937" spans="1:10">
      <c r="A937" s="63" t="s">
        <v>1474</v>
      </c>
      <c r="B937" s="64" t="s">
        <v>1045</v>
      </c>
      <c r="C937" s="64" t="s">
        <v>1043</v>
      </c>
      <c r="D937" s="65">
        <v>44192</v>
      </c>
      <c r="E937" s="66" t="s">
        <v>998</v>
      </c>
      <c r="F937" s="66" t="s">
        <v>270</v>
      </c>
      <c r="G937" s="67">
        <v>2900</v>
      </c>
      <c r="H937" s="67">
        <v>7</v>
      </c>
      <c r="I937" s="68">
        <v>0.05</v>
      </c>
      <c r="J937" s="69">
        <f t="shared" si="14"/>
        <v>19285</v>
      </c>
    </row>
    <row r="938" spans="1:10">
      <c r="A938" s="63" t="s">
        <v>1474</v>
      </c>
      <c r="B938" s="64" t="s">
        <v>1045</v>
      </c>
      <c r="C938" s="64" t="s">
        <v>1043</v>
      </c>
      <c r="D938" s="65">
        <v>44192</v>
      </c>
      <c r="E938" s="66" t="s">
        <v>992</v>
      </c>
      <c r="F938" s="66" t="s">
        <v>993</v>
      </c>
      <c r="G938" s="67">
        <v>55300</v>
      </c>
      <c r="H938" s="67">
        <v>1</v>
      </c>
      <c r="I938" s="68">
        <v>0.05</v>
      </c>
      <c r="J938" s="69">
        <f t="shared" si="14"/>
        <v>52535</v>
      </c>
    </row>
    <row r="939" spans="1:10">
      <c r="A939" s="63" t="s">
        <v>1475</v>
      </c>
      <c r="B939" s="64" t="s">
        <v>1042</v>
      </c>
      <c r="C939" s="64" t="s">
        <v>1043</v>
      </c>
      <c r="D939" s="65">
        <v>44192</v>
      </c>
      <c r="E939" s="66" t="s">
        <v>992</v>
      </c>
      <c r="F939" s="66" t="s">
        <v>244</v>
      </c>
      <c r="G939" s="67">
        <v>89000</v>
      </c>
      <c r="H939" s="67">
        <v>10</v>
      </c>
      <c r="I939" s="68">
        <v>0.05</v>
      </c>
      <c r="J939" s="69">
        <f t="shared" si="14"/>
        <v>845500</v>
      </c>
    </row>
    <row r="940" spans="1:10">
      <c r="A940" s="63" t="s">
        <v>1476</v>
      </c>
      <c r="B940" s="64" t="s">
        <v>1022</v>
      </c>
      <c r="C940" s="64" t="s">
        <v>1016</v>
      </c>
      <c r="D940" s="65">
        <v>44193</v>
      </c>
      <c r="E940" s="66" t="s">
        <v>998</v>
      </c>
      <c r="F940" s="66" t="s">
        <v>1020</v>
      </c>
      <c r="G940" s="67">
        <v>13200</v>
      </c>
      <c r="H940" s="67">
        <v>6</v>
      </c>
      <c r="I940" s="68">
        <v>0</v>
      </c>
      <c r="J940" s="69">
        <f t="shared" si="14"/>
        <v>79200</v>
      </c>
    </row>
    <row r="941" spans="1:10">
      <c r="A941" s="63" t="s">
        <v>1477</v>
      </c>
      <c r="B941" s="64" t="s">
        <v>1080</v>
      </c>
      <c r="C941" s="64" t="s">
        <v>1008</v>
      </c>
      <c r="D941" s="65">
        <v>44194</v>
      </c>
      <c r="E941" s="66" t="s">
        <v>998</v>
      </c>
      <c r="F941" s="66" t="s">
        <v>270</v>
      </c>
      <c r="G941" s="67">
        <v>2900</v>
      </c>
      <c r="H941" s="67">
        <v>7</v>
      </c>
      <c r="I941" s="68">
        <v>0</v>
      </c>
      <c r="J941" s="69">
        <f t="shared" si="14"/>
        <v>20300</v>
      </c>
    </row>
    <row r="942" spans="1:10">
      <c r="A942" s="63" t="s">
        <v>1478</v>
      </c>
      <c r="B942" s="64" t="s">
        <v>1033</v>
      </c>
      <c r="C942" s="64" t="s">
        <v>997</v>
      </c>
      <c r="D942" s="65">
        <v>44194</v>
      </c>
      <c r="E942" s="66" t="s">
        <v>1010</v>
      </c>
      <c r="F942" s="66" t="s">
        <v>238</v>
      </c>
      <c r="G942" s="67">
        <v>161100</v>
      </c>
      <c r="H942" s="67">
        <v>5</v>
      </c>
      <c r="I942" s="68">
        <v>0</v>
      </c>
      <c r="J942" s="69">
        <f t="shared" si="14"/>
        <v>805500</v>
      </c>
    </row>
    <row r="943" spans="1:10">
      <c r="A943" s="63" t="s">
        <v>1478</v>
      </c>
      <c r="B943" s="64" t="s">
        <v>1033</v>
      </c>
      <c r="C943" s="64" t="s">
        <v>997</v>
      </c>
      <c r="D943" s="65">
        <v>44194</v>
      </c>
      <c r="E943" s="66" t="s">
        <v>1011</v>
      </c>
      <c r="F943" s="66" t="s">
        <v>226</v>
      </c>
      <c r="G943" s="67">
        <v>52000</v>
      </c>
      <c r="H943" s="67">
        <v>9</v>
      </c>
      <c r="I943" s="68">
        <v>0</v>
      </c>
      <c r="J943" s="69">
        <f t="shared" si="14"/>
        <v>468000</v>
      </c>
    </row>
    <row r="944" spans="1:10">
      <c r="A944" s="63" t="s">
        <v>1478</v>
      </c>
      <c r="B944" s="64" t="s">
        <v>1033</v>
      </c>
      <c r="C944" s="64" t="s">
        <v>997</v>
      </c>
      <c r="D944" s="65">
        <v>44194</v>
      </c>
      <c r="E944" s="66" t="s">
        <v>998</v>
      </c>
      <c r="F944" s="66" t="s">
        <v>260</v>
      </c>
      <c r="G944" s="67">
        <v>25000</v>
      </c>
      <c r="H944" s="67">
        <v>6</v>
      </c>
      <c r="I944" s="68">
        <v>0</v>
      </c>
      <c r="J944" s="69">
        <f t="shared" si="14"/>
        <v>150000</v>
      </c>
    </row>
    <row r="945" spans="1:10">
      <c r="A945" s="63" t="s">
        <v>1479</v>
      </c>
      <c r="B945" s="64" t="s">
        <v>1058</v>
      </c>
      <c r="C945" s="64" t="s">
        <v>1027</v>
      </c>
      <c r="D945" s="65">
        <v>44195</v>
      </c>
      <c r="E945" s="66" t="s">
        <v>1010</v>
      </c>
      <c r="F945" s="66" t="s">
        <v>256</v>
      </c>
      <c r="G945" s="67">
        <v>144800</v>
      </c>
      <c r="H945" s="67">
        <v>2</v>
      </c>
      <c r="I945" s="68">
        <v>0.05</v>
      </c>
      <c r="J945" s="69">
        <f t="shared" si="14"/>
        <v>275120</v>
      </c>
    </row>
    <row r="946" spans="1:10">
      <c r="A946" s="63" t="s">
        <v>1479</v>
      </c>
      <c r="B946" s="64" t="s">
        <v>1058</v>
      </c>
      <c r="C946" s="64" t="s">
        <v>1027</v>
      </c>
      <c r="D946" s="65">
        <v>44195</v>
      </c>
      <c r="E946" s="66" t="s">
        <v>998</v>
      </c>
      <c r="F946" s="66" t="s">
        <v>1048</v>
      </c>
      <c r="G946" s="67">
        <v>29700</v>
      </c>
      <c r="H946" s="67">
        <v>9</v>
      </c>
      <c r="I946" s="68">
        <v>0.05</v>
      </c>
      <c r="J946" s="69">
        <f t="shared" si="14"/>
        <v>253935</v>
      </c>
    </row>
    <row r="947" spans="1:10">
      <c r="A947" s="63" t="s">
        <v>1480</v>
      </c>
      <c r="B947" s="64" t="s">
        <v>1408</v>
      </c>
      <c r="C947" s="64" t="s">
        <v>1016</v>
      </c>
      <c r="D947" s="65">
        <v>44198</v>
      </c>
      <c r="E947" s="66" t="s">
        <v>998</v>
      </c>
      <c r="F947" s="66" t="s">
        <v>222</v>
      </c>
      <c r="G947" s="67">
        <v>5800</v>
      </c>
      <c r="H947" s="67">
        <v>2</v>
      </c>
      <c r="I947" s="68">
        <v>0</v>
      </c>
      <c r="J947" s="69">
        <f t="shared" si="14"/>
        <v>11600</v>
      </c>
    </row>
    <row r="948" spans="1:10">
      <c r="A948" s="63" t="s">
        <v>1481</v>
      </c>
      <c r="B948" s="64" t="s">
        <v>1150</v>
      </c>
      <c r="C948" s="64" t="s">
        <v>997</v>
      </c>
      <c r="D948" s="65">
        <v>44199</v>
      </c>
      <c r="E948" s="66" t="s">
        <v>992</v>
      </c>
      <c r="F948" s="66" t="s">
        <v>1482</v>
      </c>
      <c r="G948" s="67">
        <v>98700</v>
      </c>
      <c r="H948" s="67">
        <v>1</v>
      </c>
      <c r="I948" s="68">
        <v>0</v>
      </c>
      <c r="J948" s="69">
        <f t="shared" si="14"/>
        <v>98700</v>
      </c>
    </row>
    <row r="949" spans="1:10">
      <c r="A949" s="63" t="s">
        <v>1481</v>
      </c>
      <c r="B949" s="64" t="s">
        <v>1150</v>
      </c>
      <c r="C949" s="64" t="s">
        <v>997</v>
      </c>
      <c r="D949" s="65">
        <v>44199</v>
      </c>
      <c r="E949" s="66" t="s">
        <v>998</v>
      </c>
      <c r="F949" s="66" t="s">
        <v>1019</v>
      </c>
      <c r="G949" s="67">
        <v>5600</v>
      </c>
      <c r="H949" s="67">
        <v>7</v>
      </c>
      <c r="I949" s="68">
        <v>0</v>
      </c>
      <c r="J949" s="69">
        <f t="shared" si="14"/>
        <v>39200</v>
      </c>
    </row>
    <row r="950" spans="1:10">
      <c r="A950" s="63" t="s">
        <v>1483</v>
      </c>
      <c r="B950" s="64" t="s">
        <v>1484</v>
      </c>
      <c r="C950" s="64" t="s">
        <v>1008</v>
      </c>
      <c r="D950" s="65">
        <v>44199</v>
      </c>
      <c r="E950" s="66" t="s">
        <v>1005</v>
      </c>
      <c r="F950" s="66" t="s">
        <v>1485</v>
      </c>
      <c r="G950" s="67">
        <v>117000</v>
      </c>
      <c r="H950" s="67">
        <v>5</v>
      </c>
      <c r="I950" s="68">
        <v>0</v>
      </c>
      <c r="J950" s="69">
        <f t="shared" si="14"/>
        <v>585000</v>
      </c>
    </row>
    <row r="951" spans="1:10">
      <c r="A951" s="63" t="s">
        <v>1483</v>
      </c>
      <c r="B951" s="64" t="s">
        <v>1484</v>
      </c>
      <c r="C951" s="64" t="s">
        <v>1008</v>
      </c>
      <c r="D951" s="65">
        <v>44199</v>
      </c>
      <c r="E951" s="66" t="s">
        <v>1005</v>
      </c>
      <c r="F951" s="66" t="s">
        <v>266</v>
      </c>
      <c r="G951" s="67">
        <v>582400</v>
      </c>
      <c r="H951" s="67">
        <v>2</v>
      </c>
      <c r="I951" s="68">
        <v>0.05</v>
      </c>
      <c r="J951" s="69">
        <f t="shared" si="14"/>
        <v>1106560</v>
      </c>
    </row>
    <row r="952" spans="1:10">
      <c r="A952" s="63" t="s">
        <v>1483</v>
      </c>
      <c r="B952" s="64" t="s">
        <v>1484</v>
      </c>
      <c r="C952" s="64" t="s">
        <v>1008</v>
      </c>
      <c r="D952" s="65">
        <v>44199</v>
      </c>
      <c r="E952" s="66" t="s">
        <v>992</v>
      </c>
      <c r="F952" s="66" t="s">
        <v>240</v>
      </c>
      <c r="G952" s="67">
        <v>59400</v>
      </c>
      <c r="H952" s="67">
        <v>3</v>
      </c>
      <c r="I952" s="68">
        <v>0</v>
      </c>
      <c r="J952" s="69">
        <f t="shared" si="14"/>
        <v>178200</v>
      </c>
    </row>
    <row r="953" spans="1:10">
      <c r="A953" s="63" t="s">
        <v>1486</v>
      </c>
      <c r="B953" s="64" t="s">
        <v>1069</v>
      </c>
      <c r="C953" s="64" t="s">
        <v>1043</v>
      </c>
      <c r="D953" s="65">
        <v>44200</v>
      </c>
      <c r="E953" s="66" t="s">
        <v>1010</v>
      </c>
      <c r="F953" s="66" t="s">
        <v>230</v>
      </c>
      <c r="G953" s="67">
        <v>111700</v>
      </c>
      <c r="H953" s="67">
        <v>2</v>
      </c>
      <c r="I953" s="68">
        <v>0.05</v>
      </c>
      <c r="J953" s="69">
        <f t="shared" si="14"/>
        <v>212230</v>
      </c>
    </row>
    <row r="954" spans="1:10">
      <c r="A954" s="63" t="s">
        <v>1486</v>
      </c>
      <c r="B954" s="64" t="s">
        <v>1069</v>
      </c>
      <c r="C954" s="64" t="s">
        <v>1043</v>
      </c>
      <c r="D954" s="65">
        <v>44200</v>
      </c>
      <c r="E954" s="66" t="s">
        <v>991</v>
      </c>
      <c r="F954" s="66" t="s">
        <v>288</v>
      </c>
      <c r="G954" s="67">
        <v>833000</v>
      </c>
      <c r="H954" s="67">
        <v>4</v>
      </c>
      <c r="I954" s="68">
        <v>0.15</v>
      </c>
      <c r="J954" s="69">
        <f t="shared" si="14"/>
        <v>2832200</v>
      </c>
    </row>
    <row r="955" spans="1:10">
      <c r="A955" s="63" t="s">
        <v>1486</v>
      </c>
      <c r="B955" s="64" t="s">
        <v>1069</v>
      </c>
      <c r="C955" s="64" t="s">
        <v>1043</v>
      </c>
      <c r="D955" s="65">
        <v>44201</v>
      </c>
      <c r="E955" s="66" t="s">
        <v>994</v>
      </c>
      <c r="F955" s="66" t="s">
        <v>242</v>
      </c>
      <c r="G955" s="67">
        <v>41400</v>
      </c>
      <c r="H955" s="67">
        <v>6</v>
      </c>
      <c r="I955" s="68">
        <v>0.05</v>
      </c>
      <c r="J955" s="69">
        <f t="shared" si="14"/>
        <v>235980</v>
      </c>
    </row>
    <row r="956" spans="1:10">
      <c r="A956" s="63" t="s">
        <v>1486</v>
      </c>
      <c r="B956" s="64" t="s">
        <v>1069</v>
      </c>
      <c r="C956" s="64" t="s">
        <v>1043</v>
      </c>
      <c r="D956" s="65">
        <v>44201</v>
      </c>
      <c r="E956" s="66" t="s">
        <v>998</v>
      </c>
      <c r="F956" s="66" t="s">
        <v>1019</v>
      </c>
      <c r="G956" s="67">
        <v>6200</v>
      </c>
      <c r="H956" s="67">
        <v>7</v>
      </c>
      <c r="I956" s="68">
        <v>0.05</v>
      </c>
      <c r="J956" s="69">
        <f t="shared" si="14"/>
        <v>41230</v>
      </c>
    </row>
    <row r="957" spans="1:10">
      <c r="A957" s="63" t="s">
        <v>1486</v>
      </c>
      <c r="B957" s="64" t="s">
        <v>1069</v>
      </c>
      <c r="C957" s="64" t="s">
        <v>1043</v>
      </c>
      <c r="D957" s="65">
        <v>44201</v>
      </c>
      <c r="E957" s="66" t="s">
        <v>991</v>
      </c>
      <c r="F957" s="66" t="s">
        <v>1487</v>
      </c>
      <c r="G957" s="67">
        <v>878600</v>
      </c>
      <c r="H957" s="67">
        <v>3</v>
      </c>
      <c r="I957" s="68">
        <v>0.1</v>
      </c>
      <c r="J957" s="69">
        <f t="shared" si="14"/>
        <v>2372220</v>
      </c>
    </row>
    <row r="958" spans="1:10">
      <c r="A958" s="63" t="s">
        <v>1488</v>
      </c>
      <c r="B958" s="64" t="s">
        <v>1111</v>
      </c>
      <c r="C958" s="64" t="s">
        <v>1001</v>
      </c>
      <c r="D958" s="65">
        <v>44201</v>
      </c>
      <c r="E958" s="66" t="s">
        <v>1011</v>
      </c>
      <c r="F958" s="66" t="s">
        <v>286</v>
      </c>
      <c r="G958" s="67">
        <v>31500</v>
      </c>
      <c r="H958" s="67">
        <v>4</v>
      </c>
      <c r="I958" s="68">
        <v>0</v>
      </c>
      <c r="J958" s="69">
        <f t="shared" si="14"/>
        <v>126000</v>
      </c>
    </row>
    <row r="959" spans="1:10">
      <c r="A959" s="63" t="s">
        <v>1488</v>
      </c>
      <c r="B959" s="64" t="s">
        <v>1111</v>
      </c>
      <c r="C959" s="64" t="s">
        <v>1001</v>
      </c>
      <c r="D959" s="65">
        <v>44201</v>
      </c>
      <c r="E959" s="66" t="s">
        <v>998</v>
      </c>
      <c r="F959" s="66" t="s">
        <v>222</v>
      </c>
      <c r="G959" s="67">
        <v>7000</v>
      </c>
      <c r="H959" s="67">
        <v>9</v>
      </c>
      <c r="I959" s="68">
        <v>0</v>
      </c>
      <c r="J959" s="69">
        <f t="shared" si="14"/>
        <v>63000</v>
      </c>
    </row>
    <row r="960" spans="1:10">
      <c r="A960" s="63" t="s">
        <v>1488</v>
      </c>
      <c r="B960" s="64" t="s">
        <v>1297</v>
      </c>
      <c r="C960" s="64" t="s">
        <v>1298</v>
      </c>
      <c r="D960" s="65">
        <v>44201</v>
      </c>
      <c r="E960" s="66" t="s">
        <v>1005</v>
      </c>
      <c r="F960" s="66" t="s">
        <v>266</v>
      </c>
      <c r="G960" s="67">
        <v>582400</v>
      </c>
      <c r="H960" s="67">
        <v>2</v>
      </c>
      <c r="I960" s="68">
        <v>0</v>
      </c>
      <c r="J960" s="69">
        <f t="shared" si="14"/>
        <v>1164800</v>
      </c>
    </row>
    <row r="961" spans="1:10">
      <c r="A961" s="63" t="s">
        <v>1489</v>
      </c>
      <c r="B961" s="64" t="s">
        <v>1026</v>
      </c>
      <c r="C961" s="64" t="s">
        <v>1027</v>
      </c>
      <c r="D961" s="65">
        <v>44202</v>
      </c>
      <c r="E961" s="66" t="s">
        <v>991</v>
      </c>
      <c r="F961" s="66" t="s">
        <v>248</v>
      </c>
      <c r="G961" s="67">
        <v>505500</v>
      </c>
      <c r="H961" s="67">
        <v>3</v>
      </c>
      <c r="I961" s="68">
        <v>0.05</v>
      </c>
      <c r="J961" s="69">
        <f t="shared" si="14"/>
        <v>1440675</v>
      </c>
    </row>
    <row r="962" spans="1:10">
      <c r="A962" s="63" t="s">
        <v>1489</v>
      </c>
      <c r="B962" s="64" t="s">
        <v>1026</v>
      </c>
      <c r="C962" s="64" t="s">
        <v>1027</v>
      </c>
      <c r="D962" s="65">
        <v>44202</v>
      </c>
      <c r="E962" s="66" t="s">
        <v>991</v>
      </c>
      <c r="F962" s="66" t="s">
        <v>288</v>
      </c>
      <c r="G962" s="67">
        <v>969000</v>
      </c>
      <c r="H962" s="67">
        <v>2</v>
      </c>
      <c r="I962" s="68">
        <v>0.05</v>
      </c>
      <c r="J962" s="69">
        <f t="shared" si="14"/>
        <v>1841100</v>
      </c>
    </row>
    <row r="963" spans="1:10">
      <c r="A963" s="63" t="s">
        <v>1489</v>
      </c>
      <c r="B963" s="64" t="s">
        <v>1026</v>
      </c>
      <c r="C963" s="64" t="s">
        <v>1027</v>
      </c>
      <c r="D963" s="65">
        <v>44202</v>
      </c>
      <c r="E963" s="66" t="s">
        <v>998</v>
      </c>
      <c r="F963" s="66" t="s">
        <v>222</v>
      </c>
      <c r="G963" s="67">
        <v>6600</v>
      </c>
      <c r="H963" s="67">
        <v>2</v>
      </c>
      <c r="I963" s="68">
        <v>0.05</v>
      </c>
      <c r="J963" s="69">
        <f t="shared" ref="J963:J1026" si="15">(G963*H963)*(100%-I963)</f>
        <v>12540</v>
      </c>
    </row>
    <row r="964" spans="1:10">
      <c r="A964" s="63" t="s">
        <v>1490</v>
      </c>
      <c r="B964" s="64" t="s">
        <v>1052</v>
      </c>
      <c r="C964" s="64" t="s">
        <v>1027</v>
      </c>
      <c r="D964" s="65">
        <v>44205</v>
      </c>
      <c r="E964" s="66" t="s">
        <v>1005</v>
      </c>
      <c r="F964" s="66" t="s">
        <v>212</v>
      </c>
      <c r="G964" s="67">
        <v>138800</v>
      </c>
      <c r="H964" s="67">
        <v>2</v>
      </c>
      <c r="I964" s="68">
        <v>0</v>
      </c>
      <c r="J964" s="69">
        <f t="shared" si="15"/>
        <v>277600</v>
      </c>
    </row>
    <row r="965" spans="1:10">
      <c r="A965" s="63" t="s">
        <v>1490</v>
      </c>
      <c r="B965" s="64" t="s">
        <v>1052</v>
      </c>
      <c r="C965" s="64" t="s">
        <v>1027</v>
      </c>
      <c r="D965" s="65">
        <v>44205</v>
      </c>
      <c r="E965" s="66" t="s">
        <v>1005</v>
      </c>
      <c r="F965" s="66" t="s">
        <v>224</v>
      </c>
      <c r="G965" s="67">
        <v>525400</v>
      </c>
      <c r="H965" s="67">
        <v>2</v>
      </c>
      <c r="I965" s="68">
        <v>0.05</v>
      </c>
      <c r="J965" s="69">
        <f t="shared" si="15"/>
        <v>998260</v>
      </c>
    </row>
    <row r="966" spans="1:10">
      <c r="A966" s="63" t="s">
        <v>1490</v>
      </c>
      <c r="B966" s="64" t="s">
        <v>1052</v>
      </c>
      <c r="C966" s="64" t="s">
        <v>1027</v>
      </c>
      <c r="D966" s="65">
        <v>44205</v>
      </c>
      <c r="E966" s="66" t="s">
        <v>1012</v>
      </c>
      <c r="F966" s="66" t="s">
        <v>1491</v>
      </c>
      <c r="G966" s="67">
        <v>116400</v>
      </c>
      <c r="H966" s="67">
        <v>8</v>
      </c>
      <c r="I966" s="68">
        <v>0</v>
      </c>
      <c r="J966" s="69">
        <f t="shared" si="15"/>
        <v>931200</v>
      </c>
    </row>
    <row r="967" spans="1:10">
      <c r="A967" s="63" t="s">
        <v>1492</v>
      </c>
      <c r="B967" s="64" t="s">
        <v>1176</v>
      </c>
      <c r="C967" s="64" t="s">
        <v>1177</v>
      </c>
      <c r="D967" s="65">
        <v>44205</v>
      </c>
      <c r="E967" s="66" t="s">
        <v>998</v>
      </c>
      <c r="F967" s="66" t="s">
        <v>282</v>
      </c>
      <c r="G967" s="67">
        <v>14400</v>
      </c>
      <c r="H967" s="67">
        <v>2</v>
      </c>
      <c r="I967" s="68">
        <v>0</v>
      </c>
      <c r="J967" s="69">
        <f t="shared" si="15"/>
        <v>28800</v>
      </c>
    </row>
    <row r="968" spans="1:10">
      <c r="A968" s="63" t="s">
        <v>1492</v>
      </c>
      <c r="B968" s="64" t="s">
        <v>1176</v>
      </c>
      <c r="C968" s="64" t="s">
        <v>1177</v>
      </c>
      <c r="D968" s="65">
        <v>44205</v>
      </c>
      <c r="E968" s="66" t="s">
        <v>998</v>
      </c>
      <c r="F968" s="66" t="s">
        <v>292</v>
      </c>
      <c r="G968" s="67">
        <v>29400</v>
      </c>
      <c r="H968" s="67">
        <v>5</v>
      </c>
      <c r="I968" s="68">
        <v>0</v>
      </c>
      <c r="J968" s="69">
        <f t="shared" si="15"/>
        <v>147000</v>
      </c>
    </row>
    <row r="969" spans="1:10">
      <c r="A969" s="63" t="s">
        <v>1492</v>
      </c>
      <c r="B969" s="64" t="s">
        <v>1176</v>
      </c>
      <c r="C969" s="64" t="s">
        <v>1177</v>
      </c>
      <c r="D969" s="65">
        <v>44205</v>
      </c>
      <c r="E969" s="66" t="s">
        <v>1005</v>
      </c>
      <c r="F969" s="66" t="s">
        <v>254</v>
      </c>
      <c r="G969" s="67">
        <v>184500</v>
      </c>
      <c r="H969" s="67">
        <v>2</v>
      </c>
      <c r="I969" s="68">
        <v>0</v>
      </c>
      <c r="J969" s="69">
        <f t="shared" si="15"/>
        <v>369000</v>
      </c>
    </row>
    <row r="970" spans="1:10">
      <c r="A970" s="63" t="s">
        <v>1493</v>
      </c>
      <c r="B970" s="64" t="s">
        <v>1035</v>
      </c>
      <c r="C970" s="64" t="s">
        <v>1036</v>
      </c>
      <c r="D970" s="65">
        <v>44206</v>
      </c>
      <c r="E970" s="66" t="s">
        <v>998</v>
      </c>
      <c r="F970" s="66" t="s">
        <v>282</v>
      </c>
      <c r="G970" s="67">
        <v>18000</v>
      </c>
      <c r="H970" s="67">
        <v>6</v>
      </c>
      <c r="I970" s="68">
        <v>0.05</v>
      </c>
      <c r="J970" s="69">
        <f t="shared" si="15"/>
        <v>102600</v>
      </c>
    </row>
    <row r="971" spans="1:10">
      <c r="A971" s="63" t="s">
        <v>1493</v>
      </c>
      <c r="B971" s="64" t="s">
        <v>1035</v>
      </c>
      <c r="C971" s="64" t="s">
        <v>1036</v>
      </c>
      <c r="D971" s="65">
        <v>44206</v>
      </c>
      <c r="E971" s="66" t="s">
        <v>1012</v>
      </c>
      <c r="F971" s="66" t="s">
        <v>1491</v>
      </c>
      <c r="G971" s="67">
        <v>105100</v>
      </c>
      <c r="H971" s="67">
        <v>10</v>
      </c>
      <c r="I971" s="68">
        <v>0.05</v>
      </c>
      <c r="J971" s="69">
        <f t="shared" si="15"/>
        <v>998450</v>
      </c>
    </row>
    <row r="972" spans="1:10">
      <c r="A972" s="63" t="s">
        <v>1494</v>
      </c>
      <c r="B972" s="64" t="s">
        <v>1082</v>
      </c>
      <c r="C972" s="64" t="s">
        <v>1043</v>
      </c>
      <c r="D972" s="65">
        <v>44207</v>
      </c>
      <c r="E972" s="66" t="s">
        <v>998</v>
      </c>
      <c r="F972" s="66" t="s">
        <v>1002</v>
      </c>
      <c r="G972" s="67">
        <v>3600</v>
      </c>
      <c r="H972" s="67">
        <v>9</v>
      </c>
      <c r="I972" s="68">
        <v>0.05</v>
      </c>
      <c r="J972" s="69">
        <f t="shared" si="15"/>
        <v>30780</v>
      </c>
    </row>
    <row r="973" spans="1:10">
      <c r="A973" s="63" t="s">
        <v>1495</v>
      </c>
      <c r="B973" s="64" t="s">
        <v>1223</v>
      </c>
      <c r="C973" s="64" t="s">
        <v>990</v>
      </c>
      <c r="D973" s="65">
        <v>44208</v>
      </c>
      <c r="E973" s="66" t="s">
        <v>1011</v>
      </c>
      <c r="F973" s="66" t="s">
        <v>286</v>
      </c>
      <c r="G973" s="67">
        <v>31500</v>
      </c>
      <c r="H973" s="67">
        <v>10</v>
      </c>
      <c r="I973" s="68">
        <v>0</v>
      </c>
      <c r="J973" s="69">
        <f t="shared" si="15"/>
        <v>315000</v>
      </c>
    </row>
    <row r="974" spans="1:10">
      <c r="A974" s="63" t="s">
        <v>1495</v>
      </c>
      <c r="B974" s="64" t="s">
        <v>1223</v>
      </c>
      <c r="C974" s="64" t="s">
        <v>990</v>
      </c>
      <c r="D974" s="65">
        <v>44208</v>
      </c>
      <c r="E974" s="66" t="s">
        <v>998</v>
      </c>
      <c r="F974" s="66" t="s">
        <v>260</v>
      </c>
      <c r="G974" s="67">
        <v>28600</v>
      </c>
      <c r="H974" s="67">
        <v>6</v>
      </c>
      <c r="I974" s="68">
        <v>0</v>
      </c>
      <c r="J974" s="69">
        <f t="shared" si="15"/>
        <v>171600</v>
      </c>
    </row>
    <row r="975" spans="1:10">
      <c r="A975" s="63" t="s">
        <v>1495</v>
      </c>
      <c r="B975" s="64" t="s">
        <v>1223</v>
      </c>
      <c r="C975" s="64" t="s">
        <v>990</v>
      </c>
      <c r="D975" s="65">
        <v>44208</v>
      </c>
      <c r="E975" s="66" t="s">
        <v>1005</v>
      </c>
      <c r="F975" s="66" t="s">
        <v>266</v>
      </c>
      <c r="G975" s="67">
        <v>478400</v>
      </c>
      <c r="H975" s="67">
        <v>5</v>
      </c>
      <c r="I975" s="68">
        <v>0.1</v>
      </c>
      <c r="J975" s="69">
        <f t="shared" si="15"/>
        <v>2152800</v>
      </c>
    </row>
    <row r="976" spans="1:10">
      <c r="A976" s="63" t="s">
        <v>1496</v>
      </c>
      <c r="B976" s="64" t="s">
        <v>1024</v>
      </c>
      <c r="C976" s="64" t="s">
        <v>997</v>
      </c>
      <c r="D976" s="65">
        <v>44208</v>
      </c>
      <c r="E976" s="66" t="s">
        <v>1011</v>
      </c>
      <c r="F976" s="66" t="s">
        <v>1497</v>
      </c>
      <c r="G976" s="67">
        <v>4900</v>
      </c>
      <c r="H976" s="67">
        <v>6</v>
      </c>
      <c r="I976" s="68">
        <v>0</v>
      </c>
      <c r="J976" s="69">
        <f t="shared" si="15"/>
        <v>29400</v>
      </c>
    </row>
    <row r="977" spans="1:10">
      <c r="A977" s="63" t="s">
        <v>1496</v>
      </c>
      <c r="B977" s="64" t="s">
        <v>1024</v>
      </c>
      <c r="C977" s="64" t="s">
        <v>997</v>
      </c>
      <c r="D977" s="65">
        <v>44208</v>
      </c>
      <c r="E977" s="66" t="s">
        <v>1005</v>
      </c>
      <c r="F977" s="66" t="s">
        <v>266</v>
      </c>
      <c r="G977" s="67">
        <v>478400</v>
      </c>
      <c r="H977" s="67">
        <v>5</v>
      </c>
      <c r="I977" s="68">
        <v>0.1</v>
      </c>
      <c r="J977" s="69">
        <f t="shared" si="15"/>
        <v>2152800</v>
      </c>
    </row>
    <row r="978" spans="1:10">
      <c r="A978" s="63" t="s">
        <v>1498</v>
      </c>
      <c r="B978" s="64" t="s">
        <v>1484</v>
      </c>
      <c r="C978" s="64" t="s">
        <v>1008</v>
      </c>
      <c r="D978" s="65">
        <v>44209</v>
      </c>
      <c r="E978" s="66" t="s">
        <v>1011</v>
      </c>
      <c r="F978" s="66" t="s">
        <v>264</v>
      </c>
      <c r="G978" s="67">
        <v>82800</v>
      </c>
      <c r="H978" s="67">
        <v>6</v>
      </c>
      <c r="I978" s="68">
        <v>0</v>
      </c>
      <c r="J978" s="69">
        <f t="shared" si="15"/>
        <v>496800</v>
      </c>
    </row>
    <row r="979" spans="1:10">
      <c r="A979" s="63" t="s">
        <v>1499</v>
      </c>
      <c r="B979" s="64" t="s">
        <v>1138</v>
      </c>
      <c r="C979" s="64" t="s">
        <v>1027</v>
      </c>
      <c r="D979" s="65">
        <v>44212</v>
      </c>
      <c r="E979" s="66" t="s">
        <v>1011</v>
      </c>
      <c r="F979" s="66" t="s">
        <v>1497</v>
      </c>
      <c r="G979" s="67">
        <v>3900</v>
      </c>
      <c r="H979" s="67">
        <v>4</v>
      </c>
      <c r="I979" s="68">
        <v>0.05</v>
      </c>
      <c r="J979" s="69">
        <f t="shared" si="15"/>
        <v>14820</v>
      </c>
    </row>
    <row r="980" spans="1:10">
      <c r="A980" s="63" t="s">
        <v>1499</v>
      </c>
      <c r="B980" s="64" t="s">
        <v>1138</v>
      </c>
      <c r="C980" s="64" t="s">
        <v>1027</v>
      </c>
      <c r="D980" s="65">
        <v>44212</v>
      </c>
      <c r="E980" s="66" t="s">
        <v>1005</v>
      </c>
      <c r="F980" s="66" t="s">
        <v>212</v>
      </c>
      <c r="G980" s="67">
        <v>141500</v>
      </c>
      <c r="H980" s="67">
        <v>6</v>
      </c>
      <c r="I980" s="68">
        <v>0.05</v>
      </c>
      <c r="J980" s="69">
        <f t="shared" si="15"/>
        <v>806550</v>
      </c>
    </row>
    <row r="981" spans="1:10">
      <c r="A981" s="63" t="s">
        <v>1500</v>
      </c>
      <c r="B981" s="64" t="s">
        <v>1144</v>
      </c>
      <c r="C981" s="64" t="s">
        <v>1008</v>
      </c>
      <c r="D981" s="65">
        <v>44212</v>
      </c>
      <c r="E981" s="66" t="s">
        <v>1005</v>
      </c>
      <c r="F981" s="66" t="s">
        <v>224</v>
      </c>
      <c r="G981" s="67">
        <v>457900</v>
      </c>
      <c r="H981" s="67">
        <v>2</v>
      </c>
      <c r="I981" s="68">
        <v>0</v>
      </c>
      <c r="J981" s="69">
        <f t="shared" si="15"/>
        <v>915800</v>
      </c>
    </row>
    <row r="982" spans="1:10">
      <c r="A982" s="63" t="s">
        <v>1500</v>
      </c>
      <c r="B982" s="64" t="s">
        <v>1144</v>
      </c>
      <c r="C982" s="64" t="s">
        <v>1008</v>
      </c>
      <c r="D982" s="65">
        <v>44212</v>
      </c>
      <c r="E982" s="66" t="s">
        <v>1011</v>
      </c>
      <c r="F982" s="66" t="s">
        <v>272</v>
      </c>
      <c r="G982" s="67">
        <v>157000</v>
      </c>
      <c r="H982" s="67">
        <v>7</v>
      </c>
      <c r="I982" s="68">
        <v>0.05</v>
      </c>
      <c r="J982" s="69">
        <f t="shared" si="15"/>
        <v>1044050</v>
      </c>
    </row>
    <row r="983" spans="1:10">
      <c r="A983" s="63" t="s">
        <v>1501</v>
      </c>
      <c r="B983" s="64" t="s">
        <v>1150</v>
      </c>
      <c r="C983" s="64" t="s">
        <v>997</v>
      </c>
      <c r="D983" s="65">
        <v>44213</v>
      </c>
      <c r="E983" s="66" t="s">
        <v>1005</v>
      </c>
      <c r="F983" s="66" t="s">
        <v>268</v>
      </c>
      <c r="G983" s="67">
        <v>291600</v>
      </c>
      <c r="H983" s="67">
        <v>1</v>
      </c>
      <c r="I983" s="68">
        <v>0</v>
      </c>
      <c r="J983" s="69">
        <f t="shared" si="15"/>
        <v>291600</v>
      </c>
    </row>
    <row r="984" spans="1:10">
      <c r="A984" s="63" t="s">
        <v>1501</v>
      </c>
      <c r="B984" s="64" t="s">
        <v>1150</v>
      </c>
      <c r="C984" s="64" t="s">
        <v>997</v>
      </c>
      <c r="D984" s="65">
        <v>44213</v>
      </c>
      <c r="E984" s="66" t="s">
        <v>1005</v>
      </c>
      <c r="F984" s="66" t="s">
        <v>212</v>
      </c>
      <c r="G984" s="67">
        <v>134800</v>
      </c>
      <c r="H984" s="67">
        <v>5</v>
      </c>
      <c r="I984" s="68">
        <v>0</v>
      </c>
      <c r="J984" s="69">
        <f t="shared" si="15"/>
        <v>674000</v>
      </c>
    </row>
    <row r="985" spans="1:10">
      <c r="A985" s="63" t="s">
        <v>1501</v>
      </c>
      <c r="B985" s="64" t="s">
        <v>1150</v>
      </c>
      <c r="C985" s="64" t="s">
        <v>997</v>
      </c>
      <c r="D985" s="65">
        <v>44213</v>
      </c>
      <c r="E985" s="66" t="s">
        <v>1005</v>
      </c>
      <c r="F985" s="66" t="s">
        <v>224</v>
      </c>
      <c r="G985" s="67">
        <v>573600</v>
      </c>
      <c r="H985" s="67">
        <v>5</v>
      </c>
      <c r="I985" s="68">
        <v>0.1</v>
      </c>
      <c r="J985" s="69">
        <f t="shared" si="15"/>
        <v>2581200</v>
      </c>
    </row>
    <row r="986" spans="1:10">
      <c r="A986" s="63" t="s">
        <v>1501</v>
      </c>
      <c r="B986" s="64" t="s">
        <v>1150</v>
      </c>
      <c r="C986" s="64" t="s">
        <v>997</v>
      </c>
      <c r="D986" s="65">
        <v>44213</v>
      </c>
      <c r="E986" s="66" t="s">
        <v>998</v>
      </c>
      <c r="F986" s="66" t="s">
        <v>270</v>
      </c>
      <c r="G986" s="67">
        <v>3100</v>
      </c>
      <c r="H986" s="67">
        <v>6</v>
      </c>
      <c r="I986" s="68">
        <v>0.05</v>
      </c>
      <c r="J986" s="69">
        <f t="shared" si="15"/>
        <v>17670</v>
      </c>
    </row>
    <row r="987" spans="1:10">
      <c r="A987" s="63" t="s">
        <v>1502</v>
      </c>
      <c r="B987" s="64" t="s">
        <v>1087</v>
      </c>
      <c r="C987" s="64" t="s">
        <v>1177</v>
      </c>
      <c r="D987" s="65">
        <v>44214</v>
      </c>
      <c r="E987" s="66" t="s">
        <v>994</v>
      </c>
      <c r="F987" s="66" t="s">
        <v>1503</v>
      </c>
      <c r="G987" s="67">
        <v>95200</v>
      </c>
      <c r="H987" s="67">
        <v>10</v>
      </c>
      <c r="I987" s="68">
        <v>0</v>
      </c>
      <c r="J987" s="69">
        <f t="shared" si="15"/>
        <v>952000</v>
      </c>
    </row>
    <row r="988" spans="1:10">
      <c r="A988" s="63" t="s">
        <v>1502</v>
      </c>
      <c r="B988" s="64" t="s">
        <v>1087</v>
      </c>
      <c r="C988" s="64" t="s">
        <v>1177</v>
      </c>
      <c r="D988" s="65">
        <v>44214</v>
      </c>
      <c r="E988" s="66" t="s">
        <v>994</v>
      </c>
      <c r="F988" s="66" t="s">
        <v>1503</v>
      </c>
      <c r="G988" s="67">
        <v>94400</v>
      </c>
      <c r="H988" s="67">
        <v>6</v>
      </c>
      <c r="I988" s="68">
        <v>0</v>
      </c>
      <c r="J988" s="69">
        <f t="shared" si="15"/>
        <v>566400</v>
      </c>
    </row>
    <row r="989" spans="1:10">
      <c r="A989" s="63" t="s">
        <v>1502</v>
      </c>
      <c r="B989" s="64" t="s">
        <v>1087</v>
      </c>
      <c r="C989" s="64" t="s">
        <v>1177</v>
      </c>
      <c r="D989" s="65">
        <v>44214</v>
      </c>
      <c r="E989" s="66" t="s">
        <v>1012</v>
      </c>
      <c r="F989" s="66" t="s">
        <v>1491</v>
      </c>
      <c r="G989" s="67">
        <v>99900</v>
      </c>
      <c r="H989" s="67">
        <v>10</v>
      </c>
      <c r="I989" s="68">
        <v>0</v>
      </c>
      <c r="J989" s="69">
        <f t="shared" si="15"/>
        <v>999000</v>
      </c>
    </row>
    <row r="990" spans="1:10">
      <c r="A990" s="63" t="s">
        <v>1504</v>
      </c>
      <c r="B990" s="64" t="s">
        <v>1138</v>
      </c>
      <c r="C990" s="64" t="s">
        <v>1027</v>
      </c>
      <c r="D990" s="65">
        <v>44214</v>
      </c>
      <c r="E990" s="66" t="s">
        <v>1011</v>
      </c>
      <c r="F990" s="66" t="s">
        <v>272</v>
      </c>
      <c r="G990" s="67">
        <v>129600</v>
      </c>
      <c r="H990" s="67">
        <v>5</v>
      </c>
      <c r="I990" s="68">
        <v>0.05</v>
      </c>
      <c r="J990" s="69">
        <f t="shared" si="15"/>
        <v>615600</v>
      </c>
    </row>
    <row r="991" spans="1:10">
      <c r="A991" s="63" t="s">
        <v>1504</v>
      </c>
      <c r="B991" s="64" t="s">
        <v>1138</v>
      </c>
      <c r="C991" s="64" t="s">
        <v>1027</v>
      </c>
      <c r="D991" s="65">
        <v>44214</v>
      </c>
      <c r="E991" s="66" t="s">
        <v>998</v>
      </c>
      <c r="F991" s="66" t="s">
        <v>260</v>
      </c>
      <c r="G991" s="67">
        <v>24500</v>
      </c>
      <c r="H991" s="67">
        <v>9</v>
      </c>
      <c r="I991" s="68">
        <v>0.05</v>
      </c>
      <c r="J991" s="69">
        <f t="shared" si="15"/>
        <v>209475</v>
      </c>
    </row>
    <row r="992" spans="1:10">
      <c r="A992" s="63" t="s">
        <v>1504</v>
      </c>
      <c r="B992" s="64" t="s">
        <v>1138</v>
      </c>
      <c r="C992" s="64" t="s">
        <v>1027</v>
      </c>
      <c r="D992" s="65">
        <v>44214</v>
      </c>
      <c r="E992" s="66" t="s">
        <v>1005</v>
      </c>
      <c r="F992" s="66" t="s">
        <v>224</v>
      </c>
      <c r="G992" s="67">
        <v>486800</v>
      </c>
      <c r="H992" s="67">
        <v>3</v>
      </c>
      <c r="I992" s="68">
        <v>0.05</v>
      </c>
      <c r="J992" s="69">
        <f t="shared" si="15"/>
        <v>1387380</v>
      </c>
    </row>
    <row r="993" spans="1:10">
      <c r="A993" s="63" t="s">
        <v>1504</v>
      </c>
      <c r="B993" s="64" t="s">
        <v>1138</v>
      </c>
      <c r="C993" s="64" t="s">
        <v>1027</v>
      </c>
      <c r="D993" s="65">
        <v>44214</v>
      </c>
      <c r="E993" s="66" t="s">
        <v>1011</v>
      </c>
      <c r="F993" s="66" t="s">
        <v>272</v>
      </c>
      <c r="G993" s="67">
        <v>168500</v>
      </c>
      <c r="H993" s="67">
        <v>1</v>
      </c>
      <c r="I993" s="68">
        <v>0.05</v>
      </c>
      <c r="J993" s="69">
        <f t="shared" si="15"/>
        <v>160075</v>
      </c>
    </row>
    <row r="994" spans="1:10">
      <c r="A994" s="63" t="s">
        <v>1504</v>
      </c>
      <c r="B994" s="64" t="s">
        <v>1138</v>
      </c>
      <c r="C994" s="64" t="s">
        <v>1027</v>
      </c>
      <c r="D994" s="65">
        <v>44214</v>
      </c>
      <c r="E994" s="66" t="s">
        <v>1005</v>
      </c>
      <c r="F994" s="66" t="s">
        <v>224</v>
      </c>
      <c r="G994" s="67">
        <v>525400</v>
      </c>
      <c r="H994" s="67">
        <v>3</v>
      </c>
      <c r="I994" s="68">
        <v>0.05</v>
      </c>
      <c r="J994" s="69">
        <f t="shared" si="15"/>
        <v>1497390</v>
      </c>
    </row>
    <row r="995" spans="1:10">
      <c r="A995" s="63" t="s">
        <v>1505</v>
      </c>
      <c r="B995" s="64" t="s">
        <v>996</v>
      </c>
      <c r="C995" s="64" t="s">
        <v>997</v>
      </c>
      <c r="D995" s="65">
        <v>44215</v>
      </c>
      <c r="E995" s="66" t="s">
        <v>998</v>
      </c>
      <c r="F995" s="66" t="s">
        <v>1019</v>
      </c>
      <c r="G995" s="67">
        <v>6400</v>
      </c>
      <c r="H995" s="67">
        <v>2</v>
      </c>
      <c r="I995" s="68">
        <v>0</v>
      </c>
      <c r="J995" s="69">
        <f t="shared" si="15"/>
        <v>12800</v>
      </c>
    </row>
    <row r="996" spans="1:10">
      <c r="A996" s="63" t="s">
        <v>1506</v>
      </c>
      <c r="B996" s="64" t="s">
        <v>1121</v>
      </c>
      <c r="C996" s="64" t="s">
        <v>997</v>
      </c>
      <c r="D996" s="65">
        <v>44216</v>
      </c>
      <c r="E996" s="66" t="s">
        <v>992</v>
      </c>
      <c r="F996" s="66" t="s">
        <v>1482</v>
      </c>
      <c r="G996" s="67">
        <v>101800</v>
      </c>
      <c r="H996" s="67">
        <v>1</v>
      </c>
      <c r="I996" s="68">
        <v>0</v>
      </c>
      <c r="J996" s="69">
        <f t="shared" si="15"/>
        <v>101800</v>
      </c>
    </row>
    <row r="997" spans="1:10">
      <c r="A997" s="63" t="s">
        <v>1506</v>
      </c>
      <c r="B997" s="64" t="s">
        <v>1121</v>
      </c>
      <c r="C997" s="64" t="s">
        <v>997</v>
      </c>
      <c r="D997" s="65">
        <v>44216</v>
      </c>
      <c r="E997" s="66" t="s">
        <v>998</v>
      </c>
      <c r="F997" s="66" t="s">
        <v>222</v>
      </c>
      <c r="G997" s="67">
        <v>5800</v>
      </c>
      <c r="H997" s="67">
        <v>3</v>
      </c>
      <c r="I997" s="68">
        <v>0</v>
      </c>
      <c r="J997" s="69">
        <f t="shared" si="15"/>
        <v>17400</v>
      </c>
    </row>
    <row r="998" spans="1:10">
      <c r="A998" s="63" t="s">
        <v>1506</v>
      </c>
      <c r="B998" s="64" t="s">
        <v>1121</v>
      </c>
      <c r="C998" s="64" t="s">
        <v>997</v>
      </c>
      <c r="D998" s="65">
        <v>44216</v>
      </c>
      <c r="E998" s="66" t="s">
        <v>994</v>
      </c>
      <c r="F998" s="66" t="s">
        <v>1503</v>
      </c>
      <c r="G998" s="67">
        <v>88400</v>
      </c>
      <c r="H998" s="67">
        <v>4</v>
      </c>
      <c r="I998" s="68">
        <v>0</v>
      </c>
      <c r="J998" s="69">
        <f t="shared" si="15"/>
        <v>353600</v>
      </c>
    </row>
    <row r="999" spans="1:10">
      <c r="A999" s="63" t="s">
        <v>1507</v>
      </c>
      <c r="B999" s="64" t="s">
        <v>1172</v>
      </c>
      <c r="C999" s="64" t="s">
        <v>1016</v>
      </c>
      <c r="D999" s="65">
        <v>44219</v>
      </c>
      <c r="E999" s="66" t="s">
        <v>1005</v>
      </c>
      <c r="F999" s="66" t="s">
        <v>278</v>
      </c>
      <c r="G999" s="67">
        <v>381100</v>
      </c>
      <c r="H999" s="67">
        <v>1</v>
      </c>
      <c r="I999" s="68">
        <v>0</v>
      </c>
      <c r="J999" s="69">
        <f t="shared" si="15"/>
        <v>381100</v>
      </c>
    </row>
    <row r="1000" spans="1:10">
      <c r="A1000" s="63" t="s">
        <v>1508</v>
      </c>
      <c r="B1000" s="64" t="s">
        <v>1221</v>
      </c>
      <c r="C1000" s="64" t="s">
        <v>1036</v>
      </c>
      <c r="D1000" s="65">
        <v>44219</v>
      </c>
      <c r="E1000" s="66" t="s">
        <v>1005</v>
      </c>
      <c r="F1000" s="66" t="s">
        <v>232</v>
      </c>
      <c r="G1000" s="67">
        <v>351100</v>
      </c>
      <c r="H1000" s="67">
        <v>4</v>
      </c>
      <c r="I1000" s="68">
        <v>0.05</v>
      </c>
      <c r="J1000" s="69">
        <f t="shared" si="15"/>
        <v>1334180</v>
      </c>
    </row>
    <row r="1001" spans="1:10">
      <c r="A1001" s="63" t="s">
        <v>1508</v>
      </c>
      <c r="B1001" s="64" t="s">
        <v>1221</v>
      </c>
      <c r="C1001" s="64" t="s">
        <v>1036</v>
      </c>
      <c r="D1001" s="65">
        <v>44219</v>
      </c>
      <c r="E1001" s="66" t="s">
        <v>1005</v>
      </c>
      <c r="F1001" s="66" t="s">
        <v>266</v>
      </c>
      <c r="G1001" s="67">
        <v>551200</v>
      </c>
      <c r="H1001" s="67">
        <v>5</v>
      </c>
      <c r="I1001" s="68">
        <v>0.1</v>
      </c>
      <c r="J1001" s="69">
        <f t="shared" si="15"/>
        <v>2480400</v>
      </c>
    </row>
    <row r="1002" spans="1:10">
      <c r="A1002" s="63" t="s">
        <v>1508</v>
      </c>
      <c r="B1002" s="64" t="s">
        <v>1221</v>
      </c>
      <c r="C1002" s="64" t="s">
        <v>1036</v>
      </c>
      <c r="D1002" s="65">
        <v>44219</v>
      </c>
      <c r="E1002" s="66" t="s">
        <v>1005</v>
      </c>
      <c r="F1002" s="66" t="s">
        <v>266</v>
      </c>
      <c r="G1002" s="67">
        <v>514800</v>
      </c>
      <c r="H1002" s="67">
        <v>1</v>
      </c>
      <c r="I1002" s="68">
        <v>0</v>
      </c>
      <c r="J1002" s="69">
        <f t="shared" si="15"/>
        <v>514800</v>
      </c>
    </row>
    <row r="1003" spans="1:10">
      <c r="A1003" s="63" t="s">
        <v>1509</v>
      </c>
      <c r="B1003" s="64" t="s">
        <v>1138</v>
      </c>
      <c r="C1003" s="64" t="s">
        <v>1027</v>
      </c>
      <c r="D1003" s="65">
        <v>44220</v>
      </c>
      <c r="E1003" s="66" t="s">
        <v>1005</v>
      </c>
      <c r="F1003" s="66" t="s">
        <v>276</v>
      </c>
      <c r="G1003" s="67">
        <v>68300</v>
      </c>
      <c r="H1003" s="67">
        <v>3</v>
      </c>
      <c r="I1003" s="68">
        <v>0.05</v>
      </c>
      <c r="J1003" s="69">
        <f t="shared" si="15"/>
        <v>194655</v>
      </c>
    </row>
    <row r="1004" spans="1:10">
      <c r="A1004" s="63" t="s">
        <v>1509</v>
      </c>
      <c r="B1004" s="64" t="s">
        <v>1138</v>
      </c>
      <c r="C1004" s="64" t="s">
        <v>1027</v>
      </c>
      <c r="D1004" s="65">
        <v>44220</v>
      </c>
      <c r="E1004" s="66" t="s">
        <v>992</v>
      </c>
      <c r="F1004" s="66" t="s">
        <v>240</v>
      </c>
      <c r="G1004" s="67">
        <v>58900</v>
      </c>
      <c r="H1004" s="67">
        <v>1</v>
      </c>
      <c r="I1004" s="68">
        <v>0.05</v>
      </c>
      <c r="J1004" s="69">
        <f t="shared" si="15"/>
        <v>55955</v>
      </c>
    </row>
    <row r="1005" spans="1:10">
      <c r="A1005" s="63" t="s">
        <v>1509</v>
      </c>
      <c r="B1005" s="64" t="s">
        <v>1138</v>
      </c>
      <c r="C1005" s="64" t="s">
        <v>1027</v>
      </c>
      <c r="D1005" s="65">
        <v>44220</v>
      </c>
      <c r="E1005" s="66" t="s">
        <v>1012</v>
      </c>
      <c r="F1005" s="66" t="s">
        <v>262</v>
      </c>
      <c r="G1005" s="67">
        <v>547100</v>
      </c>
      <c r="H1005" s="67">
        <v>3</v>
      </c>
      <c r="I1005" s="68">
        <v>0.05</v>
      </c>
      <c r="J1005" s="69">
        <f t="shared" si="15"/>
        <v>1559235</v>
      </c>
    </row>
    <row r="1006" spans="1:10">
      <c r="A1006" s="63" t="s">
        <v>1509</v>
      </c>
      <c r="B1006" s="64" t="s">
        <v>1138</v>
      </c>
      <c r="C1006" s="64" t="s">
        <v>1027</v>
      </c>
      <c r="D1006" s="65">
        <v>44220</v>
      </c>
      <c r="E1006" s="66" t="s">
        <v>1012</v>
      </c>
      <c r="F1006" s="66" t="s">
        <v>220</v>
      </c>
      <c r="G1006" s="67">
        <v>93500</v>
      </c>
      <c r="H1006" s="67">
        <v>1</v>
      </c>
      <c r="I1006" s="68">
        <v>0.05</v>
      </c>
      <c r="J1006" s="69">
        <f t="shared" si="15"/>
        <v>88825</v>
      </c>
    </row>
    <row r="1007" spans="1:10">
      <c r="A1007" s="63" t="s">
        <v>1509</v>
      </c>
      <c r="B1007" s="64" t="s">
        <v>1138</v>
      </c>
      <c r="C1007" s="64" t="s">
        <v>1027</v>
      </c>
      <c r="D1007" s="65">
        <v>44220</v>
      </c>
      <c r="E1007" s="66" t="s">
        <v>1005</v>
      </c>
      <c r="F1007" s="66" t="s">
        <v>234</v>
      </c>
      <c r="G1007" s="67">
        <v>91700</v>
      </c>
      <c r="H1007" s="67">
        <v>1</v>
      </c>
      <c r="I1007" s="68">
        <v>0.05</v>
      </c>
      <c r="J1007" s="69">
        <f t="shared" si="15"/>
        <v>87115</v>
      </c>
    </row>
    <row r="1008" spans="1:10">
      <c r="A1008" s="63" t="s">
        <v>1510</v>
      </c>
      <c r="B1008" s="64" t="s">
        <v>1024</v>
      </c>
      <c r="C1008" s="64" t="s">
        <v>997</v>
      </c>
      <c r="D1008" s="65">
        <v>44221</v>
      </c>
      <c r="E1008" s="66" t="s">
        <v>994</v>
      </c>
      <c r="F1008" s="66" t="s">
        <v>1503</v>
      </c>
      <c r="G1008" s="67">
        <v>85900</v>
      </c>
      <c r="H1008" s="67">
        <v>8</v>
      </c>
      <c r="I1008" s="68">
        <v>0.05</v>
      </c>
      <c r="J1008" s="69">
        <f t="shared" si="15"/>
        <v>652840</v>
      </c>
    </row>
    <row r="1009" spans="1:10">
      <c r="A1009" s="63" t="s">
        <v>1510</v>
      </c>
      <c r="B1009" s="64" t="s">
        <v>1024</v>
      </c>
      <c r="C1009" s="64" t="s">
        <v>997</v>
      </c>
      <c r="D1009" s="65">
        <v>44221</v>
      </c>
      <c r="E1009" s="66" t="s">
        <v>1005</v>
      </c>
      <c r="F1009" s="66" t="s">
        <v>208</v>
      </c>
      <c r="G1009" s="67">
        <v>166800</v>
      </c>
      <c r="H1009" s="67">
        <v>2</v>
      </c>
      <c r="I1009" s="68">
        <v>0.05</v>
      </c>
      <c r="J1009" s="69">
        <f t="shared" si="15"/>
        <v>316920</v>
      </c>
    </row>
    <row r="1010" spans="1:10">
      <c r="A1010" s="63" t="s">
        <v>1511</v>
      </c>
      <c r="B1010" s="64" t="s">
        <v>1372</v>
      </c>
      <c r="C1010" s="64" t="s">
        <v>1177</v>
      </c>
      <c r="D1010" s="65">
        <v>44221</v>
      </c>
      <c r="E1010" s="66" t="s">
        <v>998</v>
      </c>
      <c r="F1010" s="66" t="s">
        <v>270</v>
      </c>
      <c r="G1010" s="67">
        <v>3300</v>
      </c>
      <c r="H1010" s="67">
        <v>3</v>
      </c>
      <c r="I1010" s="68">
        <v>0</v>
      </c>
      <c r="J1010" s="69">
        <f t="shared" si="15"/>
        <v>9900</v>
      </c>
    </row>
    <row r="1011" spans="1:10">
      <c r="A1011" s="63" t="s">
        <v>1511</v>
      </c>
      <c r="B1011" s="64" t="s">
        <v>1372</v>
      </c>
      <c r="C1011" s="64" t="s">
        <v>1177</v>
      </c>
      <c r="D1011" s="65">
        <v>44221</v>
      </c>
      <c r="E1011" s="66" t="s">
        <v>1011</v>
      </c>
      <c r="F1011" s="66" t="s">
        <v>264</v>
      </c>
      <c r="G1011" s="67">
        <v>70400</v>
      </c>
      <c r="H1011" s="67">
        <v>6</v>
      </c>
      <c r="I1011" s="68">
        <v>0</v>
      </c>
      <c r="J1011" s="69">
        <f t="shared" si="15"/>
        <v>422400</v>
      </c>
    </row>
    <row r="1012" spans="1:10">
      <c r="A1012" s="63" t="s">
        <v>1511</v>
      </c>
      <c r="B1012" s="64" t="s">
        <v>1372</v>
      </c>
      <c r="C1012" s="64" t="s">
        <v>1177</v>
      </c>
      <c r="D1012" s="65">
        <v>44221</v>
      </c>
      <c r="E1012" s="66" t="s">
        <v>1005</v>
      </c>
      <c r="F1012" s="66" t="s">
        <v>234</v>
      </c>
      <c r="G1012" s="67">
        <v>100200</v>
      </c>
      <c r="H1012" s="67">
        <v>2</v>
      </c>
      <c r="I1012" s="68">
        <v>0</v>
      </c>
      <c r="J1012" s="69">
        <f t="shared" si="15"/>
        <v>200400</v>
      </c>
    </row>
    <row r="1013" spans="1:10">
      <c r="A1013" s="63" t="s">
        <v>1512</v>
      </c>
      <c r="B1013" s="64" t="s">
        <v>1513</v>
      </c>
      <c r="C1013" s="64" t="s">
        <v>1008</v>
      </c>
      <c r="D1013" s="65">
        <v>44222</v>
      </c>
      <c r="E1013" s="66" t="s">
        <v>1011</v>
      </c>
      <c r="F1013" s="66" t="s">
        <v>264</v>
      </c>
      <c r="G1013" s="67">
        <v>72500</v>
      </c>
      <c r="H1013" s="67">
        <v>4</v>
      </c>
      <c r="I1013" s="68">
        <v>0</v>
      </c>
      <c r="J1013" s="69">
        <f t="shared" si="15"/>
        <v>290000</v>
      </c>
    </row>
    <row r="1014" spans="1:10">
      <c r="A1014" s="63" t="s">
        <v>1514</v>
      </c>
      <c r="B1014" s="64" t="s">
        <v>1408</v>
      </c>
      <c r="C1014" s="64" t="s">
        <v>1016</v>
      </c>
      <c r="D1014" s="65">
        <v>44223</v>
      </c>
      <c r="E1014" s="66" t="s">
        <v>992</v>
      </c>
      <c r="F1014" s="66" t="s">
        <v>993</v>
      </c>
      <c r="G1014" s="67">
        <v>56800</v>
      </c>
      <c r="H1014" s="67">
        <v>2</v>
      </c>
      <c r="I1014" s="68">
        <v>0</v>
      </c>
      <c r="J1014" s="69">
        <f t="shared" si="15"/>
        <v>113600</v>
      </c>
    </row>
    <row r="1015" spans="1:10">
      <c r="A1015" s="63" t="s">
        <v>1514</v>
      </c>
      <c r="B1015" s="64" t="s">
        <v>1408</v>
      </c>
      <c r="C1015" s="64" t="s">
        <v>1016</v>
      </c>
      <c r="D1015" s="65">
        <v>44223</v>
      </c>
      <c r="E1015" s="66" t="s">
        <v>1011</v>
      </c>
      <c r="F1015" s="66" t="s">
        <v>286</v>
      </c>
      <c r="G1015" s="67">
        <v>41700</v>
      </c>
      <c r="H1015" s="67">
        <v>10</v>
      </c>
      <c r="I1015" s="68">
        <v>0</v>
      </c>
      <c r="J1015" s="69">
        <f t="shared" si="15"/>
        <v>417000</v>
      </c>
    </row>
    <row r="1016" spans="1:10">
      <c r="A1016" s="63" t="s">
        <v>1514</v>
      </c>
      <c r="B1016" s="64" t="s">
        <v>1408</v>
      </c>
      <c r="C1016" s="64" t="s">
        <v>1016</v>
      </c>
      <c r="D1016" s="65">
        <v>44223</v>
      </c>
      <c r="E1016" s="66" t="s">
        <v>998</v>
      </c>
      <c r="F1016" s="66" t="s">
        <v>1019</v>
      </c>
      <c r="G1016" s="67">
        <v>5000</v>
      </c>
      <c r="H1016" s="67">
        <v>9</v>
      </c>
      <c r="I1016" s="68">
        <v>0</v>
      </c>
      <c r="J1016" s="69">
        <f t="shared" si="15"/>
        <v>45000</v>
      </c>
    </row>
    <row r="1017" spans="1:10">
      <c r="A1017" s="63" t="s">
        <v>1514</v>
      </c>
      <c r="B1017" s="64" t="s">
        <v>1408</v>
      </c>
      <c r="C1017" s="64" t="s">
        <v>1016</v>
      </c>
      <c r="D1017" s="65">
        <v>44223</v>
      </c>
      <c r="E1017" s="66" t="s">
        <v>1010</v>
      </c>
      <c r="F1017" s="66" t="s">
        <v>238</v>
      </c>
      <c r="G1017" s="67">
        <v>141400</v>
      </c>
      <c r="H1017" s="67">
        <v>5</v>
      </c>
      <c r="I1017" s="68">
        <v>0</v>
      </c>
      <c r="J1017" s="69">
        <f t="shared" si="15"/>
        <v>707000</v>
      </c>
    </row>
    <row r="1018" spans="1:10">
      <c r="A1018" s="63" t="s">
        <v>1514</v>
      </c>
      <c r="B1018" s="64" t="s">
        <v>1408</v>
      </c>
      <c r="C1018" s="64" t="s">
        <v>1016</v>
      </c>
      <c r="D1018" s="65">
        <v>44223</v>
      </c>
      <c r="E1018" s="66" t="s">
        <v>991</v>
      </c>
      <c r="F1018" s="66" t="s">
        <v>288</v>
      </c>
      <c r="G1018" s="67">
        <v>807500</v>
      </c>
      <c r="H1018" s="67">
        <v>2</v>
      </c>
      <c r="I1018" s="68">
        <v>0.05</v>
      </c>
      <c r="J1018" s="69">
        <f t="shared" si="15"/>
        <v>1534250</v>
      </c>
    </row>
    <row r="1019" spans="1:10">
      <c r="A1019" s="63" t="s">
        <v>1515</v>
      </c>
      <c r="B1019" s="64" t="s">
        <v>1150</v>
      </c>
      <c r="C1019" s="64" t="s">
        <v>997</v>
      </c>
      <c r="D1019" s="65">
        <v>44226</v>
      </c>
      <c r="E1019" s="66" t="s">
        <v>991</v>
      </c>
      <c r="F1019" s="66" t="s">
        <v>1487</v>
      </c>
      <c r="G1019" s="67">
        <v>824800</v>
      </c>
      <c r="H1019" s="67">
        <v>4</v>
      </c>
      <c r="I1019" s="68">
        <v>0.15</v>
      </c>
      <c r="J1019" s="69">
        <f t="shared" si="15"/>
        <v>2804320</v>
      </c>
    </row>
    <row r="1020" spans="1:10">
      <c r="A1020" s="63" t="s">
        <v>1515</v>
      </c>
      <c r="B1020" s="64" t="s">
        <v>1150</v>
      </c>
      <c r="C1020" s="64" t="s">
        <v>997</v>
      </c>
      <c r="D1020" s="65">
        <v>44226</v>
      </c>
      <c r="E1020" s="66" t="s">
        <v>1005</v>
      </c>
      <c r="F1020" s="66" t="s">
        <v>276</v>
      </c>
      <c r="G1020" s="67">
        <v>81000</v>
      </c>
      <c r="H1020" s="67">
        <v>1</v>
      </c>
      <c r="I1020" s="68">
        <v>0.05</v>
      </c>
      <c r="J1020" s="69">
        <f t="shared" si="15"/>
        <v>76950</v>
      </c>
    </row>
    <row r="1021" spans="1:10">
      <c r="A1021" s="63" t="s">
        <v>1515</v>
      </c>
      <c r="B1021" s="64" t="s">
        <v>1150</v>
      </c>
      <c r="C1021" s="64" t="s">
        <v>997</v>
      </c>
      <c r="D1021" s="65">
        <v>44226</v>
      </c>
      <c r="E1021" s="66" t="s">
        <v>1012</v>
      </c>
      <c r="F1021" s="66" t="s">
        <v>1013</v>
      </c>
      <c r="G1021" s="67">
        <v>39100</v>
      </c>
      <c r="H1021" s="67">
        <v>1</v>
      </c>
      <c r="I1021" s="68">
        <v>0.05</v>
      </c>
      <c r="J1021" s="69">
        <f t="shared" si="15"/>
        <v>37145</v>
      </c>
    </row>
    <row r="1022" spans="1:10">
      <c r="A1022" s="63" t="s">
        <v>1515</v>
      </c>
      <c r="B1022" s="64" t="s">
        <v>1150</v>
      </c>
      <c r="C1022" s="64" t="s">
        <v>997</v>
      </c>
      <c r="D1022" s="65">
        <v>44227</v>
      </c>
      <c r="E1022" s="66" t="s">
        <v>1005</v>
      </c>
      <c r="F1022" s="66" t="s">
        <v>250</v>
      </c>
      <c r="G1022" s="67">
        <v>516200</v>
      </c>
      <c r="H1022" s="67">
        <v>1</v>
      </c>
      <c r="I1022" s="68">
        <v>0.05</v>
      </c>
      <c r="J1022" s="69">
        <f t="shared" si="15"/>
        <v>490390</v>
      </c>
    </row>
    <row r="1023" spans="1:10">
      <c r="A1023" s="63" t="s">
        <v>1515</v>
      </c>
      <c r="B1023" s="64" t="s">
        <v>1150</v>
      </c>
      <c r="C1023" s="64" t="s">
        <v>997</v>
      </c>
      <c r="D1023" s="65">
        <v>44227</v>
      </c>
      <c r="E1023" s="66" t="s">
        <v>998</v>
      </c>
      <c r="F1023" s="66" t="s">
        <v>236</v>
      </c>
      <c r="G1023" s="67">
        <v>21300</v>
      </c>
      <c r="H1023" s="67">
        <v>2</v>
      </c>
      <c r="I1023" s="68">
        <v>0.05</v>
      </c>
      <c r="J1023" s="69">
        <f t="shared" si="15"/>
        <v>40470</v>
      </c>
    </row>
    <row r="1024" spans="1:10">
      <c r="A1024" s="63" t="s">
        <v>1516</v>
      </c>
      <c r="B1024" s="64" t="s">
        <v>1356</v>
      </c>
      <c r="C1024" s="64" t="s">
        <v>1043</v>
      </c>
      <c r="D1024" s="65">
        <v>44228</v>
      </c>
      <c r="E1024" s="66" t="s">
        <v>998</v>
      </c>
      <c r="F1024" s="66" t="s">
        <v>1002</v>
      </c>
      <c r="G1024" s="67">
        <v>3700</v>
      </c>
      <c r="H1024" s="67">
        <v>3</v>
      </c>
      <c r="I1024" s="68">
        <v>0</v>
      </c>
      <c r="J1024" s="69">
        <f t="shared" si="15"/>
        <v>11100</v>
      </c>
    </row>
    <row r="1025" spans="1:10">
      <c r="A1025" s="63" t="s">
        <v>1516</v>
      </c>
      <c r="B1025" s="64" t="s">
        <v>1356</v>
      </c>
      <c r="C1025" s="64" t="s">
        <v>1043</v>
      </c>
      <c r="D1025" s="65">
        <v>44228</v>
      </c>
      <c r="E1025" s="66" t="s">
        <v>998</v>
      </c>
      <c r="F1025" s="66" t="s">
        <v>270</v>
      </c>
      <c r="G1025" s="67">
        <v>3500</v>
      </c>
      <c r="H1025" s="67">
        <v>1</v>
      </c>
      <c r="I1025" s="68">
        <v>0</v>
      </c>
      <c r="J1025" s="69">
        <f t="shared" si="15"/>
        <v>3500</v>
      </c>
    </row>
    <row r="1026" spans="1:10">
      <c r="A1026" s="63" t="s">
        <v>1517</v>
      </c>
      <c r="B1026" s="64" t="s">
        <v>1126</v>
      </c>
      <c r="C1026" s="64" t="s">
        <v>1043</v>
      </c>
      <c r="D1026" s="65">
        <v>44228</v>
      </c>
      <c r="E1026" s="66" t="s">
        <v>991</v>
      </c>
      <c r="F1026" s="66" t="s">
        <v>280</v>
      </c>
      <c r="G1026" s="67">
        <v>676800</v>
      </c>
      <c r="H1026" s="67">
        <v>5</v>
      </c>
      <c r="I1026" s="68">
        <v>0.15</v>
      </c>
      <c r="J1026" s="69">
        <f t="shared" si="15"/>
        <v>2876400</v>
      </c>
    </row>
    <row r="1027" spans="1:10">
      <c r="A1027" s="63" t="s">
        <v>1517</v>
      </c>
      <c r="B1027" s="64" t="s">
        <v>1126</v>
      </c>
      <c r="C1027" s="64" t="s">
        <v>1043</v>
      </c>
      <c r="D1027" s="65">
        <v>44228</v>
      </c>
      <c r="E1027" s="66" t="s">
        <v>1011</v>
      </c>
      <c r="F1027" s="66" t="s">
        <v>272</v>
      </c>
      <c r="G1027" s="67">
        <v>164200</v>
      </c>
      <c r="H1027" s="67">
        <v>7</v>
      </c>
      <c r="I1027" s="68">
        <v>0.05</v>
      </c>
      <c r="J1027" s="69">
        <f t="shared" ref="J1027:J1090" si="16">(G1027*H1027)*(100%-I1027)</f>
        <v>1091930</v>
      </c>
    </row>
    <row r="1028" spans="1:10">
      <c r="A1028" s="63" t="s">
        <v>1517</v>
      </c>
      <c r="B1028" s="64" t="s">
        <v>1126</v>
      </c>
      <c r="C1028" s="64" t="s">
        <v>1043</v>
      </c>
      <c r="D1028" s="65">
        <v>44228</v>
      </c>
      <c r="E1028" s="66" t="s">
        <v>994</v>
      </c>
      <c r="F1028" s="66" t="s">
        <v>274</v>
      </c>
      <c r="G1028" s="67">
        <v>58700</v>
      </c>
      <c r="H1028" s="67">
        <v>5</v>
      </c>
      <c r="I1028" s="68">
        <v>0</v>
      </c>
      <c r="J1028" s="69">
        <f t="shared" si="16"/>
        <v>293500</v>
      </c>
    </row>
    <row r="1029" spans="1:10">
      <c r="A1029" s="63" t="s">
        <v>1517</v>
      </c>
      <c r="B1029" s="64" t="s">
        <v>1126</v>
      </c>
      <c r="C1029" s="64" t="s">
        <v>1043</v>
      </c>
      <c r="D1029" s="65">
        <v>44228</v>
      </c>
      <c r="E1029" s="66" t="s">
        <v>1011</v>
      </c>
      <c r="F1029" s="66" t="s">
        <v>210</v>
      </c>
      <c r="G1029" s="67">
        <v>4100</v>
      </c>
      <c r="H1029" s="67">
        <v>6</v>
      </c>
      <c r="I1029" s="68">
        <v>0</v>
      </c>
      <c r="J1029" s="69">
        <f t="shared" si="16"/>
        <v>24600</v>
      </c>
    </row>
    <row r="1030" spans="1:10">
      <c r="A1030" s="63" t="s">
        <v>1518</v>
      </c>
      <c r="B1030" s="64" t="s">
        <v>1078</v>
      </c>
      <c r="C1030" s="64" t="s">
        <v>997</v>
      </c>
      <c r="D1030" s="65">
        <v>44229</v>
      </c>
      <c r="E1030" s="66" t="s">
        <v>1005</v>
      </c>
      <c r="F1030" s="66" t="s">
        <v>266</v>
      </c>
      <c r="G1030" s="67">
        <v>504400</v>
      </c>
      <c r="H1030" s="67">
        <v>1</v>
      </c>
      <c r="I1030" s="68">
        <v>0</v>
      </c>
      <c r="J1030" s="69">
        <f t="shared" si="16"/>
        <v>504400</v>
      </c>
    </row>
    <row r="1031" spans="1:10">
      <c r="A1031" s="63" t="s">
        <v>1518</v>
      </c>
      <c r="B1031" s="64" t="s">
        <v>1078</v>
      </c>
      <c r="C1031" s="64" t="s">
        <v>997</v>
      </c>
      <c r="D1031" s="65">
        <v>44229</v>
      </c>
      <c r="E1031" s="66" t="s">
        <v>1005</v>
      </c>
      <c r="F1031" s="66" t="s">
        <v>212</v>
      </c>
      <c r="G1031" s="67">
        <v>148200</v>
      </c>
      <c r="H1031" s="67">
        <v>9</v>
      </c>
      <c r="I1031" s="68">
        <v>0.05</v>
      </c>
      <c r="J1031" s="69">
        <f t="shared" si="16"/>
        <v>1267110</v>
      </c>
    </row>
    <row r="1032" spans="1:10">
      <c r="A1032" s="63" t="s">
        <v>1519</v>
      </c>
      <c r="B1032" s="64" t="s">
        <v>1047</v>
      </c>
      <c r="C1032" s="64" t="s">
        <v>1036</v>
      </c>
      <c r="D1032" s="65">
        <v>44230</v>
      </c>
      <c r="E1032" s="66" t="s">
        <v>1005</v>
      </c>
      <c r="F1032" s="66" t="s">
        <v>224</v>
      </c>
      <c r="G1032" s="67">
        <v>559100</v>
      </c>
      <c r="H1032" s="67">
        <v>3</v>
      </c>
      <c r="I1032" s="68">
        <v>0.05</v>
      </c>
      <c r="J1032" s="69">
        <f t="shared" si="16"/>
        <v>1593435</v>
      </c>
    </row>
    <row r="1033" spans="1:10">
      <c r="A1033" s="63" t="s">
        <v>1519</v>
      </c>
      <c r="B1033" s="64" t="s">
        <v>1047</v>
      </c>
      <c r="C1033" s="64" t="s">
        <v>1036</v>
      </c>
      <c r="D1033" s="65">
        <v>44230</v>
      </c>
      <c r="E1033" s="66" t="s">
        <v>998</v>
      </c>
      <c r="F1033" s="66" t="s">
        <v>236</v>
      </c>
      <c r="G1033" s="67">
        <v>18100</v>
      </c>
      <c r="H1033" s="67">
        <v>4</v>
      </c>
      <c r="I1033" s="68">
        <v>0</v>
      </c>
      <c r="J1033" s="69">
        <f t="shared" si="16"/>
        <v>72400</v>
      </c>
    </row>
    <row r="1034" spans="1:10">
      <c r="A1034" s="63" t="s">
        <v>1519</v>
      </c>
      <c r="B1034" s="64" t="s">
        <v>1047</v>
      </c>
      <c r="C1034" s="64" t="s">
        <v>1036</v>
      </c>
      <c r="D1034" s="65">
        <v>44230</v>
      </c>
      <c r="E1034" s="66" t="s">
        <v>1005</v>
      </c>
      <c r="F1034" s="66" t="s">
        <v>212</v>
      </c>
      <c r="G1034" s="67">
        <v>128200</v>
      </c>
      <c r="H1034" s="67">
        <v>4</v>
      </c>
      <c r="I1034" s="68">
        <v>0</v>
      </c>
      <c r="J1034" s="69">
        <f t="shared" si="16"/>
        <v>512800</v>
      </c>
    </row>
    <row r="1035" spans="1:10">
      <c r="A1035" s="63" t="s">
        <v>1519</v>
      </c>
      <c r="B1035" s="64" t="s">
        <v>1047</v>
      </c>
      <c r="C1035" s="64" t="s">
        <v>1036</v>
      </c>
      <c r="D1035" s="65">
        <v>44230</v>
      </c>
      <c r="E1035" s="66" t="s">
        <v>994</v>
      </c>
      <c r="F1035" s="66" t="s">
        <v>246</v>
      </c>
      <c r="G1035" s="67">
        <v>82800</v>
      </c>
      <c r="H1035" s="67">
        <v>3</v>
      </c>
      <c r="I1035" s="68">
        <v>0</v>
      </c>
      <c r="J1035" s="69">
        <f t="shared" si="16"/>
        <v>248400</v>
      </c>
    </row>
    <row r="1036" spans="1:10">
      <c r="A1036" s="63" t="s">
        <v>1519</v>
      </c>
      <c r="B1036" s="64" t="s">
        <v>1047</v>
      </c>
      <c r="C1036" s="64" t="s">
        <v>1036</v>
      </c>
      <c r="D1036" s="65">
        <v>44230</v>
      </c>
      <c r="E1036" s="66" t="s">
        <v>998</v>
      </c>
      <c r="F1036" s="66" t="s">
        <v>1020</v>
      </c>
      <c r="G1036" s="67">
        <v>13200</v>
      </c>
      <c r="H1036" s="67">
        <v>8</v>
      </c>
      <c r="I1036" s="68">
        <v>0.05</v>
      </c>
      <c r="J1036" s="69">
        <f t="shared" si="16"/>
        <v>100320</v>
      </c>
    </row>
    <row r="1037" spans="1:10">
      <c r="A1037" s="63" t="s">
        <v>1520</v>
      </c>
      <c r="B1037" s="64" t="s">
        <v>1521</v>
      </c>
      <c r="C1037" s="64" t="s">
        <v>1016</v>
      </c>
      <c r="D1037" s="65">
        <v>44230</v>
      </c>
      <c r="E1037" s="66" t="s">
        <v>998</v>
      </c>
      <c r="F1037" s="66" t="s">
        <v>1019</v>
      </c>
      <c r="G1037" s="67">
        <v>6400</v>
      </c>
      <c r="H1037" s="67">
        <v>10</v>
      </c>
      <c r="I1037" s="68">
        <v>0</v>
      </c>
      <c r="J1037" s="69">
        <f t="shared" si="16"/>
        <v>64000</v>
      </c>
    </row>
    <row r="1038" spans="1:10">
      <c r="A1038" s="63" t="s">
        <v>1520</v>
      </c>
      <c r="B1038" s="64" t="s">
        <v>1521</v>
      </c>
      <c r="C1038" s="64" t="s">
        <v>1016</v>
      </c>
      <c r="D1038" s="65">
        <v>44230</v>
      </c>
      <c r="E1038" s="66" t="s">
        <v>1011</v>
      </c>
      <c r="F1038" s="66" t="s">
        <v>264</v>
      </c>
      <c r="G1038" s="67">
        <v>78700</v>
      </c>
      <c r="H1038" s="67">
        <v>9</v>
      </c>
      <c r="I1038" s="68">
        <v>0</v>
      </c>
      <c r="J1038" s="69">
        <f t="shared" si="16"/>
        <v>708300</v>
      </c>
    </row>
    <row r="1039" spans="1:10">
      <c r="A1039" s="63" t="s">
        <v>1520</v>
      </c>
      <c r="B1039" s="64" t="s">
        <v>1521</v>
      </c>
      <c r="C1039" s="64" t="s">
        <v>1016</v>
      </c>
      <c r="D1039" s="65">
        <v>44230</v>
      </c>
      <c r="E1039" s="66" t="s">
        <v>1011</v>
      </c>
      <c r="F1039" s="66" t="s">
        <v>264</v>
      </c>
      <c r="G1039" s="67">
        <v>62800</v>
      </c>
      <c r="H1039" s="67">
        <v>3</v>
      </c>
      <c r="I1039" s="68">
        <v>0</v>
      </c>
      <c r="J1039" s="69">
        <f t="shared" si="16"/>
        <v>188400</v>
      </c>
    </row>
    <row r="1040" spans="1:10">
      <c r="A1040" s="63" t="s">
        <v>1522</v>
      </c>
      <c r="B1040" s="64" t="s">
        <v>1116</v>
      </c>
      <c r="C1040" s="64" t="s">
        <v>1001</v>
      </c>
      <c r="D1040" s="65">
        <v>44233</v>
      </c>
      <c r="E1040" s="66" t="s">
        <v>1011</v>
      </c>
      <c r="F1040" s="66" t="s">
        <v>272</v>
      </c>
      <c r="G1040" s="67">
        <v>150000</v>
      </c>
      <c r="H1040" s="67">
        <v>2</v>
      </c>
      <c r="I1040" s="68">
        <v>0.05</v>
      </c>
      <c r="J1040" s="69">
        <f t="shared" si="16"/>
        <v>285000</v>
      </c>
    </row>
    <row r="1041" spans="1:10">
      <c r="A1041" s="63" t="s">
        <v>1522</v>
      </c>
      <c r="B1041" s="64" t="s">
        <v>1116</v>
      </c>
      <c r="C1041" s="64" t="s">
        <v>1001</v>
      </c>
      <c r="D1041" s="65">
        <v>44233</v>
      </c>
      <c r="E1041" s="66" t="s">
        <v>998</v>
      </c>
      <c r="F1041" s="66" t="s">
        <v>282</v>
      </c>
      <c r="G1041" s="67">
        <v>17500</v>
      </c>
      <c r="H1041" s="67">
        <v>9</v>
      </c>
      <c r="I1041" s="68">
        <v>0</v>
      </c>
      <c r="J1041" s="69">
        <f t="shared" si="16"/>
        <v>157500</v>
      </c>
    </row>
    <row r="1042" spans="1:10">
      <c r="A1042" s="63" t="s">
        <v>1522</v>
      </c>
      <c r="B1042" s="64" t="s">
        <v>1116</v>
      </c>
      <c r="C1042" s="64" t="s">
        <v>1001</v>
      </c>
      <c r="D1042" s="65">
        <v>44233</v>
      </c>
      <c r="E1042" s="66" t="s">
        <v>991</v>
      </c>
      <c r="F1042" s="66" t="s">
        <v>284</v>
      </c>
      <c r="G1042" s="67">
        <v>1250000</v>
      </c>
      <c r="H1042" s="67">
        <v>2</v>
      </c>
      <c r="I1042" s="68">
        <v>0.05</v>
      </c>
      <c r="J1042" s="69">
        <f t="shared" si="16"/>
        <v>2375000</v>
      </c>
    </row>
    <row r="1043" spans="1:10">
      <c r="A1043" s="63" t="s">
        <v>1523</v>
      </c>
      <c r="B1043" s="64" t="s">
        <v>1067</v>
      </c>
      <c r="C1043" s="64" t="s">
        <v>1043</v>
      </c>
      <c r="D1043" s="65">
        <v>44234</v>
      </c>
      <c r="E1043" s="66" t="s">
        <v>1011</v>
      </c>
      <c r="F1043" s="66" t="s">
        <v>218</v>
      </c>
      <c r="G1043" s="67">
        <v>3400</v>
      </c>
      <c r="H1043" s="67">
        <v>3</v>
      </c>
      <c r="I1043" s="68">
        <v>0.05</v>
      </c>
      <c r="J1043" s="69">
        <f t="shared" si="16"/>
        <v>9690</v>
      </c>
    </row>
    <row r="1044" spans="1:10">
      <c r="A1044" s="63" t="s">
        <v>1523</v>
      </c>
      <c r="B1044" s="64" t="s">
        <v>1067</v>
      </c>
      <c r="C1044" s="64" t="s">
        <v>1043</v>
      </c>
      <c r="D1044" s="65">
        <v>44234</v>
      </c>
      <c r="E1044" s="66" t="s">
        <v>1011</v>
      </c>
      <c r="F1044" s="66" t="s">
        <v>272</v>
      </c>
      <c r="G1044" s="67">
        <v>154100</v>
      </c>
      <c r="H1044" s="67">
        <v>1</v>
      </c>
      <c r="I1044" s="68">
        <v>0.05</v>
      </c>
      <c r="J1044" s="69">
        <f t="shared" si="16"/>
        <v>146395</v>
      </c>
    </row>
    <row r="1045" spans="1:10">
      <c r="A1045" s="63" t="s">
        <v>1523</v>
      </c>
      <c r="B1045" s="64" t="s">
        <v>1067</v>
      </c>
      <c r="C1045" s="64" t="s">
        <v>1043</v>
      </c>
      <c r="D1045" s="65">
        <v>44234</v>
      </c>
      <c r="E1045" s="66" t="s">
        <v>998</v>
      </c>
      <c r="F1045" s="66" t="s">
        <v>282</v>
      </c>
      <c r="G1045" s="67">
        <v>14900</v>
      </c>
      <c r="H1045" s="67">
        <v>6</v>
      </c>
      <c r="I1045" s="68">
        <v>0.05</v>
      </c>
      <c r="J1045" s="69">
        <f t="shared" si="16"/>
        <v>84930</v>
      </c>
    </row>
    <row r="1046" spans="1:10">
      <c r="A1046" s="63" t="s">
        <v>1524</v>
      </c>
      <c r="B1046" s="64" t="s">
        <v>1138</v>
      </c>
      <c r="C1046" s="64" t="s">
        <v>1027</v>
      </c>
      <c r="D1046" s="65">
        <v>44234</v>
      </c>
      <c r="E1046" s="66" t="s">
        <v>1005</v>
      </c>
      <c r="F1046" s="66" t="s">
        <v>276</v>
      </c>
      <c r="G1046" s="67">
        <v>75000</v>
      </c>
      <c r="H1046" s="67">
        <v>2</v>
      </c>
      <c r="I1046" s="68">
        <v>0.05</v>
      </c>
      <c r="J1046" s="69">
        <f t="shared" si="16"/>
        <v>142500</v>
      </c>
    </row>
    <row r="1047" spans="1:10">
      <c r="A1047" s="63" t="s">
        <v>1524</v>
      </c>
      <c r="B1047" s="64" t="s">
        <v>1138</v>
      </c>
      <c r="C1047" s="64" t="s">
        <v>1027</v>
      </c>
      <c r="D1047" s="65">
        <v>44234</v>
      </c>
      <c r="E1047" s="66" t="s">
        <v>991</v>
      </c>
      <c r="F1047" s="66" t="s">
        <v>284</v>
      </c>
      <c r="G1047" s="67">
        <v>1272000</v>
      </c>
      <c r="H1047" s="67">
        <v>2</v>
      </c>
      <c r="I1047" s="68">
        <v>0.1</v>
      </c>
      <c r="J1047" s="69">
        <f t="shared" si="16"/>
        <v>2289600</v>
      </c>
    </row>
    <row r="1048" spans="1:10">
      <c r="A1048" s="63" t="s">
        <v>1525</v>
      </c>
      <c r="B1048" s="64" t="s">
        <v>1042</v>
      </c>
      <c r="C1048" s="64" t="s">
        <v>1043</v>
      </c>
      <c r="D1048" s="65">
        <v>44235</v>
      </c>
      <c r="E1048" s="66" t="s">
        <v>998</v>
      </c>
      <c r="F1048" s="66" t="s">
        <v>1019</v>
      </c>
      <c r="G1048" s="67">
        <v>5400</v>
      </c>
      <c r="H1048" s="67">
        <v>9</v>
      </c>
      <c r="I1048" s="68">
        <v>0.05</v>
      </c>
      <c r="J1048" s="69">
        <f t="shared" si="16"/>
        <v>46170</v>
      </c>
    </row>
    <row r="1049" spans="1:10">
      <c r="A1049" s="63" t="s">
        <v>1526</v>
      </c>
      <c r="B1049" s="64" t="s">
        <v>1108</v>
      </c>
      <c r="C1049" s="64" t="s">
        <v>990</v>
      </c>
      <c r="D1049" s="65">
        <v>44235</v>
      </c>
      <c r="E1049" s="66" t="s">
        <v>1011</v>
      </c>
      <c r="F1049" s="66" t="s">
        <v>210</v>
      </c>
      <c r="G1049" s="67">
        <v>4300</v>
      </c>
      <c r="H1049" s="67">
        <v>8</v>
      </c>
      <c r="I1049" s="68">
        <v>0</v>
      </c>
      <c r="J1049" s="69">
        <f t="shared" si="16"/>
        <v>34400</v>
      </c>
    </row>
    <row r="1050" spans="1:10">
      <c r="A1050" s="63" t="s">
        <v>1526</v>
      </c>
      <c r="B1050" s="64" t="s">
        <v>1108</v>
      </c>
      <c r="C1050" s="64" t="s">
        <v>990</v>
      </c>
      <c r="D1050" s="65">
        <v>44235</v>
      </c>
      <c r="E1050" s="66" t="s">
        <v>1011</v>
      </c>
      <c r="F1050" s="66" t="s">
        <v>264</v>
      </c>
      <c r="G1050" s="67">
        <v>62100</v>
      </c>
      <c r="H1050" s="67">
        <v>4</v>
      </c>
      <c r="I1050" s="68">
        <v>0</v>
      </c>
      <c r="J1050" s="69">
        <f t="shared" si="16"/>
        <v>248400</v>
      </c>
    </row>
    <row r="1051" spans="1:10">
      <c r="A1051" s="63" t="s">
        <v>1527</v>
      </c>
      <c r="B1051" s="64" t="s">
        <v>1136</v>
      </c>
      <c r="C1051" s="64" t="s">
        <v>1036</v>
      </c>
      <c r="D1051" s="65">
        <v>44236</v>
      </c>
      <c r="E1051" s="66" t="s">
        <v>1005</v>
      </c>
      <c r="F1051" s="66" t="s">
        <v>212</v>
      </c>
      <c r="G1051" s="67">
        <v>132200</v>
      </c>
      <c r="H1051" s="67">
        <v>9</v>
      </c>
      <c r="I1051" s="68">
        <v>0.05</v>
      </c>
      <c r="J1051" s="69">
        <f t="shared" si="16"/>
        <v>1130310</v>
      </c>
    </row>
    <row r="1052" spans="1:10">
      <c r="A1052" s="63" t="s">
        <v>1527</v>
      </c>
      <c r="B1052" s="64" t="s">
        <v>1136</v>
      </c>
      <c r="C1052" s="64" t="s">
        <v>1036</v>
      </c>
      <c r="D1052" s="65">
        <v>44236</v>
      </c>
      <c r="E1052" s="66" t="s">
        <v>992</v>
      </c>
      <c r="F1052" s="66" t="s">
        <v>1482</v>
      </c>
      <c r="G1052" s="67">
        <v>109000</v>
      </c>
      <c r="H1052" s="67">
        <v>9</v>
      </c>
      <c r="I1052" s="68">
        <v>0.05</v>
      </c>
      <c r="J1052" s="69">
        <f t="shared" si="16"/>
        <v>931950</v>
      </c>
    </row>
    <row r="1053" spans="1:10">
      <c r="A1053" s="63" t="s">
        <v>1528</v>
      </c>
      <c r="B1053" s="64" t="s">
        <v>1172</v>
      </c>
      <c r="C1053" s="64" t="s">
        <v>1016</v>
      </c>
      <c r="D1053" s="65">
        <v>44237</v>
      </c>
      <c r="E1053" s="66" t="s">
        <v>992</v>
      </c>
      <c r="F1053" s="66" t="s">
        <v>993</v>
      </c>
      <c r="G1053" s="67">
        <v>53800</v>
      </c>
      <c r="H1053" s="67">
        <v>3</v>
      </c>
      <c r="I1053" s="68">
        <v>0</v>
      </c>
      <c r="J1053" s="69">
        <f t="shared" si="16"/>
        <v>161400</v>
      </c>
    </row>
    <row r="1054" spans="1:10">
      <c r="A1054" s="63" t="s">
        <v>1529</v>
      </c>
      <c r="B1054" s="64" t="s">
        <v>1105</v>
      </c>
      <c r="C1054" s="64" t="s">
        <v>1036</v>
      </c>
      <c r="D1054" s="65">
        <v>44237</v>
      </c>
      <c r="E1054" s="66" t="s">
        <v>1011</v>
      </c>
      <c r="F1054" s="66" t="s">
        <v>218</v>
      </c>
      <c r="G1054" s="67">
        <v>3600</v>
      </c>
      <c r="H1054" s="67">
        <v>5</v>
      </c>
      <c r="I1054" s="68">
        <v>0</v>
      </c>
      <c r="J1054" s="69">
        <f t="shared" si="16"/>
        <v>18000</v>
      </c>
    </row>
    <row r="1055" spans="1:10">
      <c r="A1055" s="63" t="s">
        <v>1529</v>
      </c>
      <c r="B1055" s="64" t="s">
        <v>1105</v>
      </c>
      <c r="C1055" s="64" t="s">
        <v>1036</v>
      </c>
      <c r="D1055" s="65">
        <v>44237</v>
      </c>
      <c r="E1055" s="66" t="s">
        <v>991</v>
      </c>
      <c r="F1055" s="66" t="s">
        <v>1487</v>
      </c>
      <c r="G1055" s="67">
        <v>995100</v>
      </c>
      <c r="H1055" s="67">
        <v>3</v>
      </c>
      <c r="I1055" s="68">
        <v>0.1</v>
      </c>
      <c r="J1055" s="69">
        <f t="shared" si="16"/>
        <v>2686770</v>
      </c>
    </row>
    <row r="1056" spans="1:10">
      <c r="A1056" s="63" t="s">
        <v>1530</v>
      </c>
      <c r="B1056" s="64" t="s">
        <v>1026</v>
      </c>
      <c r="C1056" s="64" t="s">
        <v>1027</v>
      </c>
      <c r="D1056" s="65">
        <v>44240</v>
      </c>
      <c r="E1056" s="66" t="s">
        <v>1011</v>
      </c>
      <c r="F1056" s="66" t="s">
        <v>218</v>
      </c>
      <c r="G1056" s="67">
        <v>3100</v>
      </c>
      <c r="H1056" s="67">
        <v>10</v>
      </c>
      <c r="I1056" s="68">
        <v>0.05</v>
      </c>
      <c r="J1056" s="69">
        <f t="shared" si="16"/>
        <v>29450</v>
      </c>
    </row>
    <row r="1057" spans="1:10">
      <c r="A1057" s="63" t="s">
        <v>1530</v>
      </c>
      <c r="B1057" s="64" t="s">
        <v>1026</v>
      </c>
      <c r="C1057" s="64" t="s">
        <v>1027</v>
      </c>
      <c r="D1057" s="65">
        <v>44240</v>
      </c>
      <c r="E1057" s="66" t="s">
        <v>992</v>
      </c>
      <c r="F1057" s="66" t="s">
        <v>244</v>
      </c>
      <c r="G1057" s="67">
        <v>90000</v>
      </c>
      <c r="H1057" s="67">
        <v>5</v>
      </c>
      <c r="I1057" s="68">
        <v>0.05</v>
      </c>
      <c r="J1057" s="69">
        <f t="shared" si="16"/>
        <v>427500</v>
      </c>
    </row>
    <row r="1058" spans="1:10">
      <c r="A1058" s="63" t="s">
        <v>1530</v>
      </c>
      <c r="B1058" s="64" t="s">
        <v>1026</v>
      </c>
      <c r="C1058" s="64" t="s">
        <v>1027</v>
      </c>
      <c r="D1058" s="65">
        <v>44240</v>
      </c>
      <c r="E1058" s="66" t="s">
        <v>1005</v>
      </c>
      <c r="F1058" s="66" t="s">
        <v>254</v>
      </c>
      <c r="G1058" s="67">
        <v>172100</v>
      </c>
      <c r="H1058" s="67">
        <v>1</v>
      </c>
      <c r="I1058" s="68">
        <v>0.05</v>
      </c>
      <c r="J1058" s="69">
        <f t="shared" si="16"/>
        <v>163495</v>
      </c>
    </row>
    <row r="1059" spans="1:10">
      <c r="A1059" s="63" t="s">
        <v>1530</v>
      </c>
      <c r="B1059" s="64" t="s">
        <v>1026</v>
      </c>
      <c r="C1059" s="64" t="s">
        <v>1027</v>
      </c>
      <c r="D1059" s="65">
        <v>44240</v>
      </c>
      <c r="E1059" s="66" t="s">
        <v>991</v>
      </c>
      <c r="F1059" s="66" t="s">
        <v>206</v>
      </c>
      <c r="G1059" s="67">
        <v>1720500</v>
      </c>
      <c r="H1059" s="67">
        <v>4</v>
      </c>
      <c r="I1059" s="68">
        <v>0.15</v>
      </c>
      <c r="J1059" s="69">
        <f t="shared" si="16"/>
        <v>5849700</v>
      </c>
    </row>
    <row r="1060" spans="1:10">
      <c r="A1060" s="63" t="s">
        <v>1531</v>
      </c>
      <c r="B1060" s="64" t="s">
        <v>1259</v>
      </c>
      <c r="C1060" s="64" t="s">
        <v>1036</v>
      </c>
      <c r="D1060" s="65">
        <v>44240</v>
      </c>
      <c r="E1060" s="66" t="s">
        <v>992</v>
      </c>
      <c r="F1060" s="66" t="s">
        <v>1482</v>
      </c>
      <c r="G1060" s="67">
        <v>98700</v>
      </c>
      <c r="H1060" s="67">
        <v>4</v>
      </c>
      <c r="I1060" s="68">
        <v>0</v>
      </c>
      <c r="J1060" s="69">
        <f t="shared" si="16"/>
        <v>394800</v>
      </c>
    </row>
    <row r="1061" spans="1:10">
      <c r="A1061" s="63" t="s">
        <v>1531</v>
      </c>
      <c r="B1061" s="64" t="s">
        <v>1259</v>
      </c>
      <c r="C1061" s="64" t="s">
        <v>1036</v>
      </c>
      <c r="D1061" s="65">
        <v>44240</v>
      </c>
      <c r="E1061" s="66" t="s">
        <v>1010</v>
      </c>
      <c r="F1061" s="66" t="s">
        <v>230</v>
      </c>
      <c r="G1061" s="67">
        <v>115600</v>
      </c>
      <c r="H1061" s="67">
        <v>7</v>
      </c>
      <c r="I1061" s="68">
        <v>0</v>
      </c>
      <c r="J1061" s="69">
        <f t="shared" si="16"/>
        <v>809200</v>
      </c>
    </row>
    <row r="1062" spans="1:10">
      <c r="A1062" s="63" t="s">
        <v>1531</v>
      </c>
      <c r="B1062" s="64" t="s">
        <v>1259</v>
      </c>
      <c r="C1062" s="64" t="s">
        <v>1036</v>
      </c>
      <c r="D1062" s="65">
        <v>44240</v>
      </c>
      <c r="E1062" s="66" t="s">
        <v>998</v>
      </c>
      <c r="F1062" s="66" t="s">
        <v>292</v>
      </c>
      <c r="G1062" s="67">
        <v>30400</v>
      </c>
      <c r="H1062" s="67">
        <v>3</v>
      </c>
      <c r="I1062" s="68">
        <v>0</v>
      </c>
      <c r="J1062" s="69">
        <f t="shared" si="16"/>
        <v>91200</v>
      </c>
    </row>
    <row r="1063" spans="1:10">
      <c r="A1063" s="63" t="s">
        <v>1531</v>
      </c>
      <c r="B1063" s="64" t="s">
        <v>1259</v>
      </c>
      <c r="C1063" s="64" t="s">
        <v>1036</v>
      </c>
      <c r="D1063" s="65">
        <v>44240</v>
      </c>
      <c r="E1063" s="66" t="s">
        <v>998</v>
      </c>
      <c r="F1063" s="66" t="s">
        <v>236</v>
      </c>
      <c r="G1063" s="67">
        <v>20500</v>
      </c>
      <c r="H1063" s="67">
        <v>5</v>
      </c>
      <c r="I1063" s="68">
        <v>0</v>
      </c>
      <c r="J1063" s="69">
        <f t="shared" si="16"/>
        <v>102500</v>
      </c>
    </row>
    <row r="1064" spans="1:10">
      <c r="A1064" s="63" t="s">
        <v>1532</v>
      </c>
      <c r="B1064" s="64" t="s">
        <v>1061</v>
      </c>
      <c r="C1064" s="64" t="s">
        <v>997</v>
      </c>
      <c r="D1064" s="65">
        <v>44241</v>
      </c>
      <c r="E1064" s="66" t="s">
        <v>1005</v>
      </c>
      <c r="F1064" s="66" t="s">
        <v>232</v>
      </c>
      <c r="G1064" s="67">
        <v>265500</v>
      </c>
      <c r="H1064" s="67">
        <v>4</v>
      </c>
      <c r="I1064" s="68">
        <v>0.05</v>
      </c>
      <c r="J1064" s="69">
        <f t="shared" si="16"/>
        <v>1008900</v>
      </c>
    </row>
    <row r="1065" spans="1:10">
      <c r="A1065" s="63" t="s">
        <v>1532</v>
      </c>
      <c r="B1065" s="64" t="s">
        <v>1061</v>
      </c>
      <c r="C1065" s="64" t="s">
        <v>997</v>
      </c>
      <c r="D1065" s="65">
        <v>44241</v>
      </c>
      <c r="E1065" s="66" t="s">
        <v>1011</v>
      </c>
      <c r="F1065" s="66" t="s">
        <v>272</v>
      </c>
      <c r="G1065" s="67">
        <v>131000</v>
      </c>
      <c r="H1065" s="67">
        <v>8</v>
      </c>
      <c r="I1065" s="68">
        <v>0.05</v>
      </c>
      <c r="J1065" s="69">
        <f t="shared" si="16"/>
        <v>995600</v>
      </c>
    </row>
    <row r="1066" spans="1:10">
      <c r="A1066" s="63" t="s">
        <v>1532</v>
      </c>
      <c r="B1066" s="64" t="s">
        <v>1061</v>
      </c>
      <c r="C1066" s="64" t="s">
        <v>997</v>
      </c>
      <c r="D1066" s="65">
        <v>44241</v>
      </c>
      <c r="E1066" s="66" t="s">
        <v>1012</v>
      </c>
      <c r="F1066" s="66" t="s">
        <v>1013</v>
      </c>
      <c r="G1066" s="67">
        <v>40300</v>
      </c>
      <c r="H1066" s="67">
        <v>1</v>
      </c>
      <c r="I1066" s="68">
        <v>0</v>
      </c>
      <c r="J1066" s="69">
        <f t="shared" si="16"/>
        <v>40300</v>
      </c>
    </row>
    <row r="1067" spans="1:10">
      <c r="A1067" s="63" t="s">
        <v>1533</v>
      </c>
      <c r="B1067" s="64" t="s">
        <v>1045</v>
      </c>
      <c r="C1067" s="64" t="s">
        <v>1043</v>
      </c>
      <c r="D1067" s="65">
        <v>44242</v>
      </c>
      <c r="E1067" s="66" t="s">
        <v>1005</v>
      </c>
      <c r="F1067" s="66" t="s">
        <v>232</v>
      </c>
      <c r="G1067" s="67">
        <v>283200</v>
      </c>
      <c r="H1067" s="67">
        <v>5</v>
      </c>
      <c r="I1067" s="68">
        <v>0.05</v>
      </c>
      <c r="J1067" s="69">
        <f t="shared" si="16"/>
        <v>1345200</v>
      </c>
    </row>
    <row r="1068" spans="1:10">
      <c r="A1068" s="63" t="s">
        <v>1533</v>
      </c>
      <c r="B1068" s="64" t="s">
        <v>1045</v>
      </c>
      <c r="C1068" s="64" t="s">
        <v>1043</v>
      </c>
      <c r="D1068" s="65">
        <v>44242</v>
      </c>
      <c r="E1068" s="66" t="s">
        <v>1011</v>
      </c>
      <c r="F1068" s="66" t="s">
        <v>272</v>
      </c>
      <c r="G1068" s="67">
        <v>172800</v>
      </c>
      <c r="H1068" s="67">
        <v>9</v>
      </c>
      <c r="I1068" s="68">
        <v>0.05</v>
      </c>
      <c r="J1068" s="69">
        <f t="shared" si="16"/>
        <v>1477440</v>
      </c>
    </row>
    <row r="1069" spans="1:10">
      <c r="A1069" s="63" t="s">
        <v>1534</v>
      </c>
      <c r="B1069" s="64" t="s">
        <v>1218</v>
      </c>
      <c r="C1069" s="64" t="s">
        <v>990</v>
      </c>
      <c r="D1069" s="65">
        <v>44242</v>
      </c>
      <c r="E1069" s="66" t="s">
        <v>998</v>
      </c>
      <c r="F1069" s="66" t="s">
        <v>270</v>
      </c>
      <c r="G1069" s="67">
        <v>3500</v>
      </c>
      <c r="H1069" s="67">
        <v>9</v>
      </c>
      <c r="I1069" s="68">
        <v>0</v>
      </c>
      <c r="J1069" s="69">
        <f t="shared" si="16"/>
        <v>31500</v>
      </c>
    </row>
    <row r="1070" spans="1:10">
      <c r="A1070" s="63" t="s">
        <v>1534</v>
      </c>
      <c r="B1070" s="64" t="s">
        <v>1218</v>
      </c>
      <c r="C1070" s="64" t="s">
        <v>990</v>
      </c>
      <c r="D1070" s="65">
        <v>44242</v>
      </c>
      <c r="E1070" s="66" t="s">
        <v>998</v>
      </c>
      <c r="F1070" s="66" t="s">
        <v>222</v>
      </c>
      <c r="G1070" s="67">
        <v>5700</v>
      </c>
      <c r="H1070" s="67">
        <v>8</v>
      </c>
      <c r="I1070" s="68">
        <v>0</v>
      </c>
      <c r="J1070" s="69">
        <f t="shared" si="16"/>
        <v>45600</v>
      </c>
    </row>
    <row r="1071" spans="1:10">
      <c r="A1071" s="63" t="s">
        <v>1534</v>
      </c>
      <c r="B1071" s="64" t="s">
        <v>1218</v>
      </c>
      <c r="C1071" s="64" t="s">
        <v>990</v>
      </c>
      <c r="D1071" s="65">
        <v>44242</v>
      </c>
      <c r="E1071" s="66" t="s">
        <v>1012</v>
      </c>
      <c r="F1071" s="66" t="s">
        <v>220</v>
      </c>
      <c r="G1071" s="67">
        <v>81200</v>
      </c>
      <c r="H1071" s="67">
        <v>6</v>
      </c>
      <c r="I1071" s="68">
        <v>0</v>
      </c>
      <c r="J1071" s="69">
        <f t="shared" si="16"/>
        <v>487200</v>
      </c>
    </row>
    <row r="1072" spans="1:10">
      <c r="A1072" s="63" t="s">
        <v>1535</v>
      </c>
      <c r="B1072" s="64" t="s">
        <v>1255</v>
      </c>
      <c r="C1072" s="64" t="s">
        <v>1036</v>
      </c>
      <c r="D1072" s="65">
        <v>44243</v>
      </c>
      <c r="E1072" s="66" t="s">
        <v>994</v>
      </c>
      <c r="F1072" s="66" t="s">
        <v>246</v>
      </c>
      <c r="G1072" s="67">
        <v>77000</v>
      </c>
      <c r="H1072" s="67">
        <v>7</v>
      </c>
      <c r="I1072" s="68">
        <v>0</v>
      </c>
      <c r="J1072" s="69">
        <f t="shared" si="16"/>
        <v>539000</v>
      </c>
    </row>
    <row r="1073" spans="1:10">
      <c r="A1073" s="63" t="s">
        <v>1535</v>
      </c>
      <c r="B1073" s="64" t="s">
        <v>1255</v>
      </c>
      <c r="C1073" s="64" t="s">
        <v>1036</v>
      </c>
      <c r="D1073" s="65">
        <v>44243</v>
      </c>
      <c r="E1073" s="66" t="s">
        <v>1005</v>
      </c>
      <c r="F1073" s="66" t="s">
        <v>212</v>
      </c>
      <c r="G1073" s="67">
        <v>154900</v>
      </c>
      <c r="H1073" s="67">
        <v>9</v>
      </c>
      <c r="I1073" s="68">
        <v>0.05</v>
      </c>
      <c r="J1073" s="69">
        <f t="shared" si="16"/>
        <v>1324395</v>
      </c>
    </row>
    <row r="1074" spans="1:10">
      <c r="A1074" s="63" t="s">
        <v>1535</v>
      </c>
      <c r="B1074" s="64" t="s">
        <v>1255</v>
      </c>
      <c r="C1074" s="64" t="s">
        <v>1036</v>
      </c>
      <c r="D1074" s="65">
        <v>44243</v>
      </c>
      <c r="E1074" s="66" t="s">
        <v>1005</v>
      </c>
      <c r="F1074" s="66" t="s">
        <v>234</v>
      </c>
      <c r="G1074" s="67">
        <v>97300</v>
      </c>
      <c r="H1074" s="67">
        <v>3</v>
      </c>
      <c r="I1074" s="68">
        <v>0</v>
      </c>
      <c r="J1074" s="69">
        <f t="shared" si="16"/>
        <v>291900</v>
      </c>
    </row>
    <row r="1075" spans="1:10">
      <c r="A1075" s="63" t="s">
        <v>1536</v>
      </c>
      <c r="B1075" s="64" t="s">
        <v>1236</v>
      </c>
      <c r="C1075" s="64" t="s">
        <v>1016</v>
      </c>
      <c r="D1075" s="65">
        <v>44243</v>
      </c>
      <c r="E1075" s="66" t="s">
        <v>1010</v>
      </c>
      <c r="F1075" s="66" t="s">
        <v>214</v>
      </c>
      <c r="G1075" s="67">
        <v>215500</v>
      </c>
      <c r="H1075" s="67">
        <v>1</v>
      </c>
      <c r="I1075" s="68">
        <v>0</v>
      </c>
      <c r="J1075" s="69">
        <f t="shared" si="16"/>
        <v>215500</v>
      </c>
    </row>
    <row r="1076" spans="1:10">
      <c r="A1076" s="63" t="s">
        <v>1537</v>
      </c>
      <c r="B1076" s="64" t="s">
        <v>1105</v>
      </c>
      <c r="C1076" s="64" t="s">
        <v>1036</v>
      </c>
      <c r="D1076" s="65">
        <v>44244</v>
      </c>
      <c r="E1076" s="66" t="s">
        <v>998</v>
      </c>
      <c r="F1076" s="66" t="s">
        <v>1019</v>
      </c>
      <c r="G1076" s="67">
        <v>5600</v>
      </c>
      <c r="H1076" s="67">
        <v>6</v>
      </c>
      <c r="I1076" s="68">
        <v>0</v>
      </c>
      <c r="J1076" s="69">
        <f t="shared" si="16"/>
        <v>33600</v>
      </c>
    </row>
    <row r="1077" spans="1:10">
      <c r="A1077" s="63" t="s">
        <v>1537</v>
      </c>
      <c r="B1077" s="64" t="s">
        <v>1105</v>
      </c>
      <c r="C1077" s="64" t="s">
        <v>1036</v>
      </c>
      <c r="D1077" s="65">
        <v>44244</v>
      </c>
      <c r="E1077" s="66" t="s">
        <v>998</v>
      </c>
      <c r="F1077" s="66" t="s">
        <v>222</v>
      </c>
      <c r="G1077" s="67">
        <v>6300</v>
      </c>
      <c r="H1077" s="67">
        <v>3</v>
      </c>
      <c r="I1077" s="68">
        <v>0</v>
      </c>
      <c r="J1077" s="69">
        <f t="shared" si="16"/>
        <v>18900</v>
      </c>
    </row>
    <row r="1078" spans="1:10">
      <c r="A1078" s="63" t="s">
        <v>1538</v>
      </c>
      <c r="B1078" s="64" t="s">
        <v>1024</v>
      </c>
      <c r="C1078" s="64" t="s">
        <v>997</v>
      </c>
      <c r="D1078" s="65">
        <v>44247</v>
      </c>
      <c r="E1078" s="66" t="s">
        <v>992</v>
      </c>
      <c r="F1078" s="66" t="s">
        <v>240</v>
      </c>
      <c r="G1078" s="67">
        <v>65400</v>
      </c>
      <c r="H1078" s="67">
        <v>2</v>
      </c>
      <c r="I1078" s="68">
        <v>0.05</v>
      </c>
      <c r="J1078" s="69">
        <f t="shared" si="16"/>
        <v>124260</v>
      </c>
    </row>
    <row r="1079" spans="1:10">
      <c r="A1079" s="63" t="s">
        <v>1538</v>
      </c>
      <c r="B1079" s="64" t="s">
        <v>1024</v>
      </c>
      <c r="C1079" s="64" t="s">
        <v>997</v>
      </c>
      <c r="D1079" s="65">
        <v>44247</v>
      </c>
      <c r="E1079" s="66" t="s">
        <v>998</v>
      </c>
      <c r="F1079" s="66" t="s">
        <v>236</v>
      </c>
      <c r="G1079" s="67">
        <v>22000</v>
      </c>
      <c r="H1079" s="67">
        <v>6</v>
      </c>
      <c r="I1079" s="68">
        <v>0.05</v>
      </c>
      <c r="J1079" s="69">
        <f t="shared" si="16"/>
        <v>125400</v>
      </c>
    </row>
    <row r="1080" spans="1:10">
      <c r="A1080" s="63" t="s">
        <v>1539</v>
      </c>
      <c r="B1080" s="64" t="s">
        <v>1161</v>
      </c>
      <c r="C1080" s="64" t="s">
        <v>997</v>
      </c>
      <c r="D1080" s="65">
        <v>44247</v>
      </c>
      <c r="E1080" s="66" t="s">
        <v>1012</v>
      </c>
      <c r="F1080" s="66" t="s">
        <v>262</v>
      </c>
      <c r="G1080" s="67">
        <v>558700</v>
      </c>
      <c r="H1080" s="67">
        <v>4</v>
      </c>
      <c r="I1080" s="68">
        <v>0.1</v>
      </c>
      <c r="J1080" s="69">
        <f t="shared" si="16"/>
        <v>2011320</v>
      </c>
    </row>
    <row r="1081" spans="1:10">
      <c r="A1081" s="63" t="s">
        <v>1539</v>
      </c>
      <c r="B1081" s="64" t="s">
        <v>1161</v>
      </c>
      <c r="C1081" s="64" t="s">
        <v>997</v>
      </c>
      <c r="D1081" s="65">
        <v>44247</v>
      </c>
      <c r="E1081" s="66" t="s">
        <v>1005</v>
      </c>
      <c r="F1081" s="66" t="s">
        <v>266</v>
      </c>
      <c r="G1081" s="67">
        <v>603200</v>
      </c>
      <c r="H1081" s="67">
        <v>3</v>
      </c>
      <c r="I1081" s="68">
        <v>0.05</v>
      </c>
      <c r="J1081" s="69">
        <f t="shared" si="16"/>
        <v>1719120</v>
      </c>
    </row>
    <row r="1082" spans="1:10">
      <c r="A1082" s="63" t="s">
        <v>1540</v>
      </c>
      <c r="B1082" s="64" t="s">
        <v>1105</v>
      </c>
      <c r="C1082" s="64" t="s">
        <v>1036</v>
      </c>
      <c r="D1082" s="65">
        <v>44248</v>
      </c>
      <c r="E1082" s="66" t="s">
        <v>998</v>
      </c>
      <c r="F1082" s="66" t="s">
        <v>1019</v>
      </c>
      <c r="G1082" s="67">
        <v>5900</v>
      </c>
      <c r="H1082" s="67">
        <v>7</v>
      </c>
      <c r="I1082" s="68">
        <v>0</v>
      </c>
      <c r="J1082" s="69">
        <f t="shared" si="16"/>
        <v>41300</v>
      </c>
    </row>
    <row r="1083" spans="1:10">
      <c r="A1083" s="63" t="s">
        <v>1540</v>
      </c>
      <c r="B1083" s="64" t="s">
        <v>1105</v>
      </c>
      <c r="C1083" s="64" t="s">
        <v>1036</v>
      </c>
      <c r="D1083" s="65">
        <v>44248</v>
      </c>
      <c r="E1083" s="66" t="s">
        <v>1012</v>
      </c>
      <c r="F1083" s="66" t="s">
        <v>228</v>
      </c>
      <c r="G1083" s="67">
        <v>482900</v>
      </c>
      <c r="H1083" s="67">
        <v>2</v>
      </c>
      <c r="I1083" s="68">
        <v>0.05</v>
      </c>
      <c r="J1083" s="69">
        <f t="shared" si="16"/>
        <v>917510</v>
      </c>
    </row>
    <row r="1084" spans="1:10">
      <c r="A1084" s="63" t="s">
        <v>1540</v>
      </c>
      <c r="B1084" s="64" t="s">
        <v>1105</v>
      </c>
      <c r="C1084" s="64" t="s">
        <v>1036</v>
      </c>
      <c r="D1084" s="65">
        <v>44248</v>
      </c>
      <c r="E1084" s="66" t="s">
        <v>992</v>
      </c>
      <c r="F1084" s="66" t="s">
        <v>240</v>
      </c>
      <c r="G1084" s="67">
        <v>64900</v>
      </c>
      <c r="H1084" s="67">
        <v>10</v>
      </c>
      <c r="I1084" s="68">
        <v>0.05</v>
      </c>
      <c r="J1084" s="69">
        <f t="shared" si="16"/>
        <v>616550</v>
      </c>
    </row>
    <row r="1085" spans="1:10">
      <c r="A1085" s="63" t="s">
        <v>1541</v>
      </c>
      <c r="B1085" s="64" t="s">
        <v>1022</v>
      </c>
      <c r="C1085" s="64" t="s">
        <v>1016</v>
      </c>
      <c r="D1085" s="65">
        <v>44248</v>
      </c>
      <c r="E1085" s="66" t="s">
        <v>998</v>
      </c>
      <c r="F1085" s="66" t="s">
        <v>260</v>
      </c>
      <c r="G1085" s="67">
        <v>24500</v>
      </c>
      <c r="H1085" s="67">
        <v>2</v>
      </c>
      <c r="I1085" s="68">
        <v>0</v>
      </c>
      <c r="J1085" s="69">
        <f t="shared" si="16"/>
        <v>49000</v>
      </c>
    </row>
    <row r="1086" spans="1:10">
      <c r="A1086" s="63" t="s">
        <v>1541</v>
      </c>
      <c r="B1086" s="64" t="s">
        <v>1022</v>
      </c>
      <c r="C1086" s="64" t="s">
        <v>1016</v>
      </c>
      <c r="D1086" s="65">
        <v>44248</v>
      </c>
      <c r="E1086" s="66" t="s">
        <v>998</v>
      </c>
      <c r="F1086" s="66" t="s">
        <v>270</v>
      </c>
      <c r="G1086" s="67">
        <v>3500</v>
      </c>
      <c r="H1086" s="67">
        <v>7</v>
      </c>
      <c r="I1086" s="68">
        <v>0</v>
      </c>
      <c r="J1086" s="69">
        <f t="shared" si="16"/>
        <v>24500</v>
      </c>
    </row>
    <row r="1087" spans="1:10">
      <c r="A1087" s="63" t="s">
        <v>1541</v>
      </c>
      <c r="B1087" s="64" t="s">
        <v>1022</v>
      </c>
      <c r="C1087" s="64" t="s">
        <v>1016</v>
      </c>
      <c r="D1087" s="65">
        <v>44248</v>
      </c>
      <c r="E1087" s="66" t="s">
        <v>1010</v>
      </c>
      <c r="F1087" s="66" t="s">
        <v>230</v>
      </c>
      <c r="G1087" s="67">
        <v>99000</v>
      </c>
      <c r="H1087" s="67">
        <v>1</v>
      </c>
      <c r="I1087" s="68">
        <v>0</v>
      </c>
      <c r="J1087" s="69">
        <f t="shared" si="16"/>
        <v>99000</v>
      </c>
    </row>
    <row r="1088" spans="1:10">
      <c r="A1088" s="63" t="s">
        <v>1542</v>
      </c>
      <c r="B1088" s="64" t="s">
        <v>1543</v>
      </c>
      <c r="C1088" s="64" t="s">
        <v>1177</v>
      </c>
      <c r="D1088" s="65">
        <v>44249</v>
      </c>
      <c r="E1088" s="66" t="s">
        <v>1005</v>
      </c>
      <c r="F1088" s="66" t="s">
        <v>268</v>
      </c>
      <c r="G1088" s="67">
        <v>372600</v>
      </c>
      <c r="H1088" s="67">
        <v>2</v>
      </c>
      <c r="I1088" s="68">
        <v>0</v>
      </c>
      <c r="J1088" s="69">
        <f t="shared" si="16"/>
        <v>745200</v>
      </c>
    </row>
    <row r="1089" spans="1:10">
      <c r="A1089" s="63" t="s">
        <v>1542</v>
      </c>
      <c r="B1089" s="64" t="s">
        <v>1543</v>
      </c>
      <c r="C1089" s="64" t="s">
        <v>1177</v>
      </c>
      <c r="D1089" s="65">
        <v>44249</v>
      </c>
      <c r="E1089" s="66" t="s">
        <v>994</v>
      </c>
      <c r="F1089" s="66" t="s">
        <v>1503</v>
      </c>
      <c r="G1089" s="67">
        <v>79900</v>
      </c>
      <c r="H1089" s="67">
        <v>7</v>
      </c>
      <c r="I1089" s="68">
        <v>0</v>
      </c>
      <c r="J1089" s="69">
        <f t="shared" si="16"/>
        <v>559300</v>
      </c>
    </row>
    <row r="1090" spans="1:10">
      <c r="A1090" s="63" t="s">
        <v>1544</v>
      </c>
      <c r="B1090" s="64" t="s">
        <v>1101</v>
      </c>
      <c r="C1090" s="64" t="s">
        <v>1027</v>
      </c>
      <c r="D1090" s="65">
        <v>44250</v>
      </c>
      <c r="E1090" s="66" t="s">
        <v>998</v>
      </c>
      <c r="F1090" s="66" t="s">
        <v>1020</v>
      </c>
      <c r="G1090" s="67">
        <v>15500</v>
      </c>
      <c r="H1090" s="67">
        <v>7</v>
      </c>
      <c r="I1090" s="68">
        <v>0.05</v>
      </c>
      <c r="J1090" s="69">
        <f t="shared" si="16"/>
        <v>103075</v>
      </c>
    </row>
    <row r="1091" spans="1:10">
      <c r="A1091" s="63" t="s">
        <v>1544</v>
      </c>
      <c r="B1091" s="64" t="s">
        <v>1101</v>
      </c>
      <c r="C1091" s="64" t="s">
        <v>1027</v>
      </c>
      <c r="D1091" s="65">
        <v>44250</v>
      </c>
      <c r="E1091" s="66" t="s">
        <v>992</v>
      </c>
      <c r="F1091" s="66" t="s">
        <v>1482</v>
      </c>
      <c r="G1091" s="67">
        <v>113100</v>
      </c>
      <c r="H1091" s="67">
        <v>6</v>
      </c>
      <c r="I1091" s="68">
        <v>0.05</v>
      </c>
      <c r="J1091" s="69">
        <f t="shared" ref="J1091:J1154" si="17">(G1091*H1091)*(100%-I1091)</f>
        <v>644670</v>
      </c>
    </row>
    <row r="1092" spans="1:10">
      <c r="A1092" s="63" t="s">
        <v>1544</v>
      </c>
      <c r="B1092" s="64" t="s">
        <v>1101</v>
      </c>
      <c r="C1092" s="64" t="s">
        <v>1027</v>
      </c>
      <c r="D1092" s="65">
        <v>44250</v>
      </c>
      <c r="E1092" s="66" t="s">
        <v>1005</v>
      </c>
      <c r="F1092" s="66" t="s">
        <v>250</v>
      </c>
      <c r="G1092" s="67">
        <v>440600</v>
      </c>
      <c r="H1092" s="67">
        <v>3</v>
      </c>
      <c r="I1092" s="68">
        <v>0.05</v>
      </c>
      <c r="J1092" s="69">
        <f t="shared" si="17"/>
        <v>1255710</v>
      </c>
    </row>
    <row r="1093" spans="1:10">
      <c r="A1093" s="63" t="s">
        <v>1544</v>
      </c>
      <c r="B1093" s="64" t="s">
        <v>1101</v>
      </c>
      <c r="C1093" s="64" t="s">
        <v>1027</v>
      </c>
      <c r="D1093" s="65">
        <v>44250</v>
      </c>
      <c r="E1093" s="66" t="s">
        <v>998</v>
      </c>
      <c r="F1093" s="66" t="s">
        <v>1019</v>
      </c>
      <c r="G1093" s="67">
        <v>6500</v>
      </c>
      <c r="H1093" s="67">
        <v>6</v>
      </c>
      <c r="I1093" s="68">
        <v>0.05</v>
      </c>
      <c r="J1093" s="69">
        <f t="shared" si="17"/>
        <v>37050</v>
      </c>
    </row>
    <row r="1094" spans="1:10">
      <c r="A1094" s="63" t="s">
        <v>1545</v>
      </c>
      <c r="B1094" s="64" t="s">
        <v>1033</v>
      </c>
      <c r="C1094" s="64" t="s">
        <v>997</v>
      </c>
      <c r="D1094" s="65">
        <v>44250</v>
      </c>
      <c r="E1094" s="66" t="s">
        <v>998</v>
      </c>
      <c r="F1094" s="66" t="s">
        <v>1019</v>
      </c>
      <c r="G1094" s="67">
        <v>6300</v>
      </c>
      <c r="H1094" s="67">
        <v>1</v>
      </c>
      <c r="I1094" s="68">
        <v>0</v>
      </c>
      <c r="J1094" s="69">
        <f t="shared" si="17"/>
        <v>6300</v>
      </c>
    </row>
    <row r="1095" spans="1:10">
      <c r="A1095" s="63" t="s">
        <v>1545</v>
      </c>
      <c r="B1095" s="64" t="s">
        <v>1033</v>
      </c>
      <c r="C1095" s="64" t="s">
        <v>997</v>
      </c>
      <c r="D1095" s="65">
        <v>44250</v>
      </c>
      <c r="E1095" s="66" t="s">
        <v>1010</v>
      </c>
      <c r="F1095" s="66" t="s">
        <v>230</v>
      </c>
      <c r="G1095" s="67">
        <v>95100</v>
      </c>
      <c r="H1095" s="67">
        <v>3</v>
      </c>
      <c r="I1095" s="68">
        <v>0</v>
      </c>
      <c r="J1095" s="69">
        <f t="shared" si="17"/>
        <v>285300</v>
      </c>
    </row>
    <row r="1096" spans="1:10">
      <c r="A1096" s="63" t="s">
        <v>1546</v>
      </c>
      <c r="B1096" s="64" t="s">
        <v>1078</v>
      </c>
      <c r="C1096" s="64" t="s">
        <v>997</v>
      </c>
      <c r="D1096" s="65">
        <v>44251</v>
      </c>
      <c r="E1096" s="66" t="s">
        <v>1012</v>
      </c>
      <c r="F1096" s="66" t="s">
        <v>1491</v>
      </c>
      <c r="G1096" s="67">
        <v>123600</v>
      </c>
      <c r="H1096" s="67">
        <v>10</v>
      </c>
      <c r="I1096" s="68">
        <v>0.05</v>
      </c>
      <c r="J1096" s="69">
        <f t="shared" si="17"/>
        <v>1174200</v>
      </c>
    </row>
    <row r="1097" spans="1:10">
      <c r="A1097" s="63" t="s">
        <v>1546</v>
      </c>
      <c r="B1097" s="64" t="s">
        <v>1078</v>
      </c>
      <c r="C1097" s="64" t="s">
        <v>997</v>
      </c>
      <c r="D1097" s="65">
        <v>44251</v>
      </c>
      <c r="E1097" s="66" t="s">
        <v>994</v>
      </c>
      <c r="F1097" s="66" t="s">
        <v>246</v>
      </c>
      <c r="G1097" s="67">
        <v>84200</v>
      </c>
      <c r="H1097" s="67">
        <v>2</v>
      </c>
      <c r="I1097" s="68">
        <v>0.05</v>
      </c>
      <c r="J1097" s="69">
        <f t="shared" si="17"/>
        <v>159980</v>
      </c>
    </row>
    <row r="1098" spans="1:10">
      <c r="A1098" s="63" t="s">
        <v>1547</v>
      </c>
      <c r="B1098" s="64" t="s">
        <v>1410</v>
      </c>
      <c r="C1098" s="64" t="s">
        <v>1036</v>
      </c>
      <c r="D1098" s="65">
        <v>44251</v>
      </c>
      <c r="E1098" s="66" t="s">
        <v>1011</v>
      </c>
      <c r="F1098" s="66" t="s">
        <v>1497</v>
      </c>
      <c r="G1098" s="67">
        <v>3900</v>
      </c>
      <c r="H1098" s="67">
        <v>7</v>
      </c>
      <c r="I1098" s="68">
        <v>0</v>
      </c>
      <c r="J1098" s="69">
        <f t="shared" si="17"/>
        <v>27300</v>
      </c>
    </row>
    <row r="1099" spans="1:10">
      <c r="A1099" s="63" t="s">
        <v>1547</v>
      </c>
      <c r="B1099" s="64" t="s">
        <v>1410</v>
      </c>
      <c r="C1099" s="64" t="s">
        <v>1036</v>
      </c>
      <c r="D1099" s="65">
        <v>44251</v>
      </c>
      <c r="E1099" s="66" t="s">
        <v>1005</v>
      </c>
      <c r="F1099" s="66" t="s">
        <v>250</v>
      </c>
      <c r="G1099" s="67">
        <v>529600</v>
      </c>
      <c r="H1099" s="67">
        <v>5</v>
      </c>
      <c r="I1099" s="68">
        <v>0.1</v>
      </c>
      <c r="J1099" s="69">
        <f t="shared" si="17"/>
        <v>2383200</v>
      </c>
    </row>
    <row r="1100" spans="1:10">
      <c r="A1100" s="63" t="s">
        <v>1548</v>
      </c>
      <c r="B1100" s="64" t="s">
        <v>1168</v>
      </c>
      <c r="C1100" s="64" t="s">
        <v>1036</v>
      </c>
      <c r="D1100" s="65">
        <v>44254</v>
      </c>
      <c r="E1100" s="66" t="s">
        <v>998</v>
      </c>
      <c r="F1100" s="66" t="s">
        <v>292</v>
      </c>
      <c r="G1100" s="67">
        <v>31600</v>
      </c>
      <c r="H1100" s="67">
        <v>1</v>
      </c>
      <c r="I1100" s="68">
        <v>0.05</v>
      </c>
      <c r="J1100" s="69">
        <f t="shared" si="17"/>
        <v>30020</v>
      </c>
    </row>
    <row r="1101" spans="1:10">
      <c r="A1101" s="63" t="s">
        <v>1548</v>
      </c>
      <c r="B1101" s="64" t="s">
        <v>1168</v>
      </c>
      <c r="C1101" s="64" t="s">
        <v>1036</v>
      </c>
      <c r="D1101" s="65">
        <v>44254</v>
      </c>
      <c r="E1101" s="66" t="s">
        <v>998</v>
      </c>
      <c r="F1101" s="66" t="s">
        <v>260</v>
      </c>
      <c r="G1101" s="67">
        <v>30200</v>
      </c>
      <c r="H1101" s="67">
        <v>2</v>
      </c>
      <c r="I1101" s="68">
        <v>0.05</v>
      </c>
      <c r="J1101" s="69">
        <f t="shared" si="17"/>
        <v>57380</v>
      </c>
    </row>
    <row r="1102" spans="1:10">
      <c r="A1102" s="63" t="s">
        <v>1548</v>
      </c>
      <c r="B1102" s="64" t="s">
        <v>1168</v>
      </c>
      <c r="C1102" s="64" t="s">
        <v>1036</v>
      </c>
      <c r="D1102" s="65">
        <v>44254</v>
      </c>
      <c r="E1102" s="66" t="s">
        <v>1005</v>
      </c>
      <c r="F1102" s="66" t="s">
        <v>266</v>
      </c>
      <c r="G1102" s="67">
        <v>624000</v>
      </c>
      <c r="H1102" s="67">
        <v>5</v>
      </c>
      <c r="I1102" s="68">
        <v>0.15</v>
      </c>
      <c r="J1102" s="69">
        <f t="shared" si="17"/>
        <v>2652000</v>
      </c>
    </row>
    <row r="1103" spans="1:10">
      <c r="A1103" s="63" t="s">
        <v>1549</v>
      </c>
      <c r="B1103" s="64" t="s">
        <v>1105</v>
      </c>
      <c r="C1103" s="64" t="s">
        <v>1036</v>
      </c>
      <c r="D1103" s="65">
        <v>44255</v>
      </c>
      <c r="E1103" s="66" t="s">
        <v>1005</v>
      </c>
      <c r="F1103" s="66" t="s">
        <v>232</v>
      </c>
      <c r="G1103" s="67">
        <v>277300</v>
      </c>
      <c r="H1103" s="67">
        <v>5</v>
      </c>
      <c r="I1103" s="68">
        <v>0.05</v>
      </c>
      <c r="J1103" s="69">
        <f t="shared" si="17"/>
        <v>1317175</v>
      </c>
    </row>
    <row r="1104" spans="1:10">
      <c r="A1104" s="63" t="s">
        <v>1549</v>
      </c>
      <c r="B1104" s="64" t="s">
        <v>1105</v>
      </c>
      <c r="C1104" s="64" t="s">
        <v>1036</v>
      </c>
      <c r="D1104" s="65">
        <v>44255</v>
      </c>
      <c r="E1104" s="66" t="s">
        <v>1005</v>
      </c>
      <c r="F1104" s="66" t="s">
        <v>224</v>
      </c>
      <c r="G1104" s="67">
        <v>482000</v>
      </c>
      <c r="H1104" s="67">
        <v>3</v>
      </c>
      <c r="I1104" s="68">
        <v>0.05</v>
      </c>
      <c r="J1104" s="69">
        <f t="shared" si="17"/>
        <v>1373700</v>
      </c>
    </row>
    <row r="1105" spans="1:10">
      <c r="A1105" s="63" t="s">
        <v>1550</v>
      </c>
      <c r="B1105" s="64" t="s">
        <v>1276</v>
      </c>
      <c r="C1105" s="64" t="s">
        <v>1008</v>
      </c>
      <c r="D1105" s="65">
        <v>44255</v>
      </c>
      <c r="E1105" s="66" t="s">
        <v>1005</v>
      </c>
      <c r="F1105" s="66" t="s">
        <v>224</v>
      </c>
      <c r="G1105" s="67">
        <v>486800</v>
      </c>
      <c r="H1105" s="67">
        <v>5</v>
      </c>
      <c r="I1105" s="68">
        <v>0.1</v>
      </c>
      <c r="J1105" s="69">
        <f t="shared" si="17"/>
        <v>2190600</v>
      </c>
    </row>
    <row r="1106" spans="1:10">
      <c r="A1106" s="63" t="s">
        <v>1550</v>
      </c>
      <c r="B1106" s="64" t="s">
        <v>1276</v>
      </c>
      <c r="C1106" s="64" t="s">
        <v>1008</v>
      </c>
      <c r="D1106" s="65">
        <v>44255</v>
      </c>
      <c r="E1106" s="66" t="s">
        <v>1005</v>
      </c>
      <c r="F1106" s="66" t="s">
        <v>258</v>
      </c>
      <c r="G1106" s="67">
        <v>84800</v>
      </c>
      <c r="H1106" s="67">
        <v>6</v>
      </c>
      <c r="I1106" s="68">
        <v>0</v>
      </c>
      <c r="J1106" s="69">
        <f t="shared" si="17"/>
        <v>508800</v>
      </c>
    </row>
    <row r="1107" spans="1:10">
      <c r="A1107" s="63" t="s">
        <v>1551</v>
      </c>
      <c r="B1107" s="64" t="s">
        <v>1047</v>
      </c>
      <c r="C1107" s="64" t="s">
        <v>1036</v>
      </c>
      <c r="D1107" s="65">
        <v>44256</v>
      </c>
      <c r="E1107" s="66" t="s">
        <v>1005</v>
      </c>
      <c r="F1107" s="66" t="s">
        <v>266</v>
      </c>
      <c r="G1107" s="67">
        <v>468000</v>
      </c>
      <c r="H1107" s="67">
        <v>1</v>
      </c>
      <c r="I1107" s="68">
        <v>0.05</v>
      </c>
      <c r="J1107" s="69">
        <f t="shared" si="17"/>
        <v>444600</v>
      </c>
    </row>
    <row r="1108" spans="1:10">
      <c r="A1108" s="63" t="s">
        <v>1551</v>
      </c>
      <c r="B1108" s="64" t="s">
        <v>1047</v>
      </c>
      <c r="C1108" s="64" t="s">
        <v>1036</v>
      </c>
      <c r="D1108" s="65">
        <v>44256</v>
      </c>
      <c r="E1108" s="66" t="s">
        <v>998</v>
      </c>
      <c r="F1108" s="66" t="s">
        <v>1020</v>
      </c>
      <c r="G1108" s="67">
        <v>14300</v>
      </c>
      <c r="H1108" s="67">
        <v>1</v>
      </c>
      <c r="I1108" s="68">
        <v>0.05</v>
      </c>
      <c r="J1108" s="69">
        <f t="shared" si="17"/>
        <v>13585</v>
      </c>
    </row>
    <row r="1109" spans="1:10">
      <c r="A1109" s="63" t="s">
        <v>1552</v>
      </c>
      <c r="B1109" s="64" t="s">
        <v>1067</v>
      </c>
      <c r="C1109" s="64" t="s">
        <v>1043</v>
      </c>
      <c r="D1109" s="65">
        <v>44256</v>
      </c>
      <c r="E1109" s="66" t="s">
        <v>994</v>
      </c>
      <c r="F1109" s="66" t="s">
        <v>246</v>
      </c>
      <c r="G1109" s="67">
        <v>76300</v>
      </c>
      <c r="H1109" s="67">
        <v>5</v>
      </c>
      <c r="I1109" s="68">
        <v>0.05</v>
      </c>
      <c r="J1109" s="69">
        <f t="shared" si="17"/>
        <v>362425</v>
      </c>
    </row>
    <row r="1110" spans="1:10">
      <c r="A1110" s="63" t="s">
        <v>1552</v>
      </c>
      <c r="B1110" s="64" t="s">
        <v>1067</v>
      </c>
      <c r="C1110" s="64" t="s">
        <v>1043</v>
      </c>
      <c r="D1110" s="65">
        <v>44256</v>
      </c>
      <c r="E1110" s="66" t="s">
        <v>998</v>
      </c>
      <c r="F1110" s="66" t="s">
        <v>270</v>
      </c>
      <c r="G1110" s="67">
        <v>3500</v>
      </c>
      <c r="H1110" s="67">
        <v>5</v>
      </c>
      <c r="I1110" s="68">
        <v>0.05</v>
      </c>
      <c r="J1110" s="69">
        <f t="shared" si="17"/>
        <v>16625</v>
      </c>
    </row>
    <row r="1111" spans="1:10">
      <c r="A1111" s="63" t="s">
        <v>1552</v>
      </c>
      <c r="B1111" s="64" t="s">
        <v>1067</v>
      </c>
      <c r="C1111" s="64" t="s">
        <v>1043</v>
      </c>
      <c r="D1111" s="65">
        <v>44256</v>
      </c>
      <c r="E1111" s="66" t="s">
        <v>1005</v>
      </c>
      <c r="F1111" s="66" t="s">
        <v>234</v>
      </c>
      <c r="G1111" s="67">
        <v>86900</v>
      </c>
      <c r="H1111" s="67">
        <v>8</v>
      </c>
      <c r="I1111" s="68">
        <v>0.05</v>
      </c>
      <c r="J1111" s="69">
        <f t="shared" si="17"/>
        <v>660440</v>
      </c>
    </row>
    <row r="1112" spans="1:10">
      <c r="A1112" s="63" t="s">
        <v>1553</v>
      </c>
      <c r="B1112" s="64" t="s">
        <v>1080</v>
      </c>
      <c r="C1112" s="64" t="s">
        <v>1001</v>
      </c>
      <c r="D1112" s="65">
        <v>44257</v>
      </c>
      <c r="E1112" s="66" t="s">
        <v>1010</v>
      </c>
      <c r="F1112" s="66" t="s">
        <v>238</v>
      </c>
      <c r="G1112" s="67">
        <v>152000</v>
      </c>
      <c r="H1112" s="67">
        <v>2</v>
      </c>
      <c r="I1112" s="68">
        <v>0</v>
      </c>
      <c r="J1112" s="69">
        <f t="shared" si="17"/>
        <v>304000</v>
      </c>
    </row>
    <row r="1113" spans="1:10">
      <c r="A1113" s="63" t="s">
        <v>1554</v>
      </c>
      <c r="B1113" s="64" t="s">
        <v>1408</v>
      </c>
      <c r="C1113" s="64" t="s">
        <v>1016</v>
      </c>
      <c r="D1113" s="65">
        <v>44258</v>
      </c>
      <c r="E1113" s="66" t="s">
        <v>1011</v>
      </c>
      <c r="F1113" s="66" t="s">
        <v>264</v>
      </c>
      <c r="G1113" s="67">
        <v>75200</v>
      </c>
      <c r="H1113" s="67">
        <v>10</v>
      </c>
      <c r="I1113" s="68">
        <v>0</v>
      </c>
      <c r="J1113" s="69">
        <f t="shared" si="17"/>
        <v>752000</v>
      </c>
    </row>
    <row r="1114" spans="1:10">
      <c r="A1114" s="63" t="s">
        <v>1554</v>
      </c>
      <c r="B1114" s="64" t="s">
        <v>1408</v>
      </c>
      <c r="C1114" s="64" t="s">
        <v>1016</v>
      </c>
      <c r="D1114" s="65">
        <v>44258</v>
      </c>
      <c r="E1114" s="66" t="s">
        <v>992</v>
      </c>
      <c r="F1114" s="66" t="s">
        <v>1482</v>
      </c>
      <c r="G1114" s="67">
        <v>116200</v>
      </c>
      <c r="H1114" s="67">
        <v>5</v>
      </c>
      <c r="I1114" s="68">
        <v>0</v>
      </c>
      <c r="J1114" s="69">
        <f t="shared" si="17"/>
        <v>581000</v>
      </c>
    </row>
    <row r="1115" spans="1:10">
      <c r="A1115" s="63" t="s">
        <v>1554</v>
      </c>
      <c r="B1115" s="64" t="s">
        <v>1408</v>
      </c>
      <c r="C1115" s="64" t="s">
        <v>1016</v>
      </c>
      <c r="D1115" s="65">
        <v>44258</v>
      </c>
      <c r="E1115" s="66" t="s">
        <v>1010</v>
      </c>
      <c r="F1115" s="66" t="s">
        <v>238</v>
      </c>
      <c r="G1115" s="67">
        <v>174800</v>
      </c>
      <c r="H1115" s="67">
        <v>1</v>
      </c>
      <c r="I1115" s="68">
        <v>0</v>
      </c>
      <c r="J1115" s="69">
        <f t="shared" si="17"/>
        <v>174800</v>
      </c>
    </row>
    <row r="1116" spans="1:10">
      <c r="A1116" s="63" t="s">
        <v>1555</v>
      </c>
      <c r="B1116" s="64" t="s">
        <v>1138</v>
      </c>
      <c r="C1116" s="64" t="s">
        <v>1027</v>
      </c>
      <c r="D1116" s="65">
        <v>44258</v>
      </c>
      <c r="E1116" s="66" t="s">
        <v>1011</v>
      </c>
      <c r="F1116" s="66" t="s">
        <v>272</v>
      </c>
      <c r="G1116" s="67">
        <v>157000</v>
      </c>
      <c r="H1116" s="67">
        <v>10</v>
      </c>
      <c r="I1116" s="68">
        <v>0.05</v>
      </c>
      <c r="J1116" s="69">
        <f t="shared" si="17"/>
        <v>1491500</v>
      </c>
    </row>
    <row r="1117" spans="1:10">
      <c r="A1117" s="63" t="s">
        <v>1555</v>
      </c>
      <c r="B1117" s="64" t="s">
        <v>1138</v>
      </c>
      <c r="C1117" s="64" t="s">
        <v>1027</v>
      </c>
      <c r="D1117" s="65">
        <v>44258</v>
      </c>
      <c r="E1117" s="66" t="s">
        <v>1012</v>
      </c>
      <c r="F1117" s="66" t="s">
        <v>1013</v>
      </c>
      <c r="G1117" s="67">
        <v>50000</v>
      </c>
      <c r="H1117" s="67">
        <v>6</v>
      </c>
      <c r="I1117" s="68">
        <v>0.05</v>
      </c>
      <c r="J1117" s="69">
        <f t="shared" si="17"/>
        <v>285000</v>
      </c>
    </row>
    <row r="1118" spans="1:10">
      <c r="A1118" s="63" t="s">
        <v>1555</v>
      </c>
      <c r="B1118" s="64" t="s">
        <v>1138</v>
      </c>
      <c r="C1118" s="64" t="s">
        <v>1027</v>
      </c>
      <c r="D1118" s="65">
        <v>44258</v>
      </c>
      <c r="E1118" s="66" t="s">
        <v>1012</v>
      </c>
      <c r="F1118" s="66" t="s">
        <v>1491</v>
      </c>
      <c r="G1118" s="67">
        <v>115400</v>
      </c>
      <c r="H1118" s="67">
        <v>10</v>
      </c>
      <c r="I1118" s="68">
        <v>0.05</v>
      </c>
      <c r="J1118" s="69">
        <f t="shared" si="17"/>
        <v>1096300</v>
      </c>
    </row>
    <row r="1119" spans="1:10">
      <c r="A1119" s="63" t="s">
        <v>1555</v>
      </c>
      <c r="B1119" s="64" t="s">
        <v>1138</v>
      </c>
      <c r="C1119" s="64" t="s">
        <v>1027</v>
      </c>
      <c r="D1119" s="65">
        <v>44258</v>
      </c>
      <c r="E1119" s="66" t="s">
        <v>998</v>
      </c>
      <c r="F1119" s="66" t="s">
        <v>292</v>
      </c>
      <c r="G1119" s="67">
        <v>36000</v>
      </c>
      <c r="H1119" s="67">
        <v>7</v>
      </c>
      <c r="I1119" s="68">
        <v>0.05</v>
      </c>
      <c r="J1119" s="69">
        <f t="shared" si="17"/>
        <v>239400</v>
      </c>
    </row>
    <row r="1120" spans="1:10">
      <c r="A1120" s="63" t="s">
        <v>1555</v>
      </c>
      <c r="B1120" s="64" t="s">
        <v>1138</v>
      </c>
      <c r="C1120" s="64" t="s">
        <v>1027</v>
      </c>
      <c r="D1120" s="65">
        <v>44258</v>
      </c>
      <c r="E1120" s="66" t="s">
        <v>998</v>
      </c>
      <c r="F1120" s="66" t="s">
        <v>292</v>
      </c>
      <c r="G1120" s="67">
        <v>34700</v>
      </c>
      <c r="H1120" s="67">
        <v>2</v>
      </c>
      <c r="I1120" s="68">
        <v>0.05</v>
      </c>
      <c r="J1120" s="69">
        <f t="shared" si="17"/>
        <v>65930</v>
      </c>
    </row>
    <row r="1121" spans="1:10">
      <c r="A1121" s="63" t="s">
        <v>1555</v>
      </c>
      <c r="B1121" s="64" t="s">
        <v>1138</v>
      </c>
      <c r="C1121" s="64" t="s">
        <v>1027</v>
      </c>
      <c r="D1121" s="65">
        <v>44258</v>
      </c>
      <c r="E1121" s="66" t="s">
        <v>1005</v>
      </c>
      <c r="F1121" s="66" t="s">
        <v>224</v>
      </c>
      <c r="G1121" s="67">
        <v>549500</v>
      </c>
      <c r="H1121" s="67">
        <v>1</v>
      </c>
      <c r="I1121" s="68">
        <v>0.05</v>
      </c>
      <c r="J1121" s="69">
        <f t="shared" si="17"/>
        <v>522025</v>
      </c>
    </row>
    <row r="1122" spans="1:10">
      <c r="A1122" s="63" t="s">
        <v>1556</v>
      </c>
      <c r="B1122" s="64" t="s">
        <v>1058</v>
      </c>
      <c r="C1122" s="64" t="s">
        <v>1027</v>
      </c>
      <c r="D1122" s="65">
        <v>44261</v>
      </c>
      <c r="E1122" s="66" t="s">
        <v>1005</v>
      </c>
      <c r="F1122" s="66" t="s">
        <v>232</v>
      </c>
      <c r="G1122" s="67">
        <v>333400</v>
      </c>
      <c r="H1122" s="67">
        <v>4</v>
      </c>
      <c r="I1122" s="68">
        <v>0.05</v>
      </c>
      <c r="J1122" s="69">
        <f t="shared" si="17"/>
        <v>1266920</v>
      </c>
    </row>
    <row r="1123" spans="1:10">
      <c r="A1123" s="63" t="s">
        <v>1556</v>
      </c>
      <c r="B1123" s="64" t="s">
        <v>1058</v>
      </c>
      <c r="C1123" s="64" t="s">
        <v>1027</v>
      </c>
      <c r="D1123" s="65">
        <v>44261</v>
      </c>
      <c r="E1123" s="66" t="s">
        <v>1005</v>
      </c>
      <c r="F1123" s="66" t="s">
        <v>232</v>
      </c>
      <c r="G1123" s="67">
        <v>312700</v>
      </c>
      <c r="H1123" s="67">
        <v>2</v>
      </c>
      <c r="I1123" s="68">
        <v>0.05</v>
      </c>
      <c r="J1123" s="69">
        <f t="shared" si="17"/>
        <v>594130</v>
      </c>
    </row>
    <row r="1124" spans="1:10">
      <c r="A1124" s="63" t="s">
        <v>1556</v>
      </c>
      <c r="B1124" s="64" t="s">
        <v>1058</v>
      </c>
      <c r="C1124" s="64" t="s">
        <v>1027</v>
      </c>
      <c r="D1124" s="65">
        <v>44261</v>
      </c>
      <c r="E1124" s="66" t="s">
        <v>992</v>
      </c>
      <c r="F1124" s="66" t="s">
        <v>244</v>
      </c>
      <c r="G1124" s="67">
        <v>102900</v>
      </c>
      <c r="H1124" s="67">
        <v>8</v>
      </c>
      <c r="I1124" s="68">
        <v>0.05</v>
      </c>
      <c r="J1124" s="69">
        <f t="shared" si="17"/>
        <v>782040</v>
      </c>
    </row>
    <row r="1125" spans="1:10">
      <c r="A1125" s="63" t="s">
        <v>1556</v>
      </c>
      <c r="B1125" s="64" t="s">
        <v>1058</v>
      </c>
      <c r="C1125" s="64" t="s">
        <v>1027</v>
      </c>
      <c r="D1125" s="65">
        <v>44261</v>
      </c>
      <c r="E1125" s="66" t="s">
        <v>1005</v>
      </c>
      <c r="F1125" s="66" t="s">
        <v>254</v>
      </c>
      <c r="G1125" s="67">
        <v>162800</v>
      </c>
      <c r="H1125" s="67">
        <v>3</v>
      </c>
      <c r="I1125" s="68">
        <v>0.05</v>
      </c>
      <c r="J1125" s="69">
        <f t="shared" si="17"/>
        <v>463980</v>
      </c>
    </row>
    <row r="1126" spans="1:10">
      <c r="A1126" s="63" t="s">
        <v>1557</v>
      </c>
      <c r="B1126" s="64" t="s">
        <v>1218</v>
      </c>
      <c r="C1126" s="64" t="s">
        <v>990</v>
      </c>
      <c r="D1126" s="65">
        <v>44261</v>
      </c>
      <c r="E1126" s="66" t="s">
        <v>991</v>
      </c>
      <c r="F1126" s="66" t="s">
        <v>288</v>
      </c>
      <c r="G1126" s="67">
        <v>765000</v>
      </c>
      <c r="H1126" s="67">
        <v>4</v>
      </c>
      <c r="I1126" s="68">
        <v>0.15</v>
      </c>
      <c r="J1126" s="69">
        <f t="shared" si="17"/>
        <v>2601000</v>
      </c>
    </row>
    <row r="1127" spans="1:10">
      <c r="A1127" s="63" t="s">
        <v>1557</v>
      </c>
      <c r="B1127" s="64" t="s">
        <v>1218</v>
      </c>
      <c r="C1127" s="64" t="s">
        <v>990</v>
      </c>
      <c r="D1127" s="65">
        <v>44261</v>
      </c>
      <c r="E1127" s="66" t="s">
        <v>1011</v>
      </c>
      <c r="F1127" s="66" t="s">
        <v>264</v>
      </c>
      <c r="G1127" s="67">
        <v>78000</v>
      </c>
      <c r="H1127" s="67">
        <v>6</v>
      </c>
      <c r="I1127" s="68">
        <v>0</v>
      </c>
      <c r="J1127" s="69">
        <f t="shared" si="17"/>
        <v>468000</v>
      </c>
    </row>
    <row r="1128" spans="1:10">
      <c r="A1128" s="63" t="s">
        <v>1557</v>
      </c>
      <c r="B1128" s="64" t="s">
        <v>1218</v>
      </c>
      <c r="C1128" s="64" t="s">
        <v>990</v>
      </c>
      <c r="D1128" s="65">
        <v>44261</v>
      </c>
      <c r="E1128" s="66" t="s">
        <v>1011</v>
      </c>
      <c r="F1128" s="66" t="s">
        <v>218</v>
      </c>
      <c r="G1128" s="67">
        <v>3700</v>
      </c>
      <c r="H1128" s="67">
        <v>2</v>
      </c>
      <c r="I1128" s="68">
        <v>0</v>
      </c>
      <c r="J1128" s="69">
        <f t="shared" si="17"/>
        <v>7400</v>
      </c>
    </row>
    <row r="1129" spans="1:10">
      <c r="A1129" s="63" t="s">
        <v>1558</v>
      </c>
      <c r="B1129" s="64" t="s">
        <v>1223</v>
      </c>
      <c r="C1129" s="64" t="s">
        <v>990</v>
      </c>
      <c r="D1129" s="65">
        <v>44262</v>
      </c>
      <c r="E1129" s="66" t="s">
        <v>1011</v>
      </c>
      <c r="F1129" s="66" t="s">
        <v>252</v>
      </c>
      <c r="G1129" s="67">
        <v>135000</v>
      </c>
      <c r="H1129" s="67">
        <v>1</v>
      </c>
      <c r="I1129" s="68">
        <v>0</v>
      </c>
      <c r="J1129" s="69">
        <f t="shared" si="17"/>
        <v>135000</v>
      </c>
    </row>
    <row r="1130" spans="1:10">
      <c r="A1130" s="63" t="s">
        <v>1559</v>
      </c>
      <c r="B1130" s="64" t="s">
        <v>1101</v>
      </c>
      <c r="C1130" s="64" t="s">
        <v>1027</v>
      </c>
      <c r="D1130" s="65">
        <v>44263</v>
      </c>
      <c r="E1130" s="66" t="s">
        <v>1012</v>
      </c>
      <c r="F1130" s="66" t="s">
        <v>262</v>
      </c>
      <c r="G1130" s="67">
        <v>646000</v>
      </c>
      <c r="H1130" s="67">
        <v>2</v>
      </c>
      <c r="I1130" s="68">
        <v>0.05</v>
      </c>
      <c r="J1130" s="69">
        <f t="shared" si="17"/>
        <v>1227400</v>
      </c>
    </row>
    <row r="1131" spans="1:10">
      <c r="A1131" s="63" t="s">
        <v>1559</v>
      </c>
      <c r="B1131" s="64" t="s">
        <v>1101</v>
      </c>
      <c r="C1131" s="64" t="s">
        <v>1027</v>
      </c>
      <c r="D1131" s="65">
        <v>44263</v>
      </c>
      <c r="E1131" s="66" t="s">
        <v>998</v>
      </c>
      <c r="F1131" s="66" t="s">
        <v>260</v>
      </c>
      <c r="G1131" s="67">
        <v>28100</v>
      </c>
      <c r="H1131" s="67">
        <v>3</v>
      </c>
      <c r="I1131" s="68">
        <v>0.05</v>
      </c>
      <c r="J1131" s="69">
        <f t="shared" si="17"/>
        <v>80085</v>
      </c>
    </row>
    <row r="1132" spans="1:10">
      <c r="A1132" s="63" t="s">
        <v>1560</v>
      </c>
      <c r="B1132" s="64" t="s">
        <v>1561</v>
      </c>
      <c r="C1132" s="64" t="s">
        <v>1001</v>
      </c>
      <c r="D1132" s="65">
        <v>44263</v>
      </c>
      <c r="E1132" s="66" t="s">
        <v>998</v>
      </c>
      <c r="F1132" s="66" t="s">
        <v>270</v>
      </c>
      <c r="G1132" s="67">
        <v>3200</v>
      </c>
      <c r="H1132" s="67">
        <v>7</v>
      </c>
      <c r="I1132" s="68">
        <v>0</v>
      </c>
      <c r="J1132" s="69">
        <f t="shared" si="17"/>
        <v>22400</v>
      </c>
    </row>
    <row r="1133" spans="1:10">
      <c r="A1133" s="63" t="s">
        <v>1562</v>
      </c>
      <c r="B1133" s="64" t="s">
        <v>1148</v>
      </c>
      <c r="C1133" s="64" t="s">
        <v>1016</v>
      </c>
      <c r="D1133" s="65">
        <v>44264</v>
      </c>
      <c r="E1133" s="66" t="s">
        <v>992</v>
      </c>
      <c r="F1133" s="66" t="s">
        <v>993</v>
      </c>
      <c r="G1133" s="67">
        <v>57300</v>
      </c>
      <c r="H1133" s="67">
        <v>4</v>
      </c>
      <c r="I1133" s="68">
        <v>0</v>
      </c>
      <c r="J1133" s="69">
        <f t="shared" si="17"/>
        <v>229200</v>
      </c>
    </row>
    <row r="1134" spans="1:10">
      <c r="A1134" s="63" t="s">
        <v>1562</v>
      </c>
      <c r="B1134" s="64" t="s">
        <v>1148</v>
      </c>
      <c r="C1134" s="64" t="s">
        <v>1016</v>
      </c>
      <c r="D1134" s="65">
        <v>44264</v>
      </c>
      <c r="E1134" s="66" t="s">
        <v>991</v>
      </c>
      <c r="F1134" s="66" t="s">
        <v>1487</v>
      </c>
      <c r="G1134" s="67">
        <v>923400</v>
      </c>
      <c r="H1134" s="67">
        <v>1</v>
      </c>
      <c r="I1134" s="68">
        <v>0.05</v>
      </c>
      <c r="J1134" s="69">
        <f t="shared" si="17"/>
        <v>877230</v>
      </c>
    </row>
    <row r="1135" spans="1:10">
      <c r="A1135" s="63" t="s">
        <v>1562</v>
      </c>
      <c r="B1135" s="64" t="s">
        <v>1148</v>
      </c>
      <c r="C1135" s="64" t="s">
        <v>1016</v>
      </c>
      <c r="D1135" s="65">
        <v>44264</v>
      </c>
      <c r="E1135" s="66" t="s">
        <v>994</v>
      </c>
      <c r="F1135" s="66" t="s">
        <v>1503</v>
      </c>
      <c r="G1135" s="67">
        <v>97800</v>
      </c>
      <c r="H1135" s="67">
        <v>6</v>
      </c>
      <c r="I1135" s="68">
        <v>0.05</v>
      </c>
      <c r="J1135" s="69">
        <f t="shared" si="17"/>
        <v>557460</v>
      </c>
    </row>
    <row r="1136" spans="1:10">
      <c r="A1136" s="63" t="s">
        <v>1563</v>
      </c>
      <c r="B1136" s="64" t="s">
        <v>1144</v>
      </c>
      <c r="C1136" s="64" t="s">
        <v>1008</v>
      </c>
      <c r="D1136" s="65">
        <v>44264</v>
      </c>
      <c r="E1136" s="66" t="s">
        <v>1012</v>
      </c>
      <c r="F1136" s="66" t="s">
        <v>228</v>
      </c>
      <c r="G1136" s="67">
        <v>439000</v>
      </c>
      <c r="H1136" s="67">
        <v>5</v>
      </c>
      <c r="I1136" s="68">
        <v>0.1</v>
      </c>
      <c r="J1136" s="69">
        <f t="shared" si="17"/>
        <v>1975500</v>
      </c>
    </row>
    <row r="1137" spans="1:10">
      <c r="A1137" s="63" t="s">
        <v>1563</v>
      </c>
      <c r="B1137" s="64" t="s">
        <v>1144</v>
      </c>
      <c r="C1137" s="64" t="s">
        <v>1008</v>
      </c>
      <c r="D1137" s="65">
        <v>44264</v>
      </c>
      <c r="E1137" s="66" t="s">
        <v>994</v>
      </c>
      <c r="F1137" s="66" t="s">
        <v>246</v>
      </c>
      <c r="G1137" s="67">
        <v>79900</v>
      </c>
      <c r="H1137" s="67">
        <v>8</v>
      </c>
      <c r="I1137" s="68">
        <v>0.05</v>
      </c>
      <c r="J1137" s="69">
        <f t="shared" si="17"/>
        <v>607240</v>
      </c>
    </row>
    <row r="1138" spans="1:10">
      <c r="A1138" s="63" t="s">
        <v>1563</v>
      </c>
      <c r="B1138" s="64" t="s">
        <v>1144</v>
      </c>
      <c r="C1138" s="64" t="s">
        <v>1008</v>
      </c>
      <c r="D1138" s="65">
        <v>44264</v>
      </c>
      <c r="E1138" s="66" t="s">
        <v>1011</v>
      </c>
      <c r="F1138" s="66" t="s">
        <v>272</v>
      </c>
      <c r="G1138" s="67">
        <v>149800</v>
      </c>
      <c r="H1138" s="67">
        <v>8</v>
      </c>
      <c r="I1138" s="68">
        <v>0.05</v>
      </c>
      <c r="J1138" s="69">
        <f t="shared" si="17"/>
        <v>1138480</v>
      </c>
    </row>
    <row r="1139" spans="1:10">
      <c r="A1139" s="63" t="s">
        <v>1564</v>
      </c>
      <c r="B1139" s="64" t="s">
        <v>1561</v>
      </c>
      <c r="C1139" s="64" t="s">
        <v>1001</v>
      </c>
      <c r="D1139" s="65">
        <v>44265</v>
      </c>
      <c r="E1139" s="66" t="s">
        <v>992</v>
      </c>
      <c r="F1139" s="66" t="s">
        <v>244</v>
      </c>
      <c r="G1139" s="67">
        <v>114700</v>
      </c>
      <c r="H1139" s="67">
        <v>4</v>
      </c>
      <c r="I1139" s="68">
        <v>0</v>
      </c>
      <c r="J1139" s="69">
        <f t="shared" si="17"/>
        <v>458800</v>
      </c>
    </row>
    <row r="1140" spans="1:10">
      <c r="A1140" s="63" t="s">
        <v>1564</v>
      </c>
      <c r="B1140" s="64" t="s">
        <v>1561</v>
      </c>
      <c r="C1140" s="64" t="s">
        <v>1001</v>
      </c>
      <c r="D1140" s="65">
        <v>44265</v>
      </c>
      <c r="E1140" s="66" t="s">
        <v>1005</v>
      </c>
      <c r="F1140" s="66" t="s">
        <v>278</v>
      </c>
      <c r="G1140" s="67">
        <v>440300</v>
      </c>
      <c r="H1140" s="67">
        <v>4</v>
      </c>
      <c r="I1140" s="68">
        <v>0.05</v>
      </c>
      <c r="J1140" s="69">
        <f t="shared" si="17"/>
        <v>1673140</v>
      </c>
    </row>
    <row r="1141" spans="1:10">
      <c r="A1141" s="63" t="s">
        <v>1564</v>
      </c>
      <c r="B1141" s="64" t="s">
        <v>1561</v>
      </c>
      <c r="C1141" s="64" t="s">
        <v>1001</v>
      </c>
      <c r="D1141" s="65">
        <v>44265</v>
      </c>
      <c r="E1141" s="66" t="s">
        <v>1005</v>
      </c>
      <c r="F1141" s="66" t="s">
        <v>1038</v>
      </c>
      <c r="G1141" s="67">
        <v>213400</v>
      </c>
      <c r="H1141" s="67">
        <v>1</v>
      </c>
      <c r="I1141" s="68">
        <v>0</v>
      </c>
      <c r="J1141" s="69">
        <f t="shared" si="17"/>
        <v>213400</v>
      </c>
    </row>
    <row r="1142" spans="1:10">
      <c r="A1142" s="63" t="s">
        <v>1565</v>
      </c>
      <c r="B1142" s="64" t="s">
        <v>1018</v>
      </c>
      <c r="C1142" s="64" t="s">
        <v>990</v>
      </c>
      <c r="D1142" s="65">
        <v>44268</v>
      </c>
      <c r="E1142" s="66" t="s">
        <v>1011</v>
      </c>
      <c r="F1142" s="66" t="s">
        <v>210</v>
      </c>
      <c r="G1142" s="67">
        <v>4300</v>
      </c>
      <c r="H1142" s="67">
        <v>4</v>
      </c>
      <c r="I1142" s="68">
        <v>0</v>
      </c>
      <c r="J1142" s="69">
        <f t="shared" si="17"/>
        <v>17200</v>
      </c>
    </row>
    <row r="1143" spans="1:10">
      <c r="A1143" s="63" t="s">
        <v>1565</v>
      </c>
      <c r="B1143" s="64" t="s">
        <v>1018</v>
      </c>
      <c r="C1143" s="64" t="s">
        <v>990</v>
      </c>
      <c r="D1143" s="65">
        <v>44268</v>
      </c>
      <c r="E1143" s="66" t="s">
        <v>998</v>
      </c>
      <c r="F1143" s="66" t="s">
        <v>292</v>
      </c>
      <c r="G1143" s="67">
        <v>29100</v>
      </c>
      <c r="H1143" s="67">
        <v>8</v>
      </c>
      <c r="I1143" s="68">
        <v>0</v>
      </c>
      <c r="J1143" s="69">
        <f t="shared" si="17"/>
        <v>232800</v>
      </c>
    </row>
    <row r="1144" spans="1:10">
      <c r="A1144" s="63" t="s">
        <v>1566</v>
      </c>
      <c r="B1144" s="64" t="s">
        <v>1026</v>
      </c>
      <c r="C1144" s="64" t="s">
        <v>1027</v>
      </c>
      <c r="D1144" s="65">
        <v>44268</v>
      </c>
      <c r="E1144" s="66" t="s">
        <v>992</v>
      </c>
      <c r="F1144" s="66" t="s">
        <v>240</v>
      </c>
      <c r="G1144" s="67">
        <v>54000</v>
      </c>
      <c r="H1144" s="67">
        <v>2</v>
      </c>
      <c r="I1144" s="68">
        <v>0.05</v>
      </c>
      <c r="J1144" s="69">
        <f t="shared" si="17"/>
        <v>102600</v>
      </c>
    </row>
    <row r="1145" spans="1:10">
      <c r="A1145" s="63" t="s">
        <v>1566</v>
      </c>
      <c r="B1145" s="64" t="s">
        <v>1026</v>
      </c>
      <c r="C1145" s="64" t="s">
        <v>1027</v>
      </c>
      <c r="D1145" s="65">
        <v>44268</v>
      </c>
      <c r="E1145" s="66" t="s">
        <v>1005</v>
      </c>
      <c r="F1145" s="66" t="s">
        <v>232</v>
      </c>
      <c r="G1145" s="67">
        <v>327500</v>
      </c>
      <c r="H1145" s="67">
        <v>4</v>
      </c>
      <c r="I1145" s="68">
        <v>0.05</v>
      </c>
      <c r="J1145" s="69">
        <f t="shared" si="17"/>
        <v>1244500</v>
      </c>
    </row>
    <row r="1146" spans="1:10">
      <c r="A1146" s="63" t="s">
        <v>1567</v>
      </c>
      <c r="B1146" s="64" t="s">
        <v>1105</v>
      </c>
      <c r="C1146" s="64" t="s">
        <v>1036</v>
      </c>
      <c r="D1146" s="65">
        <v>44269</v>
      </c>
      <c r="E1146" s="66" t="s">
        <v>998</v>
      </c>
      <c r="F1146" s="66" t="s">
        <v>222</v>
      </c>
      <c r="G1146" s="67">
        <v>6900</v>
      </c>
      <c r="H1146" s="67">
        <v>9</v>
      </c>
      <c r="I1146" s="68">
        <v>0.05</v>
      </c>
      <c r="J1146" s="69">
        <f t="shared" si="17"/>
        <v>58995</v>
      </c>
    </row>
    <row r="1147" spans="1:10">
      <c r="A1147" s="63" t="s">
        <v>1567</v>
      </c>
      <c r="B1147" s="64" t="s">
        <v>1105</v>
      </c>
      <c r="C1147" s="64" t="s">
        <v>1036</v>
      </c>
      <c r="D1147" s="65">
        <v>44269</v>
      </c>
      <c r="E1147" s="66" t="s">
        <v>992</v>
      </c>
      <c r="F1147" s="66" t="s">
        <v>290</v>
      </c>
      <c r="G1147" s="67">
        <v>97900</v>
      </c>
      <c r="H1147" s="67">
        <v>5</v>
      </c>
      <c r="I1147" s="68">
        <v>0.05</v>
      </c>
      <c r="J1147" s="69">
        <f t="shared" si="17"/>
        <v>465025</v>
      </c>
    </row>
    <row r="1148" spans="1:10">
      <c r="A1148" s="63" t="s">
        <v>1567</v>
      </c>
      <c r="B1148" s="64" t="s">
        <v>1105</v>
      </c>
      <c r="C1148" s="64" t="s">
        <v>1036</v>
      </c>
      <c r="D1148" s="65">
        <v>44269</v>
      </c>
      <c r="E1148" s="66" t="s">
        <v>998</v>
      </c>
      <c r="F1148" s="66" t="s">
        <v>270</v>
      </c>
      <c r="G1148" s="67">
        <v>3300</v>
      </c>
      <c r="H1148" s="67">
        <v>4</v>
      </c>
      <c r="I1148" s="68">
        <v>0.05</v>
      </c>
      <c r="J1148" s="69">
        <f t="shared" si="17"/>
        <v>12540</v>
      </c>
    </row>
    <row r="1149" spans="1:10">
      <c r="A1149" s="63" t="s">
        <v>1568</v>
      </c>
      <c r="B1149" s="64" t="s">
        <v>1161</v>
      </c>
      <c r="C1149" s="64" t="s">
        <v>997</v>
      </c>
      <c r="D1149" s="65">
        <v>44269</v>
      </c>
      <c r="E1149" s="66" t="s">
        <v>1005</v>
      </c>
      <c r="F1149" s="66" t="s">
        <v>250</v>
      </c>
      <c r="G1149" s="67">
        <v>431700</v>
      </c>
      <c r="H1149" s="67">
        <v>4</v>
      </c>
      <c r="I1149" s="68">
        <v>0.05</v>
      </c>
      <c r="J1149" s="69">
        <f t="shared" si="17"/>
        <v>1640460</v>
      </c>
    </row>
    <row r="1150" spans="1:10">
      <c r="A1150" s="63" t="s">
        <v>1569</v>
      </c>
      <c r="B1150" s="64" t="s">
        <v>1047</v>
      </c>
      <c r="C1150" s="64" t="s">
        <v>1036</v>
      </c>
      <c r="D1150" s="65">
        <v>44270</v>
      </c>
      <c r="E1150" s="66" t="s">
        <v>991</v>
      </c>
      <c r="F1150" s="66" t="s">
        <v>1487</v>
      </c>
      <c r="G1150" s="67">
        <v>815800</v>
      </c>
      <c r="H1150" s="67">
        <v>1</v>
      </c>
      <c r="I1150" s="68">
        <v>0.05</v>
      </c>
      <c r="J1150" s="69">
        <f t="shared" si="17"/>
        <v>775010</v>
      </c>
    </row>
    <row r="1151" spans="1:10">
      <c r="A1151" s="63" t="s">
        <v>1569</v>
      </c>
      <c r="B1151" s="64" t="s">
        <v>1047</v>
      </c>
      <c r="C1151" s="64" t="s">
        <v>1036</v>
      </c>
      <c r="D1151" s="65">
        <v>44270</v>
      </c>
      <c r="E1151" s="66" t="s">
        <v>998</v>
      </c>
      <c r="F1151" s="66" t="s">
        <v>1019</v>
      </c>
      <c r="G1151" s="67">
        <v>5300</v>
      </c>
      <c r="H1151" s="67">
        <v>5</v>
      </c>
      <c r="I1151" s="68">
        <v>0.05</v>
      </c>
      <c r="J1151" s="69">
        <f t="shared" si="17"/>
        <v>25175</v>
      </c>
    </row>
    <row r="1152" spans="1:10">
      <c r="A1152" s="63" t="s">
        <v>1569</v>
      </c>
      <c r="B1152" s="64" t="s">
        <v>1047</v>
      </c>
      <c r="C1152" s="64" t="s">
        <v>1036</v>
      </c>
      <c r="D1152" s="65">
        <v>44270</v>
      </c>
      <c r="E1152" s="66" t="s">
        <v>1012</v>
      </c>
      <c r="F1152" s="66" t="s">
        <v>262</v>
      </c>
      <c r="G1152" s="67">
        <v>616900</v>
      </c>
      <c r="H1152" s="67">
        <v>3</v>
      </c>
      <c r="I1152" s="68">
        <v>0.05</v>
      </c>
      <c r="J1152" s="69">
        <f t="shared" si="17"/>
        <v>1758165</v>
      </c>
    </row>
    <row r="1153" spans="1:10">
      <c r="A1153" s="63" t="s">
        <v>1569</v>
      </c>
      <c r="B1153" s="64" t="s">
        <v>1047</v>
      </c>
      <c r="C1153" s="64" t="s">
        <v>1036</v>
      </c>
      <c r="D1153" s="65">
        <v>44270</v>
      </c>
      <c r="E1153" s="66" t="s">
        <v>1005</v>
      </c>
      <c r="F1153" s="66" t="s">
        <v>250</v>
      </c>
      <c r="G1153" s="67">
        <v>409400</v>
      </c>
      <c r="H1153" s="67">
        <v>4</v>
      </c>
      <c r="I1153" s="68">
        <v>0.05</v>
      </c>
      <c r="J1153" s="69">
        <f t="shared" si="17"/>
        <v>1555720</v>
      </c>
    </row>
    <row r="1154" spans="1:10">
      <c r="A1154" s="63" t="s">
        <v>1569</v>
      </c>
      <c r="B1154" s="64" t="s">
        <v>1047</v>
      </c>
      <c r="C1154" s="64" t="s">
        <v>1036</v>
      </c>
      <c r="D1154" s="65">
        <v>44270</v>
      </c>
      <c r="E1154" s="66" t="s">
        <v>1005</v>
      </c>
      <c r="F1154" s="66" t="s">
        <v>234</v>
      </c>
      <c r="G1154" s="67">
        <v>94500</v>
      </c>
      <c r="H1154" s="67">
        <v>7</v>
      </c>
      <c r="I1154" s="68">
        <v>0.05</v>
      </c>
      <c r="J1154" s="69">
        <f t="shared" si="17"/>
        <v>628425</v>
      </c>
    </row>
    <row r="1155" spans="1:10">
      <c r="A1155" s="63" t="s">
        <v>1570</v>
      </c>
      <c r="B1155" s="64" t="s">
        <v>1571</v>
      </c>
      <c r="C1155" s="64" t="s">
        <v>1001</v>
      </c>
      <c r="D1155" s="65">
        <v>44271</v>
      </c>
      <c r="E1155" s="66" t="s">
        <v>991</v>
      </c>
      <c r="F1155" s="66" t="s">
        <v>206</v>
      </c>
      <c r="G1155" s="67">
        <v>1565500</v>
      </c>
      <c r="H1155" s="67">
        <v>2</v>
      </c>
      <c r="I1155" s="68">
        <v>0.15</v>
      </c>
      <c r="J1155" s="69">
        <f t="shared" ref="J1155:J1218" si="18">(G1155*H1155)*(100%-I1155)</f>
        <v>2661350</v>
      </c>
    </row>
    <row r="1156" spans="1:10">
      <c r="A1156" s="63" t="s">
        <v>1570</v>
      </c>
      <c r="B1156" s="64" t="s">
        <v>1571</v>
      </c>
      <c r="C1156" s="64" t="s">
        <v>1001</v>
      </c>
      <c r="D1156" s="65">
        <v>44271</v>
      </c>
      <c r="E1156" s="66" t="s">
        <v>998</v>
      </c>
      <c r="F1156" s="66" t="s">
        <v>236</v>
      </c>
      <c r="G1156" s="67">
        <v>21600</v>
      </c>
      <c r="H1156" s="67">
        <v>9</v>
      </c>
      <c r="I1156" s="68">
        <v>0</v>
      </c>
      <c r="J1156" s="69">
        <f t="shared" si="18"/>
        <v>194400</v>
      </c>
    </row>
    <row r="1157" spans="1:10">
      <c r="A1157" s="63" t="s">
        <v>1570</v>
      </c>
      <c r="B1157" s="64" t="s">
        <v>1571</v>
      </c>
      <c r="C1157" s="64" t="s">
        <v>1001</v>
      </c>
      <c r="D1157" s="65">
        <v>44271</v>
      </c>
      <c r="E1157" s="66" t="s">
        <v>1005</v>
      </c>
      <c r="F1157" s="66" t="s">
        <v>232</v>
      </c>
      <c r="G1157" s="67">
        <v>265500</v>
      </c>
      <c r="H1157" s="67">
        <v>5</v>
      </c>
      <c r="I1157" s="68">
        <v>0.05</v>
      </c>
      <c r="J1157" s="69">
        <f t="shared" si="18"/>
        <v>1261125</v>
      </c>
    </row>
    <row r="1158" spans="1:10">
      <c r="A1158" s="63" t="s">
        <v>1572</v>
      </c>
      <c r="B1158" s="64" t="s">
        <v>1067</v>
      </c>
      <c r="C1158" s="64" t="s">
        <v>1043</v>
      </c>
      <c r="D1158" s="65">
        <v>44271</v>
      </c>
      <c r="E1158" s="66" t="s">
        <v>1005</v>
      </c>
      <c r="F1158" s="66" t="s">
        <v>1485</v>
      </c>
      <c r="G1158" s="67">
        <v>116000</v>
      </c>
      <c r="H1158" s="67">
        <v>2</v>
      </c>
      <c r="I1158" s="68">
        <v>0.05</v>
      </c>
      <c r="J1158" s="69">
        <f t="shared" si="18"/>
        <v>220400</v>
      </c>
    </row>
    <row r="1159" spans="1:10">
      <c r="A1159" s="63" t="s">
        <v>1572</v>
      </c>
      <c r="B1159" s="64" t="s">
        <v>1067</v>
      </c>
      <c r="C1159" s="64" t="s">
        <v>1043</v>
      </c>
      <c r="D1159" s="65">
        <v>44271</v>
      </c>
      <c r="E1159" s="66" t="s">
        <v>1005</v>
      </c>
      <c r="F1159" s="66" t="s">
        <v>234</v>
      </c>
      <c r="G1159" s="67">
        <v>88800</v>
      </c>
      <c r="H1159" s="67">
        <v>7</v>
      </c>
      <c r="I1159" s="68">
        <v>0.05</v>
      </c>
      <c r="J1159" s="69">
        <f t="shared" si="18"/>
        <v>590520</v>
      </c>
    </row>
    <row r="1160" spans="1:10">
      <c r="A1160" s="63" t="s">
        <v>1573</v>
      </c>
      <c r="B1160" s="64" t="s">
        <v>1513</v>
      </c>
      <c r="C1160" s="64" t="s">
        <v>1008</v>
      </c>
      <c r="D1160" s="65">
        <v>44272</v>
      </c>
      <c r="E1160" s="66" t="s">
        <v>991</v>
      </c>
      <c r="F1160" s="66" t="s">
        <v>280</v>
      </c>
      <c r="G1160" s="67">
        <v>705600</v>
      </c>
      <c r="H1160" s="67">
        <v>5</v>
      </c>
      <c r="I1160" s="68">
        <v>0.15</v>
      </c>
      <c r="J1160" s="69">
        <f t="shared" si="18"/>
        <v>2998800</v>
      </c>
    </row>
    <row r="1161" spans="1:10">
      <c r="A1161" s="63" t="s">
        <v>1573</v>
      </c>
      <c r="B1161" s="64" t="s">
        <v>1513</v>
      </c>
      <c r="C1161" s="64" t="s">
        <v>1008</v>
      </c>
      <c r="D1161" s="65">
        <v>44272</v>
      </c>
      <c r="E1161" s="66" t="s">
        <v>1011</v>
      </c>
      <c r="F1161" s="66" t="s">
        <v>286</v>
      </c>
      <c r="G1161" s="67">
        <v>36800</v>
      </c>
      <c r="H1161" s="67">
        <v>1</v>
      </c>
      <c r="I1161" s="68">
        <v>0</v>
      </c>
      <c r="J1161" s="69">
        <f t="shared" si="18"/>
        <v>36800</v>
      </c>
    </row>
    <row r="1162" spans="1:10">
      <c r="A1162" s="63" t="s">
        <v>1573</v>
      </c>
      <c r="B1162" s="64" t="s">
        <v>1513</v>
      </c>
      <c r="C1162" s="64" t="s">
        <v>1008</v>
      </c>
      <c r="D1162" s="65">
        <v>44272</v>
      </c>
      <c r="E1162" s="66" t="s">
        <v>991</v>
      </c>
      <c r="F1162" s="66" t="s">
        <v>280</v>
      </c>
      <c r="G1162" s="67">
        <v>835200</v>
      </c>
      <c r="H1162" s="67">
        <v>2</v>
      </c>
      <c r="I1162" s="68">
        <v>0.05</v>
      </c>
      <c r="J1162" s="69">
        <f t="shared" si="18"/>
        <v>1586880</v>
      </c>
    </row>
    <row r="1163" spans="1:10">
      <c r="A1163" s="63" t="s">
        <v>1574</v>
      </c>
      <c r="B1163" s="64" t="s">
        <v>1126</v>
      </c>
      <c r="C1163" s="64" t="s">
        <v>1043</v>
      </c>
      <c r="D1163" s="65">
        <v>44272</v>
      </c>
      <c r="E1163" s="66" t="s">
        <v>998</v>
      </c>
      <c r="F1163" s="66" t="s">
        <v>1048</v>
      </c>
      <c r="G1163" s="67">
        <v>27300</v>
      </c>
      <c r="H1163" s="67">
        <v>7</v>
      </c>
      <c r="I1163" s="68">
        <v>0</v>
      </c>
      <c r="J1163" s="69">
        <f t="shared" si="18"/>
        <v>191100</v>
      </c>
    </row>
    <row r="1164" spans="1:10">
      <c r="A1164" s="63" t="s">
        <v>1575</v>
      </c>
      <c r="B1164" s="64" t="s">
        <v>1047</v>
      </c>
      <c r="C1164" s="64" t="s">
        <v>1036</v>
      </c>
      <c r="D1164" s="65">
        <v>44275</v>
      </c>
      <c r="E1164" s="66" t="s">
        <v>1011</v>
      </c>
      <c r="F1164" s="66" t="s">
        <v>1497</v>
      </c>
      <c r="G1164" s="67">
        <v>4900</v>
      </c>
      <c r="H1164" s="67">
        <v>10</v>
      </c>
      <c r="I1164" s="68">
        <v>0.05</v>
      </c>
      <c r="J1164" s="69">
        <f t="shared" si="18"/>
        <v>46550</v>
      </c>
    </row>
    <row r="1165" spans="1:10">
      <c r="A1165" s="63" t="s">
        <v>1575</v>
      </c>
      <c r="B1165" s="64" t="s">
        <v>1047</v>
      </c>
      <c r="C1165" s="64" t="s">
        <v>1036</v>
      </c>
      <c r="D1165" s="65">
        <v>44275</v>
      </c>
      <c r="E1165" s="66" t="s">
        <v>1011</v>
      </c>
      <c r="F1165" s="66" t="s">
        <v>210</v>
      </c>
      <c r="G1165" s="67">
        <v>3700</v>
      </c>
      <c r="H1165" s="67">
        <v>3</v>
      </c>
      <c r="I1165" s="68">
        <v>0.05</v>
      </c>
      <c r="J1165" s="69">
        <f t="shared" si="18"/>
        <v>10545</v>
      </c>
    </row>
    <row r="1166" spans="1:10">
      <c r="A1166" s="63" t="s">
        <v>1575</v>
      </c>
      <c r="B1166" s="64" t="s">
        <v>1047</v>
      </c>
      <c r="C1166" s="64" t="s">
        <v>1036</v>
      </c>
      <c r="D1166" s="65">
        <v>44275</v>
      </c>
      <c r="E1166" s="66" t="s">
        <v>1011</v>
      </c>
      <c r="F1166" s="66" t="s">
        <v>210</v>
      </c>
      <c r="G1166" s="67">
        <v>4400</v>
      </c>
      <c r="H1166" s="67">
        <v>9</v>
      </c>
      <c r="I1166" s="68">
        <v>0.05</v>
      </c>
      <c r="J1166" s="69">
        <f t="shared" si="18"/>
        <v>37620</v>
      </c>
    </row>
    <row r="1167" spans="1:10">
      <c r="A1167" s="63" t="s">
        <v>1576</v>
      </c>
      <c r="B1167" s="64" t="s">
        <v>1063</v>
      </c>
      <c r="C1167" s="64" t="s">
        <v>1016</v>
      </c>
      <c r="D1167" s="65">
        <v>44276</v>
      </c>
      <c r="E1167" s="66" t="s">
        <v>1012</v>
      </c>
      <c r="F1167" s="66" t="s">
        <v>262</v>
      </c>
      <c r="G1167" s="67">
        <v>523800</v>
      </c>
      <c r="H1167" s="67">
        <v>5</v>
      </c>
      <c r="I1167" s="68">
        <v>0.1</v>
      </c>
      <c r="J1167" s="69">
        <f t="shared" si="18"/>
        <v>2357100</v>
      </c>
    </row>
    <row r="1168" spans="1:10">
      <c r="A1168" s="63" t="s">
        <v>1576</v>
      </c>
      <c r="B1168" s="64" t="s">
        <v>1063</v>
      </c>
      <c r="C1168" s="64" t="s">
        <v>1016</v>
      </c>
      <c r="D1168" s="65">
        <v>44276</v>
      </c>
      <c r="E1168" s="66" t="s">
        <v>992</v>
      </c>
      <c r="F1168" s="66" t="s">
        <v>1482</v>
      </c>
      <c r="G1168" s="67">
        <v>94600</v>
      </c>
      <c r="H1168" s="67">
        <v>9</v>
      </c>
      <c r="I1168" s="68">
        <v>0.05</v>
      </c>
      <c r="J1168" s="69">
        <f t="shared" si="18"/>
        <v>808830</v>
      </c>
    </row>
    <row r="1169" spans="1:10">
      <c r="A1169" s="63" t="s">
        <v>1576</v>
      </c>
      <c r="B1169" s="64" t="s">
        <v>1063</v>
      </c>
      <c r="C1169" s="64" t="s">
        <v>1016</v>
      </c>
      <c r="D1169" s="65">
        <v>44276</v>
      </c>
      <c r="E1169" s="66" t="s">
        <v>991</v>
      </c>
      <c r="F1169" s="66" t="s">
        <v>1487</v>
      </c>
      <c r="G1169" s="67">
        <v>941300</v>
      </c>
      <c r="H1169" s="67">
        <v>4</v>
      </c>
      <c r="I1169" s="68">
        <v>0.15</v>
      </c>
      <c r="J1169" s="69">
        <f t="shared" si="18"/>
        <v>3200420</v>
      </c>
    </row>
    <row r="1170" spans="1:10">
      <c r="A1170" s="63" t="s">
        <v>1577</v>
      </c>
      <c r="B1170" s="64" t="s">
        <v>1200</v>
      </c>
      <c r="C1170" s="64" t="s">
        <v>1008</v>
      </c>
      <c r="D1170" s="65">
        <v>44276</v>
      </c>
      <c r="E1170" s="66" t="s">
        <v>991</v>
      </c>
      <c r="F1170" s="66" t="s">
        <v>206</v>
      </c>
      <c r="G1170" s="67">
        <v>1829000</v>
      </c>
      <c r="H1170" s="67">
        <v>3</v>
      </c>
      <c r="I1170" s="68">
        <v>0.15</v>
      </c>
      <c r="J1170" s="69">
        <f t="shared" si="18"/>
        <v>4663950</v>
      </c>
    </row>
    <row r="1171" spans="1:10">
      <c r="A1171" s="63" t="s">
        <v>1577</v>
      </c>
      <c r="B1171" s="64" t="s">
        <v>1200</v>
      </c>
      <c r="C1171" s="64" t="s">
        <v>1008</v>
      </c>
      <c r="D1171" s="65">
        <v>44276</v>
      </c>
      <c r="E1171" s="66" t="s">
        <v>1005</v>
      </c>
      <c r="F1171" s="66" t="s">
        <v>224</v>
      </c>
      <c r="G1171" s="67">
        <v>472400</v>
      </c>
      <c r="H1171" s="67">
        <v>4</v>
      </c>
      <c r="I1171" s="68">
        <v>0.05</v>
      </c>
      <c r="J1171" s="69">
        <f t="shared" si="18"/>
        <v>1795120</v>
      </c>
    </row>
    <row r="1172" spans="1:10">
      <c r="A1172" s="63" t="s">
        <v>1578</v>
      </c>
      <c r="B1172" s="64" t="s">
        <v>1138</v>
      </c>
      <c r="C1172" s="64" t="s">
        <v>1027</v>
      </c>
      <c r="D1172" s="65">
        <v>44277</v>
      </c>
      <c r="E1172" s="66" t="s">
        <v>998</v>
      </c>
      <c r="F1172" s="66" t="s">
        <v>222</v>
      </c>
      <c r="G1172" s="67">
        <v>6800</v>
      </c>
      <c r="H1172" s="67">
        <v>3</v>
      </c>
      <c r="I1172" s="68">
        <v>0.05</v>
      </c>
      <c r="J1172" s="69">
        <f t="shared" si="18"/>
        <v>19380</v>
      </c>
    </row>
    <row r="1173" spans="1:10">
      <c r="A1173" s="63" t="s">
        <v>1578</v>
      </c>
      <c r="B1173" s="64" t="s">
        <v>1138</v>
      </c>
      <c r="C1173" s="64" t="s">
        <v>1027</v>
      </c>
      <c r="D1173" s="65">
        <v>44277</v>
      </c>
      <c r="E1173" s="66" t="s">
        <v>1011</v>
      </c>
      <c r="F1173" s="66" t="s">
        <v>226</v>
      </c>
      <c r="G1173" s="67">
        <v>51500</v>
      </c>
      <c r="H1173" s="67">
        <v>3</v>
      </c>
      <c r="I1173" s="68">
        <v>0.05</v>
      </c>
      <c r="J1173" s="69">
        <f t="shared" si="18"/>
        <v>146775</v>
      </c>
    </row>
    <row r="1174" spans="1:10">
      <c r="A1174" s="63" t="s">
        <v>1578</v>
      </c>
      <c r="B1174" s="64" t="s">
        <v>1138</v>
      </c>
      <c r="C1174" s="64" t="s">
        <v>1027</v>
      </c>
      <c r="D1174" s="65">
        <v>44277</v>
      </c>
      <c r="E1174" s="66" t="s">
        <v>998</v>
      </c>
      <c r="F1174" s="66" t="s">
        <v>222</v>
      </c>
      <c r="G1174" s="67">
        <v>6800</v>
      </c>
      <c r="H1174" s="67">
        <v>5</v>
      </c>
      <c r="I1174" s="68">
        <v>0.05</v>
      </c>
      <c r="J1174" s="69">
        <f t="shared" si="18"/>
        <v>32300</v>
      </c>
    </row>
    <row r="1175" spans="1:10">
      <c r="A1175" s="63" t="s">
        <v>1578</v>
      </c>
      <c r="B1175" s="64" t="s">
        <v>1138</v>
      </c>
      <c r="C1175" s="64" t="s">
        <v>1027</v>
      </c>
      <c r="D1175" s="65">
        <v>44277</v>
      </c>
      <c r="E1175" s="66" t="s">
        <v>991</v>
      </c>
      <c r="F1175" s="66" t="s">
        <v>1487</v>
      </c>
      <c r="G1175" s="67">
        <v>833700</v>
      </c>
      <c r="H1175" s="67">
        <v>3</v>
      </c>
      <c r="I1175" s="68">
        <v>0.1</v>
      </c>
      <c r="J1175" s="69">
        <f t="shared" si="18"/>
        <v>2250990</v>
      </c>
    </row>
    <row r="1176" spans="1:10">
      <c r="A1176" s="63" t="s">
        <v>1579</v>
      </c>
      <c r="B1176" s="64" t="s">
        <v>1042</v>
      </c>
      <c r="C1176" s="64" t="s">
        <v>1043</v>
      </c>
      <c r="D1176" s="65">
        <v>44277</v>
      </c>
      <c r="E1176" s="66" t="s">
        <v>1010</v>
      </c>
      <c r="F1176" s="66" t="s">
        <v>216</v>
      </c>
      <c r="G1176" s="67">
        <v>78900</v>
      </c>
      <c r="H1176" s="67">
        <v>7</v>
      </c>
      <c r="I1176" s="68">
        <v>0.05</v>
      </c>
      <c r="J1176" s="69">
        <f t="shared" si="18"/>
        <v>524685</v>
      </c>
    </row>
    <row r="1177" spans="1:10">
      <c r="A1177" s="63" t="s">
        <v>1580</v>
      </c>
      <c r="B1177" s="64" t="s">
        <v>1111</v>
      </c>
      <c r="C1177" s="64" t="s">
        <v>1001</v>
      </c>
      <c r="D1177" s="65">
        <v>44278</v>
      </c>
      <c r="E1177" s="66" t="s">
        <v>1011</v>
      </c>
      <c r="F1177" s="66" t="s">
        <v>272</v>
      </c>
      <c r="G1177" s="67">
        <v>139700</v>
      </c>
      <c r="H1177" s="67">
        <v>1</v>
      </c>
      <c r="I1177" s="68">
        <v>0</v>
      </c>
      <c r="J1177" s="69">
        <f t="shared" si="18"/>
        <v>139700</v>
      </c>
    </row>
    <row r="1178" spans="1:10">
      <c r="A1178" s="63" t="s">
        <v>1580</v>
      </c>
      <c r="B1178" s="64" t="s">
        <v>1111</v>
      </c>
      <c r="C1178" s="64" t="s">
        <v>1001</v>
      </c>
      <c r="D1178" s="65">
        <v>44278</v>
      </c>
      <c r="E1178" s="66" t="s">
        <v>1011</v>
      </c>
      <c r="F1178" s="66" t="s">
        <v>272</v>
      </c>
      <c r="G1178" s="67">
        <v>141100</v>
      </c>
      <c r="H1178" s="67">
        <v>3</v>
      </c>
      <c r="I1178" s="68">
        <v>0</v>
      </c>
      <c r="J1178" s="69">
        <f t="shared" si="18"/>
        <v>423300</v>
      </c>
    </row>
    <row r="1179" spans="1:10">
      <c r="A1179" s="63" t="s">
        <v>1580</v>
      </c>
      <c r="B1179" s="64" t="s">
        <v>1111</v>
      </c>
      <c r="C1179" s="64" t="s">
        <v>1001</v>
      </c>
      <c r="D1179" s="65">
        <v>44278</v>
      </c>
      <c r="E1179" s="66" t="s">
        <v>1011</v>
      </c>
      <c r="F1179" s="66" t="s">
        <v>210</v>
      </c>
      <c r="G1179" s="67">
        <v>4200</v>
      </c>
      <c r="H1179" s="67">
        <v>5</v>
      </c>
      <c r="I1179" s="68">
        <v>0</v>
      </c>
      <c r="J1179" s="69">
        <f t="shared" si="18"/>
        <v>21000</v>
      </c>
    </row>
    <row r="1180" spans="1:10">
      <c r="A1180" s="63" t="s">
        <v>1581</v>
      </c>
      <c r="B1180" s="64" t="s">
        <v>1408</v>
      </c>
      <c r="C1180" s="64" t="s">
        <v>1016</v>
      </c>
      <c r="D1180" s="65">
        <v>44279</v>
      </c>
      <c r="E1180" s="66" t="s">
        <v>998</v>
      </c>
      <c r="F1180" s="66" t="s">
        <v>222</v>
      </c>
      <c r="G1180" s="67">
        <v>6300</v>
      </c>
      <c r="H1180" s="67">
        <v>4</v>
      </c>
      <c r="I1180" s="68">
        <v>0</v>
      </c>
      <c r="J1180" s="69">
        <f t="shared" si="18"/>
        <v>25200</v>
      </c>
    </row>
    <row r="1181" spans="1:10">
      <c r="A1181" s="63" t="s">
        <v>1581</v>
      </c>
      <c r="B1181" s="64" t="s">
        <v>1408</v>
      </c>
      <c r="C1181" s="64" t="s">
        <v>1016</v>
      </c>
      <c r="D1181" s="65">
        <v>44279</v>
      </c>
      <c r="E1181" s="66" t="s">
        <v>992</v>
      </c>
      <c r="F1181" s="66" t="s">
        <v>993</v>
      </c>
      <c r="G1181" s="67">
        <v>48300</v>
      </c>
      <c r="H1181" s="67">
        <v>7</v>
      </c>
      <c r="I1181" s="68">
        <v>0</v>
      </c>
      <c r="J1181" s="69">
        <f t="shared" si="18"/>
        <v>338100</v>
      </c>
    </row>
    <row r="1182" spans="1:10">
      <c r="A1182" s="63" t="s">
        <v>1581</v>
      </c>
      <c r="B1182" s="64" t="s">
        <v>1408</v>
      </c>
      <c r="C1182" s="64" t="s">
        <v>1016</v>
      </c>
      <c r="D1182" s="65">
        <v>44279</v>
      </c>
      <c r="E1182" s="66" t="s">
        <v>1005</v>
      </c>
      <c r="F1182" s="66" t="s">
        <v>234</v>
      </c>
      <c r="G1182" s="67">
        <v>106800</v>
      </c>
      <c r="H1182" s="67">
        <v>5</v>
      </c>
      <c r="I1182" s="68">
        <v>0</v>
      </c>
      <c r="J1182" s="69">
        <f t="shared" si="18"/>
        <v>534000</v>
      </c>
    </row>
    <row r="1183" spans="1:10">
      <c r="A1183" s="63" t="s">
        <v>1582</v>
      </c>
      <c r="B1183" s="64" t="s">
        <v>1200</v>
      </c>
      <c r="C1183" s="64" t="s">
        <v>1008</v>
      </c>
      <c r="D1183" s="65">
        <v>44279</v>
      </c>
      <c r="E1183" s="66" t="s">
        <v>998</v>
      </c>
      <c r="F1183" s="66" t="s">
        <v>236</v>
      </c>
      <c r="G1183" s="67">
        <v>21800</v>
      </c>
      <c r="H1183" s="67">
        <v>8</v>
      </c>
      <c r="I1183" s="68">
        <v>0.05</v>
      </c>
      <c r="J1183" s="69">
        <f t="shared" si="18"/>
        <v>165680</v>
      </c>
    </row>
    <row r="1184" spans="1:10">
      <c r="A1184" s="63" t="s">
        <v>1582</v>
      </c>
      <c r="B1184" s="64" t="s">
        <v>1200</v>
      </c>
      <c r="C1184" s="64" t="s">
        <v>1008</v>
      </c>
      <c r="D1184" s="65">
        <v>44279</v>
      </c>
      <c r="E1184" s="66" t="s">
        <v>994</v>
      </c>
      <c r="F1184" s="66" t="s">
        <v>1503</v>
      </c>
      <c r="G1184" s="67">
        <v>87600</v>
      </c>
      <c r="H1184" s="67">
        <v>9</v>
      </c>
      <c r="I1184" s="68">
        <v>0.05</v>
      </c>
      <c r="J1184" s="69">
        <f t="shared" si="18"/>
        <v>748980</v>
      </c>
    </row>
    <row r="1185" spans="1:10">
      <c r="A1185" s="63" t="s">
        <v>1582</v>
      </c>
      <c r="B1185" s="64" t="s">
        <v>1200</v>
      </c>
      <c r="C1185" s="64" t="s">
        <v>1008</v>
      </c>
      <c r="D1185" s="65">
        <v>44279</v>
      </c>
      <c r="E1185" s="66" t="s">
        <v>998</v>
      </c>
      <c r="F1185" s="66" t="s">
        <v>270</v>
      </c>
      <c r="G1185" s="67">
        <v>3000</v>
      </c>
      <c r="H1185" s="67">
        <v>8</v>
      </c>
      <c r="I1185" s="68">
        <v>0.05</v>
      </c>
      <c r="J1185" s="69">
        <f t="shared" si="18"/>
        <v>22800</v>
      </c>
    </row>
    <row r="1186" spans="1:10">
      <c r="A1186" s="63" t="s">
        <v>1583</v>
      </c>
      <c r="B1186" s="64" t="s">
        <v>1121</v>
      </c>
      <c r="C1186" s="64" t="s">
        <v>997</v>
      </c>
      <c r="D1186" s="65">
        <v>44282</v>
      </c>
      <c r="E1186" s="66" t="s">
        <v>998</v>
      </c>
      <c r="F1186" s="66" t="s">
        <v>1002</v>
      </c>
      <c r="G1186" s="67">
        <v>3200</v>
      </c>
      <c r="H1186" s="67">
        <v>4</v>
      </c>
      <c r="I1186" s="68">
        <v>0</v>
      </c>
      <c r="J1186" s="69">
        <f t="shared" si="18"/>
        <v>12800</v>
      </c>
    </row>
    <row r="1187" spans="1:10">
      <c r="A1187" s="63" t="s">
        <v>1584</v>
      </c>
      <c r="B1187" s="64" t="s">
        <v>1031</v>
      </c>
      <c r="C1187" s="64" t="s">
        <v>1008</v>
      </c>
      <c r="D1187" s="65">
        <v>44282</v>
      </c>
      <c r="E1187" s="66" t="s">
        <v>991</v>
      </c>
      <c r="F1187" s="66" t="s">
        <v>206</v>
      </c>
      <c r="G1187" s="67">
        <v>1565500</v>
      </c>
      <c r="H1187" s="67">
        <v>4</v>
      </c>
      <c r="I1187" s="68">
        <v>0.15</v>
      </c>
      <c r="J1187" s="69">
        <f t="shared" si="18"/>
        <v>5322700</v>
      </c>
    </row>
    <row r="1188" spans="1:10">
      <c r="A1188" s="63" t="s">
        <v>1584</v>
      </c>
      <c r="B1188" s="64" t="s">
        <v>1031</v>
      </c>
      <c r="C1188" s="64" t="s">
        <v>1008</v>
      </c>
      <c r="D1188" s="65">
        <v>44282</v>
      </c>
      <c r="E1188" s="66" t="s">
        <v>998</v>
      </c>
      <c r="F1188" s="66" t="s">
        <v>292</v>
      </c>
      <c r="G1188" s="67">
        <v>36900</v>
      </c>
      <c r="H1188" s="67">
        <v>5</v>
      </c>
      <c r="I1188" s="68">
        <v>0.05</v>
      </c>
      <c r="J1188" s="69">
        <f t="shared" si="18"/>
        <v>175275</v>
      </c>
    </row>
    <row r="1189" spans="1:10">
      <c r="A1189" s="63" t="s">
        <v>1584</v>
      </c>
      <c r="B1189" s="64" t="s">
        <v>1031</v>
      </c>
      <c r="C1189" s="64" t="s">
        <v>1008</v>
      </c>
      <c r="D1189" s="65">
        <v>44282</v>
      </c>
      <c r="E1189" s="66" t="s">
        <v>994</v>
      </c>
      <c r="F1189" s="66" t="s">
        <v>1503</v>
      </c>
      <c r="G1189" s="67">
        <v>82500</v>
      </c>
      <c r="H1189" s="67">
        <v>5</v>
      </c>
      <c r="I1189" s="68">
        <v>0.05</v>
      </c>
      <c r="J1189" s="69">
        <f t="shared" si="18"/>
        <v>391875</v>
      </c>
    </row>
    <row r="1190" spans="1:10">
      <c r="A1190" s="63" t="s">
        <v>1585</v>
      </c>
      <c r="B1190" s="64" t="s">
        <v>1276</v>
      </c>
      <c r="C1190" s="64" t="s">
        <v>1008</v>
      </c>
      <c r="D1190" s="65">
        <v>44283</v>
      </c>
      <c r="E1190" s="66" t="s">
        <v>1005</v>
      </c>
      <c r="F1190" s="66" t="s">
        <v>1485</v>
      </c>
      <c r="G1190" s="67">
        <v>113000</v>
      </c>
      <c r="H1190" s="67">
        <v>1</v>
      </c>
      <c r="I1190" s="68">
        <v>0</v>
      </c>
      <c r="J1190" s="69">
        <f t="shared" si="18"/>
        <v>113000</v>
      </c>
    </row>
    <row r="1191" spans="1:10">
      <c r="A1191" s="63" t="s">
        <v>1585</v>
      </c>
      <c r="B1191" s="64" t="s">
        <v>1276</v>
      </c>
      <c r="C1191" s="64" t="s">
        <v>1008</v>
      </c>
      <c r="D1191" s="65">
        <v>44283</v>
      </c>
      <c r="E1191" s="66" t="s">
        <v>1011</v>
      </c>
      <c r="F1191" s="66" t="s">
        <v>1497</v>
      </c>
      <c r="G1191" s="67">
        <v>4100</v>
      </c>
      <c r="H1191" s="67">
        <v>3</v>
      </c>
      <c r="I1191" s="68">
        <v>0</v>
      </c>
      <c r="J1191" s="69">
        <f t="shared" si="18"/>
        <v>12300</v>
      </c>
    </row>
    <row r="1192" spans="1:10">
      <c r="A1192" s="63" t="s">
        <v>1585</v>
      </c>
      <c r="B1192" s="64" t="s">
        <v>1276</v>
      </c>
      <c r="C1192" s="64" t="s">
        <v>1008</v>
      </c>
      <c r="D1192" s="65">
        <v>44283</v>
      </c>
      <c r="E1192" s="66" t="s">
        <v>998</v>
      </c>
      <c r="F1192" s="66" t="s">
        <v>282</v>
      </c>
      <c r="G1192" s="67">
        <v>14900</v>
      </c>
      <c r="H1192" s="67">
        <v>9</v>
      </c>
      <c r="I1192" s="68">
        <v>0</v>
      </c>
      <c r="J1192" s="69">
        <f t="shared" si="18"/>
        <v>134100</v>
      </c>
    </row>
    <row r="1193" spans="1:10">
      <c r="A1193" s="63" t="s">
        <v>1586</v>
      </c>
      <c r="B1193" s="64" t="s">
        <v>1176</v>
      </c>
      <c r="C1193" s="64" t="s">
        <v>1177</v>
      </c>
      <c r="D1193" s="65">
        <v>44284</v>
      </c>
      <c r="E1193" s="66" t="s">
        <v>992</v>
      </c>
      <c r="F1193" s="66" t="s">
        <v>240</v>
      </c>
      <c r="G1193" s="67">
        <v>55600</v>
      </c>
      <c r="H1193" s="67">
        <v>2</v>
      </c>
      <c r="I1193" s="68">
        <v>0</v>
      </c>
      <c r="J1193" s="69">
        <f t="shared" si="18"/>
        <v>111200</v>
      </c>
    </row>
    <row r="1194" spans="1:10">
      <c r="A1194" s="63" t="s">
        <v>1586</v>
      </c>
      <c r="B1194" s="64" t="s">
        <v>1176</v>
      </c>
      <c r="C1194" s="64" t="s">
        <v>1177</v>
      </c>
      <c r="D1194" s="65">
        <v>44284</v>
      </c>
      <c r="E1194" s="66" t="s">
        <v>991</v>
      </c>
      <c r="F1194" s="66" t="s">
        <v>284</v>
      </c>
      <c r="G1194" s="67">
        <v>1380000</v>
      </c>
      <c r="H1194" s="67">
        <v>2</v>
      </c>
      <c r="I1194" s="68">
        <v>0.1</v>
      </c>
      <c r="J1194" s="69">
        <f t="shared" si="18"/>
        <v>2484000</v>
      </c>
    </row>
    <row r="1195" spans="1:10">
      <c r="A1195" s="63" t="s">
        <v>1587</v>
      </c>
      <c r="B1195" s="64" t="s">
        <v>1101</v>
      </c>
      <c r="C1195" s="64" t="s">
        <v>1027</v>
      </c>
      <c r="D1195" s="65">
        <v>44284</v>
      </c>
      <c r="E1195" s="66" t="s">
        <v>1005</v>
      </c>
      <c r="F1195" s="66" t="s">
        <v>234</v>
      </c>
      <c r="G1195" s="67">
        <v>107700</v>
      </c>
      <c r="H1195" s="67">
        <v>4</v>
      </c>
      <c r="I1195" s="68">
        <v>0.05</v>
      </c>
      <c r="J1195" s="69">
        <f t="shared" si="18"/>
        <v>409260</v>
      </c>
    </row>
    <row r="1196" spans="1:10">
      <c r="A1196" s="63" t="s">
        <v>1587</v>
      </c>
      <c r="B1196" s="64" t="s">
        <v>1101</v>
      </c>
      <c r="C1196" s="64" t="s">
        <v>1027</v>
      </c>
      <c r="D1196" s="65">
        <v>44284</v>
      </c>
      <c r="E1196" s="66" t="s">
        <v>991</v>
      </c>
      <c r="F1196" s="66" t="s">
        <v>1487</v>
      </c>
      <c r="G1196" s="67">
        <v>905500</v>
      </c>
      <c r="H1196" s="67">
        <v>4</v>
      </c>
      <c r="I1196" s="68">
        <v>0.15</v>
      </c>
      <c r="J1196" s="69">
        <f t="shared" si="18"/>
        <v>3078700</v>
      </c>
    </row>
    <row r="1197" spans="1:10">
      <c r="A1197" s="63" t="s">
        <v>1587</v>
      </c>
      <c r="B1197" s="64" t="s">
        <v>1101</v>
      </c>
      <c r="C1197" s="64" t="s">
        <v>1027</v>
      </c>
      <c r="D1197" s="65">
        <v>44284</v>
      </c>
      <c r="E1197" s="66" t="s">
        <v>998</v>
      </c>
      <c r="F1197" s="66" t="s">
        <v>282</v>
      </c>
      <c r="G1197" s="67">
        <v>17200</v>
      </c>
      <c r="H1197" s="67">
        <v>6</v>
      </c>
      <c r="I1197" s="68">
        <v>0.05</v>
      </c>
      <c r="J1197" s="69">
        <f t="shared" si="18"/>
        <v>98040</v>
      </c>
    </row>
    <row r="1198" spans="1:10">
      <c r="A1198" s="63" t="s">
        <v>1588</v>
      </c>
      <c r="B1198" s="64" t="s">
        <v>1484</v>
      </c>
      <c r="C1198" s="64" t="s">
        <v>1008</v>
      </c>
      <c r="D1198" s="65">
        <v>44285</v>
      </c>
      <c r="E1198" s="66" t="s">
        <v>1012</v>
      </c>
      <c r="F1198" s="66" t="s">
        <v>228</v>
      </c>
      <c r="G1198" s="67">
        <v>461000</v>
      </c>
      <c r="H1198" s="67">
        <v>2</v>
      </c>
      <c r="I1198" s="68">
        <v>0</v>
      </c>
      <c r="J1198" s="69">
        <f t="shared" si="18"/>
        <v>922000</v>
      </c>
    </row>
    <row r="1199" spans="1:10">
      <c r="A1199" s="63" t="s">
        <v>1588</v>
      </c>
      <c r="B1199" s="64" t="s">
        <v>1484</v>
      </c>
      <c r="C1199" s="64" t="s">
        <v>1008</v>
      </c>
      <c r="D1199" s="65">
        <v>44285</v>
      </c>
      <c r="E1199" s="66" t="s">
        <v>1005</v>
      </c>
      <c r="F1199" s="66" t="s">
        <v>1485</v>
      </c>
      <c r="G1199" s="67">
        <v>107000</v>
      </c>
      <c r="H1199" s="67">
        <v>1</v>
      </c>
      <c r="I1199" s="68">
        <v>0</v>
      </c>
      <c r="J1199" s="69">
        <f t="shared" si="18"/>
        <v>107000</v>
      </c>
    </row>
    <row r="1200" spans="1:10">
      <c r="A1200" s="63" t="s">
        <v>1588</v>
      </c>
      <c r="B1200" s="64" t="s">
        <v>1484</v>
      </c>
      <c r="C1200" s="64" t="s">
        <v>1008</v>
      </c>
      <c r="D1200" s="65">
        <v>44285</v>
      </c>
      <c r="E1200" s="66" t="s">
        <v>994</v>
      </c>
      <c r="F1200" s="66" t="s">
        <v>246</v>
      </c>
      <c r="G1200" s="67">
        <v>67700</v>
      </c>
      <c r="H1200" s="67">
        <v>10</v>
      </c>
      <c r="I1200" s="68">
        <v>0</v>
      </c>
      <c r="J1200" s="69">
        <f t="shared" si="18"/>
        <v>677000</v>
      </c>
    </row>
    <row r="1201" spans="1:10">
      <c r="A1201" s="63" t="s">
        <v>1589</v>
      </c>
      <c r="B1201" s="64" t="s">
        <v>1067</v>
      </c>
      <c r="C1201" s="64" t="s">
        <v>1043</v>
      </c>
      <c r="D1201" s="65">
        <v>44285</v>
      </c>
      <c r="E1201" s="66" t="s">
        <v>992</v>
      </c>
      <c r="F1201" s="66" t="s">
        <v>240</v>
      </c>
      <c r="G1201" s="67">
        <v>64300</v>
      </c>
      <c r="H1201" s="67">
        <v>4</v>
      </c>
      <c r="I1201" s="68">
        <v>0.05</v>
      </c>
      <c r="J1201" s="69">
        <f t="shared" si="18"/>
        <v>244340</v>
      </c>
    </row>
    <row r="1202" spans="1:10">
      <c r="A1202" s="63" t="s">
        <v>1590</v>
      </c>
      <c r="B1202" s="64" t="s">
        <v>1543</v>
      </c>
      <c r="C1202" s="64" t="s">
        <v>1177</v>
      </c>
      <c r="D1202" s="65">
        <v>44286</v>
      </c>
      <c r="E1202" s="66" t="s">
        <v>1012</v>
      </c>
      <c r="F1202" s="66" t="s">
        <v>228</v>
      </c>
      <c r="G1202" s="67">
        <v>443400</v>
      </c>
      <c r="H1202" s="67">
        <v>4</v>
      </c>
      <c r="I1202" s="68">
        <v>0.05</v>
      </c>
      <c r="J1202" s="69">
        <f t="shared" si="18"/>
        <v>1684920</v>
      </c>
    </row>
    <row r="1203" spans="1:10">
      <c r="A1203" s="63" t="s">
        <v>1590</v>
      </c>
      <c r="B1203" s="64" t="s">
        <v>1543</v>
      </c>
      <c r="C1203" s="64" t="s">
        <v>1177</v>
      </c>
      <c r="D1203" s="65">
        <v>44286</v>
      </c>
      <c r="E1203" s="66" t="s">
        <v>998</v>
      </c>
      <c r="F1203" s="66" t="s">
        <v>236</v>
      </c>
      <c r="G1203" s="67">
        <v>16700</v>
      </c>
      <c r="H1203" s="67">
        <v>4</v>
      </c>
      <c r="I1203" s="68">
        <v>0</v>
      </c>
      <c r="J1203" s="69">
        <f t="shared" si="18"/>
        <v>66800</v>
      </c>
    </row>
    <row r="1204" spans="1:10">
      <c r="A1204" s="63" t="s">
        <v>1591</v>
      </c>
      <c r="B1204" s="64" t="s">
        <v>1058</v>
      </c>
      <c r="C1204" s="64" t="s">
        <v>1027</v>
      </c>
      <c r="D1204" s="65">
        <v>44289</v>
      </c>
      <c r="E1204" s="66" t="s">
        <v>1005</v>
      </c>
      <c r="F1204" s="66" t="s">
        <v>254</v>
      </c>
      <c r="G1204" s="67">
        <v>169000</v>
      </c>
      <c r="H1204" s="67">
        <v>2</v>
      </c>
      <c r="I1204" s="68">
        <v>0.05</v>
      </c>
      <c r="J1204" s="69">
        <f t="shared" si="18"/>
        <v>321100</v>
      </c>
    </row>
    <row r="1205" spans="1:10">
      <c r="A1205" s="63" t="s">
        <v>1591</v>
      </c>
      <c r="B1205" s="64" t="s">
        <v>1058</v>
      </c>
      <c r="C1205" s="64" t="s">
        <v>1027</v>
      </c>
      <c r="D1205" s="65">
        <v>44289</v>
      </c>
      <c r="E1205" s="66" t="s">
        <v>998</v>
      </c>
      <c r="F1205" s="66" t="s">
        <v>236</v>
      </c>
      <c r="G1205" s="67">
        <v>17400</v>
      </c>
      <c r="H1205" s="67">
        <v>8</v>
      </c>
      <c r="I1205" s="68">
        <v>0.05</v>
      </c>
      <c r="J1205" s="69">
        <f t="shared" si="18"/>
        <v>132240</v>
      </c>
    </row>
    <row r="1206" spans="1:10">
      <c r="A1206" s="63" t="s">
        <v>1591</v>
      </c>
      <c r="B1206" s="64" t="s">
        <v>1058</v>
      </c>
      <c r="C1206" s="64" t="s">
        <v>1027</v>
      </c>
      <c r="D1206" s="65">
        <v>44289</v>
      </c>
      <c r="E1206" s="66" t="s">
        <v>992</v>
      </c>
      <c r="F1206" s="66" t="s">
        <v>244</v>
      </c>
      <c r="G1206" s="67">
        <v>108800</v>
      </c>
      <c r="H1206" s="67">
        <v>9</v>
      </c>
      <c r="I1206" s="68">
        <v>0.05</v>
      </c>
      <c r="J1206" s="69">
        <f t="shared" si="18"/>
        <v>930240</v>
      </c>
    </row>
    <row r="1207" spans="1:10">
      <c r="A1207" s="63" t="s">
        <v>1591</v>
      </c>
      <c r="B1207" s="64" t="s">
        <v>1058</v>
      </c>
      <c r="C1207" s="64" t="s">
        <v>1027</v>
      </c>
      <c r="D1207" s="65">
        <v>44289</v>
      </c>
      <c r="E1207" s="66" t="s">
        <v>1005</v>
      </c>
      <c r="F1207" s="66" t="s">
        <v>278</v>
      </c>
      <c r="G1207" s="67">
        <v>421800</v>
      </c>
      <c r="H1207" s="67">
        <v>3</v>
      </c>
      <c r="I1207" s="68">
        <v>0.05</v>
      </c>
      <c r="J1207" s="69">
        <f t="shared" si="18"/>
        <v>1202130</v>
      </c>
    </row>
    <row r="1208" spans="1:10">
      <c r="A1208" s="63" t="s">
        <v>1591</v>
      </c>
      <c r="B1208" s="64" t="s">
        <v>1058</v>
      </c>
      <c r="C1208" s="64" t="s">
        <v>1027</v>
      </c>
      <c r="D1208" s="65">
        <v>44289</v>
      </c>
      <c r="E1208" s="66" t="s">
        <v>1011</v>
      </c>
      <c r="F1208" s="66" t="s">
        <v>210</v>
      </c>
      <c r="G1208" s="67">
        <v>3500</v>
      </c>
      <c r="H1208" s="67">
        <v>6</v>
      </c>
      <c r="I1208" s="68">
        <v>0.05</v>
      </c>
      <c r="J1208" s="69">
        <f t="shared" si="18"/>
        <v>19950</v>
      </c>
    </row>
    <row r="1209" spans="1:10">
      <c r="A1209" s="63" t="s">
        <v>1592</v>
      </c>
      <c r="B1209" s="64" t="s">
        <v>1065</v>
      </c>
      <c r="C1209" s="64" t="s">
        <v>1001</v>
      </c>
      <c r="D1209" s="65">
        <v>44289</v>
      </c>
      <c r="E1209" s="66" t="s">
        <v>992</v>
      </c>
      <c r="F1209" s="66" t="s">
        <v>240</v>
      </c>
      <c r="G1209" s="67">
        <v>54000</v>
      </c>
      <c r="H1209" s="67">
        <v>9</v>
      </c>
      <c r="I1209" s="68">
        <v>0</v>
      </c>
      <c r="J1209" s="69">
        <f t="shared" si="18"/>
        <v>486000</v>
      </c>
    </row>
    <row r="1210" spans="1:10">
      <c r="A1210" s="63" t="s">
        <v>1593</v>
      </c>
      <c r="B1210" s="64" t="s">
        <v>1052</v>
      </c>
      <c r="C1210" s="64" t="s">
        <v>1027</v>
      </c>
      <c r="D1210" s="65">
        <v>44290</v>
      </c>
      <c r="E1210" s="66" t="s">
        <v>1005</v>
      </c>
      <c r="F1210" s="66" t="s">
        <v>250</v>
      </c>
      <c r="G1210" s="67">
        <v>405000</v>
      </c>
      <c r="H1210" s="67">
        <v>3</v>
      </c>
      <c r="I1210" s="68">
        <v>0.05</v>
      </c>
      <c r="J1210" s="69">
        <f t="shared" si="18"/>
        <v>1154250</v>
      </c>
    </row>
    <row r="1211" spans="1:10">
      <c r="A1211" s="63" t="s">
        <v>1593</v>
      </c>
      <c r="B1211" s="64" t="s">
        <v>1052</v>
      </c>
      <c r="C1211" s="64" t="s">
        <v>1027</v>
      </c>
      <c r="D1211" s="65">
        <v>44290</v>
      </c>
      <c r="E1211" s="66" t="s">
        <v>998</v>
      </c>
      <c r="F1211" s="66" t="s">
        <v>236</v>
      </c>
      <c r="G1211" s="67">
        <v>19600</v>
      </c>
      <c r="H1211" s="67">
        <v>7</v>
      </c>
      <c r="I1211" s="68">
        <v>0</v>
      </c>
      <c r="J1211" s="69">
        <f t="shared" si="18"/>
        <v>137200</v>
      </c>
    </row>
    <row r="1212" spans="1:10">
      <c r="A1212" s="63" t="s">
        <v>1593</v>
      </c>
      <c r="B1212" s="64" t="s">
        <v>1052</v>
      </c>
      <c r="C1212" s="64" t="s">
        <v>1027</v>
      </c>
      <c r="D1212" s="65">
        <v>44290</v>
      </c>
      <c r="E1212" s="66" t="s">
        <v>991</v>
      </c>
      <c r="F1212" s="66" t="s">
        <v>248</v>
      </c>
      <c r="G1212" s="67">
        <v>641300</v>
      </c>
      <c r="H1212" s="67">
        <v>5</v>
      </c>
      <c r="I1212" s="68">
        <v>0.15</v>
      </c>
      <c r="J1212" s="69">
        <f t="shared" si="18"/>
        <v>2725525</v>
      </c>
    </row>
    <row r="1213" spans="1:10">
      <c r="A1213" s="63" t="s">
        <v>1593</v>
      </c>
      <c r="B1213" s="64" t="s">
        <v>1052</v>
      </c>
      <c r="C1213" s="64" t="s">
        <v>1027</v>
      </c>
      <c r="D1213" s="65">
        <v>44290</v>
      </c>
      <c r="E1213" s="66" t="s">
        <v>1012</v>
      </c>
      <c r="F1213" s="66" t="s">
        <v>1013</v>
      </c>
      <c r="G1213" s="67">
        <v>44500</v>
      </c>
      <c r="H1213" s="67">
        <v>8</v>
      </c>
      <c r="I1213" s="68">
        <v>0.05</v>
      </c>
      <c r="J1213" s="69">
        <f t="shared" si="18"/>
        <v>338200</v>
      </c>
    </row>
    <row r="1214" spans="1:10">
      <c r="A1214" s="63" t="s">
        <v>1594</v>
      </c>
      <c r="B1214" s="64" t="s">
        <v>1058</v>
      </c>
      <c r="C1214" s="64" t="s">
        <v>1027</v>
      </c>
      <c r="D1214" s="65">
        <v>44290</v>
      </c>
      <c r="E1214" s="66" t="s">
        <v>991</v>
      </c>
      <c r="F1214" s="66" t="s">
        <v>280</v>
      </c>
      <c r="G1214" s="67">
        <v>691200</v>
      </c>
      <c r="H1214" s="67">
        <v>3</v>
      </c>
      <c r="I1214" s="68">
        <v>0.1</v>
      </c>
      <c r="J1214" s="69">
        <f t="shared" si="18"/>
        <v>1866240</v>
      </c>
    </row>
    <row r="1215" spans="1:10">
      <c r="A1215" s="63" t="s">
        <v>1594</v>
      </c>
      <c r="B1215" s="64" t="s">
        <v>1058</v>
      </c>
      <c r="C1215" s="64" t="s">
        <v>1027</v>
      </c>
      <c r="D1215" s="65">
        <v>44290</v>
      </c>
      <c r="E1215" s="66" t="s">
        <v>992</v>
      </c>
      <c r="F1215" s="66" t="s">
        <v>1482</v>
      </c>
      <c r="G1215" s="67">
        <v>102800</v>
      </c>
      <c r="H1215" s="67">
        <v>3</v>
      </c>
      <c r="I1215" s="68">
        <v>0.05</v>
      </c>
      <c r="J1215" s="69">
        <f t="shared" si="18"/>
        <v>292980</v>
      </c>
    </row>
    <row r="1216" spans="1:10">
      <c r="A1216" s="63" t="s">
        <v>1594</v>
      </c>
      <c r="B1216" s="64" t="s">
        <v>1058</v>
      </c>
      <c r="C1216" s="64" t="s">
        <v>1027</v>
      </c>
      <c r="D1216" s="65">
        <v>44290</v>
      </c>
      <c r="E1216" s="66" t="s">
        <v>991</v>
      </c>
      <c r="F1216" s="66" t="s">
        <v>280</v>
      </c>
      <c r="G1216" s="67">
        <v>770400</v>
      </c>
      <c r="H1216" s="67">
        <v>1</v>
      </c>
      <c r="I1216" s="68">
        <v>0.05</v>
      </c>
      <c r="J1216" s="69">
        <f t="shared" si="18"/>
        <v>731880</v>
      </c>
    </row>
    <row r="1217" spans="1:10">
      <c r="A1217" s="63" t="s">
        <v>1595</v>
      </c>
      <c r="B1217" s="64" t="s">
        <v>1513</v>
      </c>
      <c r="C1217" s="64" t="s">
        <v>1008</v>
      </c>
      <c r="D1217" s="65">
        <v>44291</v>
      </c>
      <c r="E1217" s="66" t="s">
        <v>992</v>
      </c>
      <c r="F1217" s="66" t="s">
        <v>1482</v>
      </c>
      <c r="G1217" s="67">
        <v>121300</v>
      </c>
      <c r="H1217" s="67">
        <v>7</v>
      </c>
      <c r="I1217" s="68">
        <v>0</v>
      </c>
      <c r="J1217" s="69">
        <f t="shared" si="18"/>
        <v>849100</v>
      </c>
    </row>
    <row r="1218" spans="1:10">
      <c r="A1218" s="63" t="s">
        <v>1595</v>
      </c>
      <c r="B1218" s="64" t="s">
        <v>1513</v>
      </c>
      <c r="C1218" s="64" t="s">
        <v>1008</v>
      </c>
      <c r="D1218" s="65">
        <v>44291</v>
      </c>
      <c r="E1218" s="66" t="s">
        <v>1005</v>
      </c>
      <c r="F1218" s="66" t="s">
        <v>276</v>
      </c>
      <c r="G1218" s="67">
        <v>88500</v>
      </c>
      <c r="H1218" s="67">
        <v>5</v>
      </c>
      <c r="I1218" s="68">
        <v>0</v>
      </c>
      <c r="J1218" s="69">
        <f t="shared" si="18"/>
        <v>442500</v>
      </c>
    </row>
    <row r="1219" spans="1:10">
      <c r="A1219" s="63" t="s">
        <v>1595</v>
      </c>
      <c r="B1219" s="64" t="s">
        <v>1513</v>
      </c>
      <c r="C1219" s="64" t="s">
        <v>1008</v>
      </c>
      <c r="D1219" s="65">
        <v>44291</v>
      </c>
      <c r="E1219" s="66" t="s">
        <v>998</v>
      </c>
      <c r="F1219" s="66" t="s">
        <v>1002</v>
      </c>
      <c r="G1219" s="67">
        <v>3900</v>
      </c>
      <c r="H1219" s="67">
        <v>1</v>
      </c>
      <c r="I1219" s="68">
        <v>0</v>
      </c>
      <c r="J1219" s="69">
        <f t="shared" ref="J1219:J1282" si="19">(G1219*H1219)*(100%-I1219)</f>
        <v>3900</v>
      </c>
    </row>
    <row r="1220" spans="1:10">
      <c r="A1220" s="63" t="s">
        <v>1596</v>
      </c>
      <c r="B1220" s="64" t="s">
        <v>1597</v>
      </c>
      <c r="C1220" s="64" t="s">
        <v>1598</v>
      </c>
      <c r="D1220" s="65">
        <v>44291</v>
      </c>
      <c r="E1220" s="66" t="s">
        <v>1011</v>
      </c>
      <c r="F1220" s="66" t="s">
        <v>252</v>
      </c>
      <c r="G1220" s="67">
        <v>146000</v>
      </c>
      <c r="H1220" s="67">
        <v>5</v>
      </c>
      <c r="I1220" s="68">
        <v>0.05</v>
      </c>
      <c r="J1220" s="69">
        <f t="shared" si="19"/>
        <v>693500</v>
      </c>
    </row>
    <row r="1221" spans="1:10">
      <c r="A1221" s="63" t="s">
        <v>1596</v>
      </c>
      <c r="B1221" s="64" t="s">
        <v>1597</v>
      </c>
      <c r="C1221" s="64" t="s">
        <v>1598</v>
      </c>
      <c r="D1221" s="65">
        <v>44291</v>
      </c>
      <c r="E1221" s="66" t="s">
        <v>998</v>
      </c>
      <c r="F1221" s="66" t="s">
        <v>282</v>
      </c>
      <c r="G1221" s="67">
        <v>18300</v>
      </c>
      <c r="H1221" s="67">
        <v>10</v>
      </c>
      <c r="I1221" s="68">
        <v>0.05</v>
      </c>
      <c r="J1221" s="69">
        <f t="shared" si="19"/>
        <v>173850</v>
      </c>
    </row>
    <row r="1222" spans="1:10">
      <c r="A1222" s="63" t="s">
        <v>1596</v>
      </c>
      <c r="B1222" s="64" t="s">
        <v>1597</v>
      </c>
      <c r="C1222" s="64" t="s">
        <v>1598</v>
      </c>
      <c r="D1222" s="65">
        <v>44291</v>
      </c>
      <c r="E1222" s="66" t="s">
        <v>1012</v>
      </c>
      <c r="F1222" s="66" t="s">
        <v>262</v>
      </c>
      <c r="G1222" s="67">
        <v>628000</v>
      </c>
      <c r="H1222" s="67">
        <v>1</v>
      </c>
      <c r="I1222" s="68">
        <v>0.05</v>
      </c>
      <c r="J1222" s="69">
        <f t="shared" si="19"/>
        <v>596600</v>
      </c>
    </row>
    <row r="1223" spans="1:10">
      <c r="A1223" s="63" t="s">
        <v>1599</v>
      </c>
      <c r="B1223" s="64" t="s">
        <v>1052</v>
      </c>
      <c r="C1223" s="64" t="s">
        <v>1027</v>
      </c>
      <c r="D1223" s="65">
        <v>44292</v>
      </c>
      <c r="E1223" s="66" t="s">
        <v>1005</v>
      </c>
      <c r="F1223" s="66" t="s">
        <v>278</v>
      </c>
      <c r="G1223" s="67">
        <v>344100</v>
      </c>
      <c r="H1223" s="67">
        <v>4</v>
      </c>
      <c r="I1223" s="68">
        <v>0.05</v>
      </c>
      <c r="J1223" s="69">
        <f t="shared" si="19"/>
        <v>1307580</v>
      </c>
    </row>
    <row r="1224" spans="1:10">
      <c r="A1224" s="63" t="s">
        <v>1599</v>
      </c>
      <c r="B1224" s="64" t="s">
        <v>1052</v>
      </c>
      <c r="C1224" s="64" t="s">
        <v>1027</v>
      </c>
      <c r="D1224" s="65">
        <v>44292</v>
      </c>
      <c r="E1224" s="66" t="s">
        <v>1005</v>
      </c>
      <c r="F1224" s="66" t="s">
        <v>224</v>
      </c>
      <c r="G1224" s="67">
        <v>535000</v>
      </c>
      <c r="H1224" s="67">
        <v>1</v>
      </c>
      <c r="I1224" s="68">
        <v>0.05</v>
      </c>
      <c r="J1224" s="69">
        <f t="shared" si="19"/>
        <v>508250</v>
      </c>
    </row>
    <row r="1225" spans="1:10">
      <c r="A1225" s="63" t="s">
        <v>1600</v>
      </c>
      <c r="B1225" s="64" t="s">
        <v>1255</v>
      </c>
      <c r="C1225" s="64" t="s">
        <v>1036</v>
      </c>
      <c r="D1225" s="65">
        <v>44292</v>
      </c>
      <c r="E1225" s="66" t="s">
        <v>994</v>
      </c>
      <c r="F1225" s="66" t="s">
        <v>246</v>
      </c>
      <c r="G1225" s="67">
        <v>80600</v>
      </c>
      <c r="H1225" s="67">
        <v>2</v>
      </c>
      <c r="I1225" s="68">
        <v>0</v>
      </c>
      <c r="J1225" s="69">
        <f t="shared" si="19"/>
        <v>161200</v>
      </c>
    </row>
    <row r="1226" spans="1:10">
      <c r="A1226" s="63" t="s">
        <v>1600</v>
      </c>
      <c r="B1226" s="64" t="s">
        <v>1255</v>
      </c>
      <c r="C1226" s="64" t="s">
        <v>1036</v>
      </c>
      <c r="D1226" s="65">
        <v>44292</v>
      </c>
      <c r="E1226" s="66" t="s">
        <v>1012</v>
      </c>
      <c r="F1226" s="66" t="s">
        <v>262</v>
      </c>
      <c r="G1226" s="67">
        <v>646000</v>
      </c>
      <c r="H1226" s="67">
        <v>3</v>
      </c>
      <c r="I1226" s="68">
        <v>0.05</v>
      </c>
      <c r="J1226" s="69">
        <f t="shared" si="19"/>
        <v>1841100</v>
      </c>
    </row>
    <row r="1227" spans="1:10">
      <c r="A1227" s="63" t="s">
        <v>1600</v>
      </c>
      <c r="B1227" s="64" t="s">
        <v>1255</v>
      </c>
      <c r="C1227" s="64" t="s">
        <v>1036</v>
      </c>
      <c r="D1227" s="65">
        <v>44292</v>
      </c>
      <c r="E1227" s="66" t="s">
        <v>1005</v>
      </c>
      <c r="F1227" s="66" t="s">
        <v>212</v>
      </c>
      <c r="G1227" s="67">
        <v>160200</v>
      </c>
      <c r="H1227" s="67">
        <v>6</v>
      </c>
      <c r="I1227" s="68">
        <v>0</v>
      </c>
      <c r="J1227" s="69">
        <f t="shared" si="19"/>
        <v>961200</v>
      </c>
    </row>
    <row r="1228" spans="1:10">
      <c r="A1228" s="63" t="s">
        <v>1600</v>
      </c>
      <c r="B1228" s="64" t="s">
        <v>1255</v>
      </c>
      <c r="C1228" s="64" t="s">
        <v>1036</v>
      </c>
      <c r="D1228" s="65">
        <v>44292</v>
      </c>
      <c r="E1228" s="66" t="s">
        <v>992</v>
      </c>
      <c r="F1228" s="66" t="s">
        <v>240</v>
      </c>
      <c r="G1228" s="67">
        <v>61000</v>
      </c>
      <c r="H1228" s="67">
        <v>1</v>
      </c>
      <c r="I1228" s="68">
        <v>0</v>
      </c>
      <c r="J1228" s="69">
        <f t="shared" si="19"/>
        <v>61000</v>
      </c>
    </row>
    <row r="1229" spans="1:10">
      <c r="A1229" s="63" t="s">
        <v>1601</v>
      </c>
      <c r="B1229" s="64" t="s">
        <v>1026</v>
      </c>
      <c r="C1229" s="64" t="s">
        <v>1027</v>
      </c>
      <c r="D1229" s="65">
        <v>44293</v>
      </c>
      <c r="E1229" s="66" t="s">
        <v>1005</v>
      </c>
      <c r="F1229" s="66" t="s">
        <v>1485</v>
      </c>
      <c r="G1229" s="67">
        <v>109000</v>
      </c>
      <c r="H1229" s="67">
        <v>3</v>
      </c>
      <c r="I1229" s="68">
        <v>0.05</v>
      </c>
      <c r="J1229" s="69">
        <f t="shared" si="19"/>
        <v>310650</v>
      </c>
    </row>
    <row r="1230" spans="1:10">
      <c r="A1230" s="63" t="s">
        <v>1601</v>
      </c>
      <c r="B1230" s="64" t="s">
        <v>1026</v>
      </c>
      <c r="C1230" s="64" t="s">
        <v>1027</v>
      </c>
      <c r="D1230" s="65">
        <v>44293</v>
      </c>
      <c r="E1230" s="66" t="s">
        <v>992</v>
      </c>
      <c r="F1230" s="66" t="s">
        <v>240</v>
      </c>
      <c r="G1230" s="67">
        <v>63800</v>
      </c>
      <c r="H1230" s="67">
        <v>2</v>
      </c>
      <c r="I1230" s="68">
        <v>0.05</v>
      </c>
      <c r="J1230" s="69">
        <f t="shared" si="19"/>
        <v>121220</v>
      </c>
    </row>
    <row r="1231" spans="1:10">
      <c r="A1231" s="63" t="s">
        <v>1601</v>
      </c>
      <c r="B1231" s="64" t="s">
        <v>1026</v>
      </c>
      <c r="C1231" s="64" t="s">
        <v>1027</v>
      </c>
      <c r="D1231" s="65">
        <v>44293</v>
      </c>
      <c r="E1231" s="66" t="s">
        <v>992</v>
      </c>
      <c r="F1231" s="66" t="s">
        <v>1482</v>
      </c>
      <c r="G1231" s="67">
        <v>117200</v>
      </c>
      <c r="H1231" s="67">
        <v>8</v>
      </c>
      <c r="I1231" s="68">
        <v>0.05</v>
      </c>
      <c r="J1231" s="69">
        <f t="shared" si="19"/>
        <v>890720</v>
      </c>
    </row>
    <row r="1232" spans="1:10">
      <c r="A1232" s="63" t="s">
        <v>1601</v>
      </c>
      <c r="B1232" s="64" t="s">
        <v>1026</v>
      </c>
      <c r="C1232" s="64" t="s">
        <v>1027</v>
      </c>
      <c r="D1232" s="65">
        <v>44293</v>
      </c>
      <c r="E1232" s="66" t="s">
        <v>1005</v>
      </c>
      <c r="F1232" s="66" t="s">
        <v>276</v>
      </c>
      <c r="G1232" s="67">
        <v>81800</v>
      </c>
      <c r="H1232" s="67">
        <v>5</v>
      </c>
      <c r="I1232" s="68">
        <v>0.05</v>
      </c>
      <c r="J1232" s="69">
        <f t="shared" si="19"/>
        <v>388550</v>
      </c>
    </row>
    <row r="1233" spans="1:10">
      <c r="A1233" s="63" t="s">
        <v>1601</v>
      </c>
      <c r="B1233" s="64" t="s">
        <v>1026</v>
      </c>
      <c r="C1233" s="64" t="s">
        <v>1027</v>
      </c>
      <c r="D1233" s="65">
        <v>44293</v>
      </c>
      <c r="E1233" s="66" t="s">
        <v>1011</v>
      </c>
      <c r="F1233" s="66" t="s">
        <v>1497</v>
      </c>
      <c r="G1233" s="67">
        <v>4700</v>
      </c>
      <c r="H1233" s="67">
        <v>5</v>
      </c>
      <c r="I1233" s="68">
        <v>0.05</v>
      </c>
      <c r="J1233" s="69">
        <f t="shared" si="19"/>
        <v>22325</v>
      </c>
    </row>
    <row r="1234" spans="1:10">
      <c r="A1234" s="63" t="s">
        <v>1602</v>
      </c>
      <c r="B1234" s="64" t="s">
        <v>1065</v>
      </c>
      <c r="C1234" s="64" t="s">
        <v>1001</v>
      </c>
      <c r="D1234" s="65">
        <v>44293</v>
      </c>
      <c r="E1234" s="66" t="s">
        <v>1011</v>
      </c>
      <c r="F1234" s="66" t="s">
        <v>264</v>
      </c>
      <c r="G1234" s="67">
        <v>64200</v>
      </c>
      <c r="H1234" s="67">
        <v>3</v>
      </c>
      <c r="I1234" s="68">
        <v>0</v>
      </c>
      <c r="J1234" s="69">
        <f t="shared" si="19"/>
        <v>192600</v>
      </c>
    </row>
    <row r="1235" spans="1:10">
      <c r="A1235" s="63" t="s">
        <v>1603</v>
      </c>
      <c r="B1235" s="64" t="s">
        <v>1138</v>
      </c>
      <c r="C1235" s="64" t="s">
        <v>1027</v>
      </c>
      <c r="D1235" s="65">
        <v>44296</v>
      </c>
      <c r="E1235" s="66" t="s">
        <v>1011</v>
      </c>
      <c r="F1235" s="66" t="s">
        <v>218</v>
      </c>
      <c r="G1235" s="67">
        <v>3200</v>
      </c>
      <c r="H1235" s="67">
        <v>5</v>
      </c>
      <c r="I1235" s="68">
        <v>0.05</v>
      </c>
      <c r="J1235" s="69">
        <f t="shared" si="19"/>
        <v>15200</v>
      </c>
    </row>
    <row r="1236" spans="1:10">
      <c r="A1236" s="63" t="s">
        <v>1603</v>
      </c>
      <c r="B1236" s="64" t="s">
        <v>1138</v>
      </c>
      <c r="C1236" s="64" t="s">
        <v>1027</v>
      </c>
      <c r="D1236" s="65">
        <v>44296</v>
      </c>
      <c r="E1236" s="66" t="s">
        <v>1011</v>
      </c>
      <c r="F1236" s="66" t="s">
        <v>252</v>
      </c>
      <c r="G1236" s="67">
        <v>146300</v>
      </c>
      <c r="H1236" s="67">
        <v>1</v>
      </c>
      <c r="I1236" s="68">
        <v>0.05</v>
      </c>
      <c r="J1236" s="69">
        <f t="shared" si="19"/>
        <v>138985</v>
      </c>
    </row>
    <row r="1237" spans="1:10">
      <c r="A1237" s="63" t="s">
        <v>1603</v>
      </c>
      <c r="B1237" s="64" t="s">
        <v>1138</v>
      </c>
      <c r="C1237" s="64" t="s">
        <v>1027</v>
      </c>
      <c r="D1237" s="65">
        <v>44296</v>
      </c>
      <c r="E1237" s="66" t="s">
        <v>994</v>
      </c>
      <c r="F1237" s="66" t="s">
        <v>246</v>
      </c>
      <c r="G1237" s="67">
        <v>86400</v>
      </c>
      <c r="H1237" s="67">
        <v>3</v>
      </c>
      <c r="I1237" s="68">
        <v>0.05</v>
      </c>
      <c r="J1237" s="69">
        <f t="shared" si="19"/>
        <v>246240</v>
      </c>
    </row>
    <row r="1238" spans="1:10">
      <c r="A1238" s="63" t="s">
        <v>1603</v>
      </c>
      <c r="B1238" s="64" t="s">
        <v>1138</v>
      </c>
      <c r="C1238" s="64" t="s">
        <v>1027</v>
      </c>
      <c r="D1238" s="65">
        <v>44296</v>
      </c>
      <c r="E1238" s="66" t="s">
        <v>1011</v>
      </c>
      <c r="F1238" s="66" t="s">
        <v>264</v>
      </c>
      <c r="G1238" s="67">
        <v>62800</v>
      </c>
      <c r="H1238" s="67">
        <v>8</v>
      </c>
      <c r="I1238" s="68">
        <v>0.05</v>
      </c>
      <c r="J1238" s="69">
        <f t="shared" si="19"/>
        <v>477280</v>
      </c>
    </row>
    <row r="1239" spans="1:10">
      <c r="A1239" s="63" t="s">
        <v>1604</v>
      </c>
      <c r="B1239" s="64" t="s">
        <v>1101</v>
      </c>
      <c r="C1239" s="64" t="s">
        <v>1027</v>
      </c>
      <c r="D1239" s="65">
        <v>44297</v>
      </c>
      <c r="E1239" s="66" t="s">
        <v>998</v>
      </c>
      <c r="F1239" s="66" t="s">
        <v>282</v>
      </c>
      <c r="G1239" s="67">
        <v>18300</v>
      </c>
      <c r="H1239" s="67">
        <v>8</v>
      </c>
      <c r="I1239" s="68">
        <v>0.05</v>
      </c>
      <c r="J1239" s="69">
        <f t="shared" si="19"/>
        <v>139080</v>
      </c>
    </row>
    <row r="1240" spans="1:10">
      <c r="A1240" s="63" t="s">
        <v>1604</v>
      </c>
      <c r="B1240" s="64" t="s">
        <v>1101</v>
      </c>
      <c r="C1240" s="64" t="s">
        <v>1027</v>
      </c>
      <c r="D1240" s="65">
        <v>44297</v>
      </c>
      <c r="E1240" s="66" t="s">
        <v>1005</v>
      </c>
      <c r="F1240" s="66" t="s">
        <v>1485</v>
      </c>
      <c r="G1240" s="67">
        <v>120000</v>
      </c>
      <c r="H1240" s="67">
        <v>8</v>
      </c>
      <c r="I1240" s="68">
        <v>0.05</v>
      </c>
      <c r="J1240" s="69">
        <f t="shared" si="19"/>
        <v>912000</v>
      </c>
    </row>
    <row r="1241" spans="1:10">
      <c r="A1241" s="63" t="s">
        <v>1604</v>
      </c>
      <c r="B1241" s="64" t="s">
        <v>1101</v>
      </c>
      <c r="C1241" s="64" t="s">
        <v>1027</v>
      </c>
      <c r="D1241" s="65">
        <v>44297</v>
      </c>
      <c r="E1241" s="66" t="s">
        <v>1010</v>
      </c>
      <c r="F1241" s="66" t="s">
        <v>238</v>
      </c>
      <c r="G1241" s="67">
        <v>159600</v>
      </c>
      <c r="H1241" s="67">
        <v>1</v>
      </c>
      <c r="I1241" s="68">
        <v>0.05</v>
      </c>
      <c r="J1241" s="69">
        <f t="shared" si="19"/>
        <v>151620</v>
      </c>
    </row>
    <row r="1242" spans="1:10">
      <c r="A1242" s="63" t="s">
        <v>1605</v>
      </c>
      <c r="B1242" s="64" t="s">
        <v>989</v>
      </c>
      <c r="C1242" s="64" t="s">
        <v>1016</v>
      </c>
      <c r="D1242" s="65">
        <v>44297</v>
      </c>
      <c r="E1242" s="66" t="s">
        <v>998</v>
      </c>
      <c r="F1242" s="66" t="s">
        <v>292</v>
      </c>
      <c r="G1242" s="67">
        <v>29700</v>
      </c>
      <c r="H1242" s="67">
        <v>10</v>
      </c>
      <c r="I1242" s="68">
        <v>0</v>
      </c>
      <c r="J1242" s="69">
        <f t="shared" si="19"/>
        <v>297000</v>
      </c>
    </row>
    <row r="1243" spans="1:10">
      <c r="A1243" s="63" t="s">
        <v>1605</v>
      </c>
      <c r="B1243" s="64" t="s">
        <v>989</v>
      </c>
      <c r="C1243" s="64" t="s">
        <v>1016</v>
      </c>
      <c r="D1243" s="65">
        <v>44297</v>
      </c>
      <c r="E1243" s="66" t="s">
        <v>1005</v>
      </c>
      <c r="F1243" s="66" t="s">
        <v>276</v>
      </c>
      <c r="G1243" s="67">
        <v>69800</v>
      </c>
      <c r="H1243" s="67">
        <v>6</v>
      </c>
      <c r="I1243" s="68">
        <v>0</v>
      </c>
      <c r="J1243" s="69">
        <f t="shared" si="19"/>
        <v>418800</v>
      </c>
    </row>
    <row r="1244" spans="1:10">
      <c r="A1244" s="63" t="s">
        <v>1606</v>
      </c>
      <c r="B1244" s="64" t="s">
        <v>1040</v>
      </c>
      <c r="C1244" s="64" t="s">
        <v>1036</v>
      </c>
      <c r="D1244" s="65">
        <v>44298</v>
      </c>
      <c r="E1244" s="66" t="s">
        <v>1012</v>
      </c>
      <c r="F1244" s="66" t="s">
        <v>262</v>
      </c>
      <c r="G1244" s="67">
        <v>628600</v>
      </c>
      <c r="H1244" s="67">
        <v>5</v>
      </c>
      <c r="I1244" s="68">
        <v>0.15</v>
      </c>
      <c r="J1244" s="69">
        <f t="shared" si="19"/>
        <v>2671550</v>
      </c>
    </row>
    <row r="1245" spans="1:10">
      <c r="A1245" s="63" t="s">
        <v>1606</v>
      </c>
      <c r="B1245" s="64" t="s">
        <v>1040</v>
      </c>
      <c r="C1245" s="64" t="s">
        <v>1036</v>
      </c>
      <c r="D1245" s="65">
        <v>44298</v>
      </c>
      <c r="E1245" s="66" t="s">
        <v>992</v>
      </c>
      <c r="F1245" s="66" t="s">
        <v>993</v>
      </c>
      <c r="G1245" s="67">
        <v>59300</v>
      </c>
      <c r="H1245" s="67">
        <v>10</v>
      </c>
      <c r="I1245" s="68">
        <v>0.05</v>
      </c>
      <c r="J1245" s="69">
        <f t="shared" si="19"/>
        <v>563350</v>
      </c>
    </row>
    <row r="1246" spans="1:10">
      <c r="A1246" s="63" t="s">
        <v>1606</v>
      </c>
      <c r="B1246" s="64" t="s">
        <v>1040</v>
      </c>
      <c r="C1246" s="64" t="s">
        <v>1036</v>
      </c>
      <c r="D1246" s="65">
        <v>44298</v>
      </c>
      <c r="E1246" s="66" t="s">
        <v>992</v>
      </c>
      <c r="F1246" s="66" t="s">
        <v>240</v>
      </c>
      <c r="G1246" s="67">
        <v>59400</v>
      </c>
      <c r="H1246" s="67">
        <v>3</v>
      </c>
      <c r="I1246" s="68">
        <v>0.05</v>
      </c>
      <c r="J1246" s="69">
        <f t="shared" si="19"/>
        <v>169290</v>
      </c>
    </row>
    <row r="1247" spans="1:10">
      <c r="A1247" s="63" t="s">
        <v>1607</v>
      </c>
      <c r="B1247" s="64" t="s">
        <v>1218</v>
      </c>
      <c r="C1247" s="64" t="s">
        <v>990</v>
      </c>
      <c r="D1247" s="65">
        <v>44298</v>
      </c>
      <c r="E1247" s="66" t="s">
        <v>1005</v>
      </c>
      <c r="F1247" s="66" t="s">
        <v>1038</v>
      </c>
      <c r="G1247" s="67">
        <v>220000</v>
      </c>
      <c r="H1247" s="67">
        <v>3</v>
      </c>
      <c r="I1247" s="68">
        <v>0.05</v>
      </c>
      <c r="J1247" s="69">
        <f t="shared" si="19"/>
        <v>627000</v>
      </c>
    </row>
    <row r="1248" spans="1:10">
      <c r="A1248" s="63" t="s">
        <v>1607</v>
      </c>
      <c r="B1248" s="64" t="s">
        <v>1218</v>
      </c>
      <c r="C1248" s="64" t="s">
        <v>990</v>
      </c>
      <c r="D1248" s="65">
        <v>44298</v>
      </c>
      <c r="E1248" s="66" t="s">
        <v>1012</v>
      </c>
      <c r="F1248" s="66" t="s">
        <v>1491</v>
      </c>
      <c r="G1248" s="67">
        <v>112300</v>
      </c>
      <c r="H1248" s="67">
        <v>9</v>
      </c>
      <c r="I1248" s="68">
        <v>0.05</v>
      </c>
      <c r="J1248" s="69">
        <f t="shared" si="19"/>
        <v>960165</v>
      </c>
    </row>
    <row r="1249" spans="1:10">
      <c r="A1249" s="63" t="s">
        <v>1607</v>
      </c>
      <c r="B1249" s="64" t="s">
        <v>1218</v>
      </c>
      <c r="C1249" s="64" t="s">
        <v>990</v>
      </c>
      <c r="D1249" s="65">
        <v>44298</v>
      </c>
      <c r="E1249" s="66" t="s">
        <v>998</v>
      </c>
      <c r="F1249" s="66" t="s">
        <v>1002</v>
      </c>
      <c r="G1249" s="67">
        <v>3300</v>
      </c>
      <c r="H1249" s="67">
        <v>5</v>
      </c>
      <c r="I1249" s="68">
        <v>0.05</v>
      </c>
      <c r="J1249" s="69">
        <f t="shared" si="19"/>
        <v>15675</v>
      </c>
    </row>
    <row r="1250" spans="1:10">
      <c r="A1250" s="63" t="s">
        <v>1608</v>
      </c>
      <c r="B1250" s="64" t="s">
        <v>1024</v>
      </c>
      <c r="C1250" s="64" t="s">
        <v>997</v>
      </c>
      <c r="D1250" s="65">
        <v>44299</v>
      </c>
      <c r="E1250" s="66" t="s">
        <v>1005</v>
      </c>
      <c r="F1250" s="66" t="s">
        <v>232</v>
      </c>
      <c r="G1250" s="67">
        <v>283200</v>
      </c>
      <c r="H1250" s="67">
        <v>4</v>
      </c>
      <c r="I1250" s="68">
        <v>0.05</v>
      </c>
      <c r="J1250" s="69">
        <f t="shared" si="19"/>
        <v>1076160</v>
      </c>
    </row>
    <row r="1251" spans="1:10">
      <c r="A1251" s="63" t="s">
        <v>1608</v>
      </c>
      <c r="B1251" s="64" t="s">
        <v>1024</v>
      </c>
      <c r="C1251" s="64" t="s">
        <v>997</v>
      </c>
      <c r="D1251" s="65">
        <v>44299</v>
      </c>
      <c r="E1251" s="66" t="s">
        <v>998</v>
      </c>
      <c r="F1251" s="66" t="s">
        <v>292</v>
      </c>
      <c r="G1251" s="67">
        <v>36300</v>
      </c>
      <c r="H1251" s="67">
        <v>9</v>
      </c>
      <c r="I1251" s="68">
        <v>0.05</v>
      </c>
      <c r="J1251" s="69">
        <f t="shared" si="19"/>
        <v>310365</v>
      </c>
    </row>
    <row r="1252" spans="1:10">
      <c r="A1252" s="63" t="s">
        <v>1609</v>
      </c>
      <c r="B1252" s="64" t="s">
        <v>1111</v>
      </c>
      <c r="C1252" s="64" t="s">
        <v>1001</v>
      </c>
      <c r="D1252" s="65">
        <v>44300</v>
      </c>
      <c r="E1252" s="66" t="s">
        <v>1005</v>
      </c>
      <c r="F1252" s="66" t="s">
        <v>212</v>
      </c>
      <c r="G1252" s="67">
        <v>141500</v>
      </c>
      <c r="H1252" s="67">
        <v>9</v>
      </c>
      <c r="I1252" s="68">
        <v>0.05</v>
      </c>
      <c r="J1252" s="69">
        <f t="shared" si="19"/>
        <v>1209825</v>
      </c>
    </row>
    <row r="1253" spans="1:10">
      <c r="A1253" s="63" t="s">
        <v>1609</v>
      </c>
      <c r="B1253" s="64" t="s">
        <v>1111</v>
      </c>
      <c r="C1253" s="64" t="s">
        <v>1001</v>
      </c>
      <c r="D1253" s="65">
        <v>44300</v>
      </c>
      <c r="E1253" s="66" t="s">
        <v>1011</v>
      </c>
      <c r="F1253" s="66" t="s">
        <v>210</v>
      </c>
      <c r="G1253" s="67">
        <v>3600</v>
      </c>
      <c r="H1253" s="67">
        <v>2</v>
      </c>
      <c r="I1253" s="68">
        <v>0</v>
      </c>
      <c r="J1253" s="69">
        <f t="shared" si="19"/>
        <v>7200</v>
      </c>
    </row>
    <row r="1254" spans="1:10">
      <c r="A1254" s="63" t="s">
        <v>1609</v>
      </c>
      <c r="B1254" s="64" t="s">
        <v>1111</v>
      </c>
      <c r="C1254" s="64" t="s">
        <v>1001</v>
      </c>
      <c r="D1254" s="65">
        <v>44300</v>
      </c>
      <c r="E1254" s="66" t="s">
        <v>1011</v>
      </c>
      <c r="F1254" s="66" t="s">
        <v>218</v>
      </c>
      <c r="G1254" s="67">
        <v>3400</v>
      </c>
      <c r="H1254" s="67">
        <v>2</v>
      </c>
      <c r="I1254" s="68">
        <v>0</v>
      </c>
      <c r="J1254" s="69">
        <f t="shared" si="19"/>
        <v>6800</v>
      </c>
    </row>
    <row r="1255" spans="1:10">
      <c r="A1255" s="63" t="s">
        <v>1610</v>
      </c>
      <c r="B1255" s="64" t="s">
        <v>1180</v>
      </c>
      <c r="C1255" s="64" t="s">
        <v>1036</v>
      </c>
      <c r="D1255" s="65">
        <v>44300</v>
      </c>
      <c r="E1255" s="66" t="s">
        <v>994</v>
      </c>
      <c r="F1255" s="66" t="s">
        <v>242</v>
      </c>
      <c r="G1255" s="67">
        <v>54700</v>
      </c>
      <c r="H1255" s="67">
        <v>9</v>
      </c>
      <c r="I1255" s="68">
        <v>0.05</v>
      </c>
      <c r="J1255" s="69">
        <f t="shared" si="19"/>
        <v>467685</v>
      </c>
    </row>
    <row r="1256" spans="1:10">
      <c r="A1256" s="63" t="s">
        <v>1610</v>
      </c>
      <c r="B1256" s="64" t="s">
        <v>1180</v>
      </c>
      <c r="C1256" s="64" t="s">
        <v>1036</v>
      </c>
      <c r="D1256" s="65">
        <v>44300</v>
      </c>
      <c r="E1256" s="66" t="s">
        <v>1011</v>
      </c>
      <c r="F1256" s="66" t="s">
        <v>286</v>
      </c>
      <c r="G1256" s="67">
        <v>40600</v>
      </c>
      <c r="H1256" s="67">
        <v>6</v>
      </c>
      <c r="I1256" s="68">
        <v>0.05</v>
      </c>
      <c r="J1256" s="69">
        <f t="shared" si="19"/>
        <v>231420</v>
      </c>
    </row>
    <row r="1257" spans="1:10">
      <c r="A1257" s="63" t="s">
        <v>1610</v>
      </c>
      <c r="B1257" s="64" t="s">
        <v>1180</v>
      </c>
      <c r="C1257" s="64" t="s">
        <v>1036</v>
      </c>
      <c r="D1257" s="65">
        <v>44300</v>
      </c>
      <c r="E1257" s="66" t="s">
        <v>1005</v>
      </c>
      <c r="F1257" s="66" t="s">
        <v>1485</v>
      </c>
      <c r="G1257" s="67">
        <v>96000</v>
      </c>
      <c r="H1257" s="67">
        <v>10</v>
      </c>
      <c r="I1257" s="68">
        <v>0.05</v>
      </c>
      <c r="J1257" s="69">
        <f t="shared" si="19"/>
        <v>912000</v>
      </c>
    </row>
    <row r="1258" spans="1:10">
      <c r="A1258" s="63" t="s">
        <v>1611</v>
      </c>
      <c r="B1258" s="64" t="s">
        <v>1119</v>
      </c>
      <c r="C1258" s="64" t="s">
        <v>997</v>
      </c>
      <c r="D1258" s="65">
        <v>44303</v>
      </c>
      <c r="E1258" s="66" t="s">
        <v>998</v>
      </c>
      <c r="F1258" s="66" t="s">
        <v>1048</v>
      </c>
      <c r="G1258" s="67">
        <v>29100</v>
      </c>
      <c r="H1258" s="67">
        <v>2</v>
      </c>
      <c r="I1258" s="68">
        <v>0</v>
      </c>
      <c r="J1258" s="69">
        <f t="shared" si="19"/>
        <v>58200</v>
      </c>
    </row>
    <row r="1259" spans="1:10">
      <c r="A1259" s="63" t="s">
        <v>1611</v>
      </c>
      <c r="B1259" s="64" t="s">
        <v>1119</v>
      </c>
      <c r="C1259" s="64" t="s">
        <v>997</v>
      </c>
      <c r="D1259" s="65">
        <v>44303</v>
      </c>
      <c r="E1259" s="66" t="s">
        <v>998</v>
      </c>
      <c r="F1259" s="66" t="s">
        <v>270</v>
      </c>
      <c r="G1259" s="67">
        <v>3200</v>
      </c>
      <c r="H1259" s="67">
        <v>9</v>
      </c>
      <c r="I1259" s="68">
        <v>0</v>
      </c>
      <c r="J1259" s="69">
        <f t="shared" si="19"/>
        <v>28800</v>
      </c>
    </row>
    <row r="1260" spans="1:10">
      <c r="A1260" s="63" t="s">
        <v>1612</v>
      </c>
      <c r="B1260" s="64" t="s">
        <v>1276</v>
      </c>
      <c r="C1260" s="64" t="s">
        <v>1008</v>
      </c>
      <c r="D1260" s="65">
        <v>44303</v>
      </c>
      <c r="E1260" s="66" t="s">
        <v>992</v>
      </c>
      <c r="F1260" s="66" t="s">
        <v>244</v>
      </c>
      <c r="G1260" s="67">
        <v>117700</v>
      </c>
      <c r="H1260" s="67">
        <v>1</v>
      </c>
      <c r="I1260" s="68">
        <v>0</v>
      </c>
      <c r="J1260" s="69">
        <f t="shared" si="19"/>
        <v>117700</v>
      </c>
    </row>
    <row r="1261" spans="1:10">
      <c r="A1261" s="63" t="s">
        <v>1612</v>
      </c>
      <c r="B1261" s="64" t="s">
        <v>1276</v>
      </c>
      <c r="C1261" s="64" t="s">
        <v>1008</v>
      </c>
      <c r="D1261" s="65">
        <v>44303</v>
      </c>
      <c r="E1261" s="66" t="s">
        <v>1010</v>
      </c>
      <c r="F1261" s="66" t="s">
        <v>216</v>
      </c>
      <c r="G1261" s="67">
        <v>97900</v>
      </c>
      <c r="H1261" s="67">
        <v>10</v>
      </c>
      <c r="I1261" s="68">
        <v>0</v>
      </c>
      <c r="J1261" s="69">
        <f t="shared" si="19"/>
        <v>979000</v>
      </c>
    </row>
    <row r="1262" spans="1:10">
      <c r="A1262" s="63" t="s">
        <v>1612</v>
      </c>
      <c r="B1262" s="64" t="s">
        <v>1276</v>
      </c>
      <c r="C1262" s="64" t="s">
        <v>1008</v>
      </c>
      <c r="D1262" s="65">
        <v>44303</v>
      </c>
      <c r="E1262" s="66" t="s">
        <v>998</v>
      </c>
      <c r="F1262" s="66" t="s">
        <v>1020</v>
      </c>
      <c r="G1262" s="67">
        <v>12200</v>
      </c>
      <c r="H1262" s="67">
        <v>6</v>
      </c>
      <c r="I1262" s="68">
        <v>0</v>
      </c>
      <c r="J1262" s="69">
        <f t="shared" si="19"/>
        <v>73200</v>
      </c>
    </row>
    <row r="1263" spans="1:10">
      <c r="A1263" s="63" t="s">
        <v>1613</v>
      </c>
      <c r="B1263" s="64" t="s">
        <v>1274</v>
      </c>
      <c r="C1263" s="64" t="s">
        <v>1016</v>
      </c>
      <c r="D1263" s="65">
        <v>44304</v>
      </c>
      <c r="E1263" s="66" t="s">
        <v>1011</v>
      </c>
      <c r="F1263" s="66" t="s">
        <v>1497</v>
      </c>
      <c r="G1263" s="67">
        <v>3900</v>
      </c>
      <c r="H1263" s="67">
        <v>1</v>
      </c>
      <c r="I1263" s="68">
        <v>0</v>
      </c>
      <c r="J1263" s="69">
        <f t="shared" si="19"/>
        <v>3900</v>
      </c>
    </row>
    <row r="1264" spans="1:10">
      <c r="A1264" s="63" t="s">
        <v>1613</v>
      </c>
      <c r="B1264" s="64" t="s">
        <v>1274</v>
      </c>
      <c r="C1264" s="64" t="s">
        <v>1016</v>
      </c>
      <c r="D1264" s="65">
        <v>44304</v>
      </c>
      <c r="E1264" s="66" t="s">
        <v>1005</v>
      </c>
      <c r="F1264" s="66" t="s">
        <v>250</v>
      </c>
      <c r="G1264" s="67">
        <v>440600</v>
      </c>
      <c r="H1264" s="67">
        <v>4</v>
      </c>
      <c r="I1264" s="68">
        <v>0.05</v>
      </c>
      <c r="J1264" s="69">
        <f t="shared" si="19"/>
        <v>1674280</v>
      </c>
    </row>
    <row r="1265" spans="1:10">
      <c r="A1265" s="63" t="s">
        <v>1614</v>
      </c>
      <c r="B1265" s="64" t="s">
        <v>1383</v>
      </c>
      <c r="C1265" s="64" t="s">
        <v>1598</v>
      </c>
      <c r="D1265" s="65">
        <v>44304</v>
      </c>
      <c r="E1265" s="66" t="s">
        <v>1005</v>
      </c>
      <c r="F1265" s="66" t="s">
        <v>266</v>
      </c>
      <c r="G1265" s="67">
        <v>495000</v>
      </c>
      <c r="H1265" s="67">
        <v>5</v>
      </c>
      <c r="I1265" s="68">
        <v>0.1</v>
      </c>
      <c r="J1265" s="69">
        <f t="shared" si="19"/>
        <v>2227500</v>
      </c>
    </row>
    <row r="1266" spans="1:10">
      <c r="A1266" s="63" t="s">
        <v>1614</v>
      </c>
      <c r="B1266" s="64" t="s">
        <v>1383</v>
      </c>
      <c r="C1266" s="64" t="s">
        <v>1598</v>
      </c>
      <c r="D1266" s="65">
        <v>44304</v>
      </c>
      <c r="E1266" s="66" t="s">
        <v>998</v>
      </c>
      <c r="F1266" s="66" t="s">
        <v>1019</v>
      </c>
      <c r="G1266" s="67">
        <v>5800</v>
      </c>
      <c r="H1266" s="67">
        <v>1</v>
      </c>
      <c r="I1266" s="68">
        <v>0.05</v>
      </c>
      <c r="J1266" s="69">
        <f t="shared" si="19"/>
        <v>5510</v>
      </c>
    </row>
    <row r="1267" spans="1:10">
      <c r="A1267" s="63" t="s">
        <v>1614</v>
      </c>
      <c r="B1267" s="64" t="s">
        <v>1383</v>
      </c>
      <c r="C1267" s="64" t="s">
        <v>1598</v>
      </c>
      <c r="D1267" s="65">
        <v>44304</v>
      </c>
      <c r="E1267" s="66" t="s">
        <v>998</v>
      </c>
      <c r="F1267" s="66" t="s">
        <v>282</v>
      </c>
      <c r="G1267" s="67">
        <v>15000</v>
      </c>
      <c r="H1267" s="67">
        <v>5</v>
      </c>
      <c r="I1267" s="68">
        <v>0.05</v>
      </c>
      <c r="J1267" s="69">
        <f t="shared" si="19"/>
        <v>71250</v>
      </c>
    </row>
    <row r="1268" spans="1:10">
      <c r="A1268" s="63" t="s">
        <v>1615</v>
      </c>
      <c r="B1268" s="64" t="s">
        <v>1138</v>
      </c>
      <c r="C1268" s="64" t="s">
        <v>1027</v>
      </c>
      <c r="D1268" s="65">
        <v>44305</v>
      </c>
      <c r="E1268" s="66" t="s">
        <v>998</v>
      </c>
      <c r="F1268" s="66" t="s">
        <v>260</v>
      </c>
      <c r="G1268" s="67">
        <v>24500</v>
      </c>
      <c r="H1268" s="67">
        <v>7</v>
      </c>
      <c r="I1268" s="68">
        <v>0.05</v>
      </c>
      <c r="J1268" s="69">
        <f t="shared" si="19"/>
        <v>162925</v>
      </c>
    </row>
    <row r="1269" spans="1:10">
      <c r="A1269" s="63" t="s">
        <v>1615</v>
      </c>
      <c r="B1269" s="64" t="s">
        <v>1138</v>
      </c>
      <c r="C1269" s="64" t="s">
        <v>1027</v>
      </c>
      <c r="D1269" s="65">
        <v>44305</v>
      </c>
      <c r="E1269" s="66" t="s">
        <v>998</v>
      </c>
      <c r="F1269" s="66" t="s">
        <v>1002</v>
      </c>
      <c r="G1269" s="67">
        <v>3400</v>
      </c>
      <c r="H1269" s="67">
        <v>3</v>
      </c>
      <c r="I1269" s="68">
        <v>0.05</v>
      </c>
      <c r="J1269" s="69">
        <f t="shared" si="19"/>
        <v>9690</v>
      </c>
    </row>
    <row r="1270" spans="1:10">
      <c r="A1270" s="63" t="s">
        <v>1615</v>
      </c>
      <c r="B1270" s="64" t="s">
        <v>1138</v>
      </c>
      <c r="C1270" s="64" t="s">
        <v>1027</v>
      </c>
      <c r="D1270" s="65">
        <v>44305</v>
      </c>
      <c r="E1270" s="66" t="s">
        <v>1005</v>
      </c>
      <c r="F1270" s="66" t="s">
        <v>224</v>
      </c>
      <c r="G1270" s="67">
        <v>457900</v>
      </c>
      <c r="H1270" s="67">
        <v>5</v>
      </c>
      <c r="I1270" s="68">
        <v>0.1</v>
      </c>
      <c r="J1270" s="69">
        <f t="shared" si="19"/>
        <v>2060550</v>
      </c>
    </row>
    <row r="1271" spans="1:10">
      <c r="A1271" s="63" t="s">
        <v>1616</v>
      </c>
      <c r="B1271" s="64" t="s">
        <v>1101</v>
      </c>
      <c r="C1271" s="64" t="s">
        <v>1027</v>
      </c>
      <c r="D1271" s="65">
        <v>44305</v>
      </c>
      <c r="E1271" s="66" t="s">
        <v>1011</v>
      </c>
      <c r="F1271" s="66" t="s">
        <v>272</v>
      </c>
      <c r="G1271" s="67">
        <v>169900</v>
      </c>
      <c r="H1271" s="67">
        <v>6</v>
      </c>
      <c r="I1271" s="68">
        <v>0.05</v>
      </c>
      <c r="J1271" s="69">
        <f t="shared" si="19"/>
        <v>968430</v>
      </c>
    </row>
    <row r="1272" spans="1:10">
      <c r="A1272" s="63" t="s">
        <v>1616</v>
      </c>
      <c r="B1272" s="64" t="s">
        <v>1101</v>
      </c>
      <c r="C1272" s="64" t="s">
        <v>1027</v>
      </c>
      <c r="D1272" s="65">
        <v>44305</v>
      </c>
      <c r="E1272" s="66" t="s">
        <v>998</v>
      </c>
      <c r="F1272" s="66" t="s">
        <v>1019</v>
      </c>
      <c r="G1272" s="67">
        <v>5400</v>
      </c>
      <c r="H1272" s="67">
        <v>1</v>
      </c>
      <c r="I1272" s="68">
        <v>0.05</v>
      </c>
      <c r="J1272" s="69">
        <f t="shared" si="19"/>
        <v>5130</v>
      </c>
    </row>
    <row r="1273" spans="1:10">
      <c r="A1273" s="63" t="s">
        <v>1617</v>
      </c>
      <c r="B1273" s="64" t="s">
        <v>1138</v>
      </c>
      <c r="C1273" s="64" t="s">
        <v>1027</v>
      </c>
      <c r="D1273" s="65">
        <v>44306</v>
      </c>
      <c r="E1273" s="66" t="s">
        <v>998</v>
      </c>
      <c r="F1273" s="66" t="s">
        <v>282</v>
      </c>
      <c r="G1273" s="67">
        <v>15700</v>
      </c>
      <c r="H1273" s="67">
        <v>6</v>
      </c>
      <c r="I1273" s="68">
        <v>0.05</v>
      </c>
      <c r="J1273" s="69">
        <f t="shared" si="19"/>
        <v>89490</v>
      </c>
    </row>
    <row r="1274" spans="1:10">
      <c r="A1274" s="63" t="s">
        <v>1617</v>
      </c>
      <c r="B1274" s="64" t="s">
        <v>1138</v>
      </c>
      <c r="C1274" s="64" t="s">
        <v>1027</v>
      </c>
      <c r="D1274" s="65">
        <v>44306</v>
      </c>
      <c r="E1274" s="66" t="s">
        <v>998</v>
      </c>
      <c r="F1274" s="66" t="s">
        <v>1020</v>
      </c>
      <c r="G1274" s="67">
        <v>14200</v>
      </c>
      <c r="H1274" s="67">
        <v>9</v>
      </c>
      <c r="I1274" s="68">
        <v>0.05</v>
      </c>
      <c r="J1274" s="69">
        <f t="shared" si="19"/>
        <v>121410</v>
      </c>
    </row>
    <row r="1275" spans="1:10">
      <c r="A1275" s="63" t="s">
        <v>1617</v>
      </c>
      <c r="B1275" s="64" t="s">
        <v>1138</v>
      </c>
      <c r="C1275" s="64" t="s">
        <v>1027</v>
      </c>
      <c r="D1275" s="65">
        <v>44306</v>
      </c>
      <c r="E1275" s="66" t="s">
        <v>1010</v>
      </c>
      <c r="F1275" s="66" t="s">
        <v>230</v>
      </c>
      <c r="G1275" s="67">
        <v>115600</v>
      </c>
      <c r="H1275" s="67">
        <v>5</v>
      </c>
      <c r="I1275" s="68">
        <v>0.05</v>
      </c>
      <c r="J1275" s="69">
        <f t="shared" si="19"/>
        <v>549100</v>
      </c>
    </row>
    <row r="1276" spans="1:10">
      <c r="A1276" s="63" t="s">
        <v>1617</v>
      </c>
      <c r="B1276" s="64" t="s">
        <v>1138</v>
      </c>
      <c r="C1276" s="64" t="s">
        <v>1027</v>
      </c>
      <c r="D1276" s="65">
        <v>44306</v>
      </c>
      <c r="E1276" s="66" t="s">
        <v>1011</v>
      </c>
      <c r="F1276" s="66" t="s">
        <v>210</v>
      </c>
      <c r="G1276" s="67">
        <v>3900</v>
      </c>
      <c r="H1276" s="67">
        <v>9</v>
      </c>
      <c r="I1276" s="68">
        <v>0.05</v>
      </c>
      <c r="J1276" s="69">
        <f t="shared" si="19"/>
        <v>33345</v>
      </c>
    </row>
    <row r="1277" spans="1:10">
      <c r="A1277" s="63" t="s">
        <v>1617</v>
      </c>
      <c r="B1277" s="64" t="s">
        <v>1138</v>
      </c>
      <c r="C1277" s="64" t="s">
        <v>1027</v>
      </c>
      <c r="D1277" s="65">
        <v>44306</v>
      </c>
      <c r="E1277" s="66" t="s">
        <v>991</v>
      </c>
      <c r="F1277" s="66" t="s">
        <v>280</v>
      </c>
      <c r="G1277" s="67">
        <v>820800</v>
      </c>
      <c r="H1277" s="67">
        <v>2</v>
      </c>
      <c r="I1277" s="68">
        <v>0.05</v>
      </c>
      <c r="J1277" s="69">
        <f t="shared" si="19"/>
        <v>1559520</v>
      </c>
    </row>
    <row r="1278" spans="1:10">
      <c r="A1278" s="63" t="s">
        <v>1617</v>
      </c>
      <c r="B1278" s="64" t="s">
        <v>1138</v>
      </c>
      <c r="C1278" s="64" t="s">
        <v>1027</v>
      </c>
      <c r="D1278" s="65">
        <v>44306</v>
      </c>
      <c r="E1278" s="66" t="s">
        <v>1012</v>
      </c>
      <c r="F1278" s="66" t="s">
        <v>1491</v>
      </c>
      <c r="G1278" s="67">
        <v>119500</v>
      </c>
      <c r="H1278" s="67">
        <v>2</v>
      </c>
      <c r="I1278" s="68">
        <v>0.05</v>
      </c>
      <c r="J1278" s="69">
        <f t="shared" si="19"/>
        <v>227050</v>
      </c>
    </row>
    <row r="1279" spans="1:10">
      <c r="A1279" s="63" t="s">
        <v>1617</v>
      </c>
      <c r="B1279" s="64" t="s">
        <v>1138</v>
      </c>
      <c r="C1279" s="64" t="s">
        <v>1027</v>
      </c>
      <c r="D1279" s="65">
        <v>44306</v>
      </c>
      <c r="E1279" s="66" t="s">
        <v>1005</v>
      </c>
      <c r="F1279" s="66" t="s">
        <v>266</v>
      </c>
      <c r="G1279" s="67">
        <v>499200</v>
      </c>
      <c r="H1279" s="67">
        <v>5</v>
      </c>
      <c r="I1279" s="68">
        <v>0.1</v>
      </c>
      <c r="J1279" s="69">
        <f t="shared" si="19"/>
        <v>2246400</v>
      </c>
    </row>
    <row r="1280" spans="1:10">
      <c r="A1280" s="63" t="s">
        <v>1617</v>
      </c>
      <c r="B1280" s="64" t="s">
        <v>1138</v>
      </c>
      <c r="C1280" s="64" t="s">
        <v>1027</v>
      </c>
      <c r="D1280" s="65">
        <v>44306</v>
      </c>
      <c r="E1280" s="66" t="s">
        <v>1005</v>
      </c>
      <c r="F1280" s="66" t="s">
        <v>250</v>
      </c>
      <c r="G1280" s="67">
        <v>427200</v>
      </c>
      <c r="H1280" s="67">
        <v>5</v>
      </c>
      <c r="I1280" s="68">
        <v>0.1</v>
      </c>
      <c r="J1280" s="69">
        <f t="shared" si="19"/>
        <v>1922400</v>
      </c>
    </row>
    <row r="1281" spans="1:10">
      <c r="A1281" s="63" t="s">
        <v>1617</v>
      </c>
      <c r="B1281" s="64" t="s">
        <v>1138</v>
      </c>
      <c r="C1281" s="64" t="s">
        <v>1027</v>
      </c>
      <c r="D1281" s="65">
        <v>44306</v>
      </c>
      <c r="E1281" s="66" t="s">
        <v>1005</v>
      </c>
      <c r="F1281" s="66" t="s">
        <v>212</v>
      </c>
      <c r="G1281" s="67">
        <v>154900</v>
      </c>
      <c r="H1281" s="67">
        <v>5</v>
      </c>
      <c r="I1281" s="68">
        <v>0.05</v>
      </c>
      <c r="J1281" s="69">
        <f t="shared" si="19"/>
        <v>735775</v>
      </c>
    </row>
    <row r="1282" spans="1:10">
      <c r="A1282" s="63" t="s">
        <v>1618</v>
      </c>
      <c r="B1282" s="64" t="s">
        <v>1148</v>
      </c>
      <c r="C1282" s="64" t="s">
        <v>1016</v>
      </c>
      <c r="D1282" s="65">
        <v>44307</v>
      </c>
      <c r="E1282" s="66" t="s">
        <v>1011</v>
      </c>
      <c r="F1282" s="66" t="s">
        <v>264</v>
      </c>
      <c r="G1282" s="67">
        <v>82800</v>
      </c>
      <c r="H1282" s="67">
        <v>6</v>
      </c>
      <c r="I1282" s="68">
        <v>0.05</v>
      </c>
      <c r="J1282" s="69">
        <f t="shared" si="19"/>
        <v>471960</v>
      </c>
    </row>
    <row r="1283" spans="1:10">
      <c r="A1283" s="63" t="s">
        <v>1618</v>
      </c>
      <c r="B1283" s="64" t="s">
        <v>1148</v>
      </c>
      <c r="C1283" s="64" t="s">
        <v>1016</v>
      </c>
      <c r="D1283" s="65">
        <v>44307</v>
      </c>
      <c r="E1283" s="66" t="s">
        <v>1005</v>
      </c>
      <c r="F1283" s="66" t="s">
        <v>224</v>
      </c>
      <c r="G1283" s="67">
        <v>515700</v>
      </c>
      <c r="H1283" s="67">
        <v>3</v>
      </c>
      <c r="I1283" s="68">
        <v>0.05</v>
      </c>
      <c r="J1283" s="69">
        <f t="shared" ref="J1283:J1346" si="20">(G1283*H1283)*(100%-I1283)</f>
        <v>1469745</v>
      </c>
    </row>
    <row r="1284" spans="1:10">
      <c r="A1284" s="63" t="s">
        <v>1619</v>
      </c>
      <c r="B1284" s="64" t="s">
        <v>1308</v>
      </c>
      <c r="C1284" s="64" t="s">
        <v>1177</v>
      </c>
      <c r="D1284" s="65">
        <v>44310</v>
      </c>
      <c r="E1284" s="66" t="s">
        <v>998</v>
      </c>
      <c r="F1284" s="66" t="s">
        <v>292</v>
      </c>
      <c r="G1284" s="67">
        <v>35400</v>
      </c>
      <c r="H1284" s="67">
        <v>8</v>
      </c>
      <c r="I1284" s="68">
        <v>0</v>
      </c>
      <c r="J1284" s="69">
        <f t="shared" si="20"/>
        <v>283200</v>
      </c>
    </row>
    <row r="1285" spans="1:10">
      <c r="A1285" s="63" t="s">
        <v>1619</v>
      </c>
      <c r="B1285" s="64" t="s">
        <v>1308</v>
      </c>
      <c r="C1285" s="64" t="s">
        <v>1177</v>
      </c>
      <c r="D1285" s="65">
        <v>44310</v>
      </c>
      <c r="E1285" s="66" t="s">
        <v>1012</v>
      </c>
      <c r="F1285" s="66" t="s">
        <v>262</v>
      </c>
      <c r="G1285" s="67">
        <v>558700</v>
      </c>
      <c r="H1285" s="67">
        <v>2</v>
      </c>
      <c r="I1285" s="68">
        <v>0.05</v>
      </c>
      <c r="J1285" s="69">
        <f t="shared" si="20"/>
        <v>1061530</v>
      </c>
    </row>
    <row r="1286" spans="1:10">
      <c r="A1286" s="63" t="s">
        <v>1619</v>
      </c>
      <c r="B1286" s="64" t="s">
        <v>1308</v>
      </c>
      <c r="C1286" s="64" t="s">
        <v>1177</v>
      </c>
      <c r="D1286" s="65">
        <v>44310</v>
      </c>
      <c r="E1286" s="66" t="s">
        <v>1005</v>
      </c>
      <c r="F1286" s="66" t="s">
        <v>266</v>
      </c>
      <c r="G1286" s="67">
        <v>504400</v>
      </c>
      <c r="H1286" s="67">
        <v>4</v>
      </c>
      <c r="I1286" s="68">
        <v>0.1</v>
      </c>
      <c r="J1286" s="69">
        <f t="shared" si="20"/>
        <v>1815840</v>
      </c>
    </row>
    <row r="1287" spans="1:10">
      <c r="A1287" s="63" t="s">
        <v>1620</v>
      </c>
      <c r="B1287" s="64" t="s">
        <v>1047</v>
      </c>
      <c r="C1287" s="64" t="s">
        <v>1036</v>
      </c>
      <c r="D1287" s="65">
        <v>44310</v>
      </c>
      <c r="E1287" s="66" t="s">
        <v>992</v>
      </c>
      <c r="F1287" s="66" t="s">
        <v>1482</v>
      </c>
      <c r="G1287" s="67">
        <v>104900</v>
      </c>
      <c r="H1287" s="67">
        <v>4</v>
      </c>
      <c r="I1287" s="68">
        <v>0.05</v>
      </c>
      <c r="J1287" s="69">
        <f t="shared" si="20"/>
        <v>398620</v>
      </c>
    </row>
    <row r="1288" spans="1:10">
      <c r="A1288" s="63" t="s">
        <v>1620</v>
      </c>
      <c r="B1288" s="64" t="s">
        <v>1047</v>
      </c>
      <c r="C1288" s="64" t="s">
        <v>1036</v>
      </c>
      <c r="D1288" s="65">
        <v>44310</v>
      </c>
      <c r="E1288" s="66" t="s">
        <v>1005</v>
      </c>
      <c r="F1288" s="66" t="s">
        <v>276</v>
      </c>
      <c r="G1288" s="67">
        <v>71300</v>
      </c>
      <c r="H1288" s="67">
        <v>6</v>
      </c>
      <c r="I1288" s="68">
        <v>0.05</v>
      </c>
      <c r="J1288" s="69">
        <f t="shared" si="20"/>
        <v>406410</v>
      </c>
    </row>
    <row r="1289" spans="1:10">
      <c r="A1289" s="63" t="s">
        <v>1620</v>
      </c>
      <c r="B1289" s="64" t="s">
        <v>1047</v>
      </c>
      <c r="C1289" s="64" t="s">
        <v>1036</v>
      </c>
      <c r="D1289" s="65">
        <v>44310</v>
      </c>
      <c r="E1289" s="66" t="s">
        <v>1005</v>
      </c>
      <c r="F1289" s="66" t="s">
        <v>1485</v>
      </c>
      <c r="G1289" s="67">
        <v>101000</v>
      </c>
      <c r="H1289" s="67">
        <v>5</v>
      </c>
      <c r="I1289" s="68">
        <v>0.05</v>
      </c>
      <c r="J1289" s="69">
        <f t="shared" si="20"/>
        <v>479750</v>
      </c>
    </row>
    <row r="1290" spans="1:10">
      <c r="A1290" s="63" t="s">
        <v>1621</v>
      </c>
      <c r="B1290" s="64" t="s">
        <v>1136</v>
      </c>
      <c r="C1290" s="64" t="s">
        <v>1036</v>
      </c>
      <c r="D1290" s="65">
        <v>44311</v>
      </c>
      <c r="E1290" s="66" t="s">
        <v>992</v>
      </c>
      <c r="F1290" s="66" t="s">
        <v>290</v>
      </c>
      <c r="G1290" s="67">
        <v>102600</v>
      </c>
      <c r="H1290" s="67">
        <v>8</v>
      </c>
      <c r="I1290" s="68">
        <v>0.05</v>
      </c>
      <c r="J1290" s="69">
        <f t="shared" si="20"/>
        <v>779760</v>
      </c>
    </row>
    <row r="1291" spans="1:10">
      <c r="A1291" s="63" t="s">
        <v>1621</v>
      </c>
      <c r="B1291" s="64" t="s">
        <v>1136</v>
      </c>
      <c r="C1291" s="64" t="s">
        <v>1036</v>
      </c>
      <c r="D1291" s="65">
        <v>44311</v>
      </c>
      <c r="E1291" s="66" t="s">
        <v>1011</v>
      </c>
      <c r="F1291" s="66" t="s">
        <v>210</v>
      </c>
      <c r="G1291" s="67">
        <v>4200</v>
      </c>
      <c r="H1291" s="67">
        <v>3</v>
      </c>
      <c r="I1291" s="68">
        <v>0.05</v>
      </c>
      <c r="J1291" s="69">
        <f t="shared" si="20"/>
        <v>11970</v>
      </c>
    </row>
    <row r="1292" spans="1:10">
      <c r="A1292" s="63" t="s">
        <v>1621</v>
      </c>
      <c r="B1292" s="64" t="s">
        <v>1136</v>
      </c>
      <c r="C1292" s="64" t="s">
        <v>1036</v>
      </c>
      <c r="D1292" s="65">
        <v>44311</v>
      </c>
      <c r="E1292" s="66" t="s">
        <v>1012</v>
      </c>
      <c r="F1292" s="66" t="s">
        <v>262</v>
      </c>
      <c r="G1292" s="67">
        <v>541300</v>
      </c>
      <c r="H1292" s="67">
        <v>5</v>
      </c>
      <c r="I1292" s="68">
        <v>0.1</v>
      </c>
      <c r="J1292" s="69">
        <f t="shared" si="20"/>
        <v>2435850</v>
      </c>
    </row>
    <row r="1293" spans="1:10">
      <c r="A1293" s="63" t="s">
        <v>1621</v>
      </c>
      <c r="B1293" s="64" t="s">
        <v>1136</v>
      </c>
      <c r="C1293" s="64" t="s">
        <v>1036</v>
      </c>
      <c r="D1293" s="65">
        <v>44311</v>
      </c>
      <c r="E1293" s="66" t="s">
        <v>1005</v>
      </c>
      <c r="F1293" s="66" t="s">
        <v>212</v>
      </c>
      <c r="G1293" s="67">
        <v>153500</v>
      </c>
      <c r="H1293" s="67">
        <v>8</v>
      </c>
      <c r="I1293" s="68">
        <v>0.05</v>
      </c>
      <c r="J1293" s="69">
        <f t="shared" si="20"/>
        <v>1166600</v>
      </c>
    </row>
    <row r="1294" spans="1:10">
      <c r="A1294" s="63" t="s">
        <v>1622</v>
      </c>
      <c r="B1294" s="64" t="s">
        <v>1470</v>
      </c>
      <c r="C1294" s="64" t="s">
        <v>990</v>
      </c>
      <c r="D1294" s="65">
        <v>44311</v>
      </c>
      <c r="E1294" s="66" t="s">
        <v>1005</v>
      </c>
      <c r="F1294" s="66" t="s">
        <v>232</v>
      </c>
      <c r="G1294" s="67">
        <v>274400</v>
      </c>
      <c r="H1294" s="67">
        <v>4</v>
      </c>
      <c r="I1294" s="68">
        <v>0.05</v>
      </c>
      <c r="J1294" s="69">
        <f t="shared" si="20"/>
        <v>1042720</v>
      </c>
    </row>
    <row r="1295" spans="1:10">
      <c r="A1295" s="63" t="s">
        <v>1622</v>
      </c>
      <c r="B1295" s="64" t="s">
        <v>1470</v>
      </c>
      <c r="C1295" s="64" t="s">
        <v>990</v>
      </c>
      <c r="D1295" s="65">
        <v>44311</v>
      </c>
      <c r="E1295" s="66" t="s">
        <v>1011</v>
      </c>
      <c r="F1295" s="66" t="s">
        <v>272</v>
      </c>
      <c r="G1295" s="67">
        <v>162700</v>
      </c>
      <c r="H1295" s="67">
        <v>8</v>
      </c>
      <c r="I1295" s="68">
        <v>0.05</v>
      </c>
      <c r="J1295" s="69">
        <f t="shared" si="20"/>
        <v>1236520</v>
      </c>
    </row>
    <row r="1296" spans="1:10">
      <c r="A1296" s="63" t="s">
        <v>1622</v>
      </c>
      <c r="B1296" s="64" t="s">
        <v>1470</v>
      </c>
      <c r="C1296" s="64" t="s">
        <v>990</v>
      </c>
      <c r="D1296" s="65">
        <v>44311</v>
      </c>
      <c r="E1296" s="66" t="s">
        <v>1010</v>
      </c>
      <c r="F1296" s="66" t="s">
        <v>256</v>
      </c>
      <c r="G1296" s="67">
        <v>132100</v>
      </c>
      <c r="H1296" s="67">
        <v>10</v>
      </c>
      <c r="I1296" s="68">
        <v>0.05</v>
      </c>
      <c r="J1296" s="69">
        <f t="shared" si="20"/>
        <v>1254950</v>
      </c>
    </row>
    <row r="1297" spans="1:10">
      <c r="A1297" s="63" t="s">
        <v>1623</v>
      </c>
      <c r="B1297" s="64" t="s">
        <v>1033</v>
      </c>
      <c r="C1297" s="64" t="s">
        <v>997</v>
      </c>
      <c r="D1297" s="65">
        <v>44312</v>
      </c>
      <c r="E1297" s="66" t="s">
        <v>998</v>
      </c>
      <c r="F1297" s="66" t="s">
        <v>270</v>
      </c>
      <c r="G1297" s="67">
        <v>2900</v>
      </c>
      <c r="H1297" s="67">
        <v>1</v>
      </c>
      <c r="I1297" s="68">
        <v>0</v>
      </c>
      <c r="J1297" s="69">
        <f t="shared" si="20"/>
        <v>2900</v>
      </c>
    </row>
    <row r="1298" spans="1:10">
      <c r="A1298" s="63" t="s">
        <v>1623</v>
      </c>
      <c r="B1298" s="64" t="s">
        <v>1033</v>
      </c>
      <c r="C1298" s="64" t="s">
        <v>997</v>
      </c>
      <c r="D1298" s="65">
        <v>44312</v>
      </c>
      <c r="E1298" s="66" t="s">
        <v>998</v>
      </c>
      <c r="F1298" s="66" t="s">
        <v>222</v>
      </c>
      <c r="G1298" s="67">
        <v>6100</v>
      </c>
      <c r="H1298" s="67">
        <v>5</v>
      </c>
      <c r="I1298" s="68">
        <v>0</v>
      </c>
      <c r="J1298" s="69">
        <f t="shared" si="20"/>
        <v>30500</v>
      </c>
    </row>
    <row r="1299" spans="1:10">
      <c r="A1299" s="63" t="s">
        <v>1624</v>
      </c>
      <c r="B1299" s="64" t="s">
        <v>1058</v>
      </c>
      <c r="C1299" s="64" t="s">
        <v>1027</v>
      </c>
      <c r="D1299" s="65">
        <v>44313</v>
      </c>
      <c r="E1299" s="66" t="s">
        <v>991</v>
      </c>
      <c r="F1299" s="66" t="s">
        <v>280</v>
      </c>
      <c r="G1299" s="67">
        <v>691200</v>
      </c>
      <c r="H1299" s="67">
        <v>3</v>
      </c>
      <c r="I1299" s="68">
        <v>0.1</v>
      </c>
      <c r="J1299" s="69">
        <f t="shared" si="20"/>
        <v>1866240</v>
      </c>
    </row>
    <row r="1300" spans="1:10">
      <c r="A1300" s="63" t="s">
        <v>1625</v>
      </c>
      <c r="B1300" s="64" t="s">
        <v>1138</v>
      </c>
      <c r="C1300" s="64" t="s">
        <v>1027</v>
      </c>
      <c r="D1300" s="65">
        <v>44313</v>
      </c>
      <c r="E1300" s="66" t="s">
        <v>994</v>
      </c>
      <c r="F1300" s="66" t="s">
        <v>1503</v>
      </c>
      <c r="G1300" s="67">
        <v>77400</v>
      </c>
      <c r="H1300" s="67">
        <v>9</v>
      </c>
      <c r="I1300" s="68">
        <v>0.05</v>
      </c>
      <c r="J1300" s="69">
        <f t="shared" si="20"/>
        <v>661770</v>
      </c>
    </row>
    <row r="1301" spans="1:10">
      <c r="A1301" s="63" t="s">
        <v>1625</v>
      </c>
      <c r="B1301" s="64" t="s">
        <v>1138</v>
      </c>
      <c r="C1301" s="64" t="s">
        <v>1027</v>
      </c>
      <c r="D1301" s="65">
        <v>44313</v>
      </c>
      <c r="E1301" s="66" t="s">
        <v>1005</v>
      </c>
      <c r="F1301" s="66" t="s">
        <v>1485</v>
      </c>
      <c r="G1301" s="67">
        <v>100000</v>
      </c>
      <c r="H1301" s="67">
        <v>4</v>
      </c>
      <c r="I1301" s="68">
        <v>0.05</v>
      </c>
      <c r="J1301" s="69">
        <f t="shared" si="20"/>
        <v>380000</v>
      </c>
    </row>
    <row r="1302" spans="1:10">
      <c r="A1302" s="63" t="s">
        <v>1625</v>
      </c>
      <c r="B1302" s="64" t="s">
        <v>1138</v>
      </c>
      <c r="C1302" s="64" t="s">
        <v>1027</v>
      </c>
      <c r="D1302" s="65">
        <v>44313</v>
      </c>
      <c r="E1302" s="66" t="s">
        <v>994</v>
      </c>
      <c r="F1302" s="66" t="s">
        <v>246</v>
      </c>
      <c r="G1302" s="67">
        <v>78500</v>
      </c>
      <c r="H1302" s="67">
        <v>1</v>
      </c>
      <c r="I1302" s="68">
        <v>0.05</v>
      </c>
      <c r="J1302" s="69">
        <f t="shared" si="20"/>
        <v>74575</v>
      </c>
    </row>
    <row r="1303" spans="1:10">
      <c r="A1303" s="63" t="s">
        <v>1625</v>
      </c>
      <c r="B1303" s="64" t="s">
        <v>1138</v>
      </c>
      <c r="C1303" s="64" t="s">
        <v>1027</v>
      </c>
      <c r="D1303" s="65">
        <v>44313</v>
      </c>
      <c r="E1303" s="66" t="s">
        <v>1011</v>
      </c>
      <c r="F1303" s="66" t="s">
        <v>210</v>
      </c>
      <c r="G1303" s="67">
        <v>4000</v>
      </c>
      <c r="H1303" s="67">
        <v>2</v>
      </c>
      <c r="I1303" s="68">
        <v>0.05</v>
      </c>
      <c r="J1303" s="69">
        <f t="shared" si="20"/>
        <v>7600</v>
      </c>
    </row>
    <row r="1304" spans="1:10">
      <c r="A1304" s="63" t="s">
        <v>1626</v>
      </c>
      <c r="B1304" s="64" t="s">
        <v>1052</v>
      </c>
      <c r="C1304" s="64" t="s">
        <v>1027</v>
      </c>
      <c r="D1304" s="65">
        <v>44314</v>
      </c>
      <c r="E1304" s="66" t="s">
        <v>1005</v>
      </c>
      <c r="F1304" s="66" t="s">
        <v>212</v>
      </c>
      <c r="G1304" s="67">
        <v>156200</v>
      </c>
      <c r="H1304" s="67">
        <v>2</v>
      </c>
      <c r="I1304" s="68">
        <v>0.05</v>
      </c>
      <c r="J1304" s="69">
        <f t="shared" si="20"/>
        <v>296780</v>
      </c>
    </row>
    <row r="1305" spans="1:10">
      <c r="A1305" s="63" t="s">
        <v>1627</v>
      </c>
      <c r="B1305" s="64" t="s">
        <v>1150</v>
      </c>
      <c r="C1305" s="64" t="s">
        <v>997</v>
      </c>
      <c r="D1305" s="65">
        <v>44314</v>
      </c>
      <c r="E1305" s="66" t="s">
        <v>1011</v>
      </c>
      <c r="F1305" s="66" t="s">
        <v>226</v>
      </c>
      <c r="G1305" s="67">
        <v>60800</v>
      </c>
      <c r="H1305" s="67">
        <v>8</v>
      </c>
      <c r="I1305" s="68">
        <v>0.05</v>
      </c>
      <c r="J1305" s="69">
        <f t="shared" si="20"/>
        <v>462080</v>
      </c>
    </row>
    <row r="1306" spans="1:10">
      <c r="A1306" s="63" t="s">
        <v>1627</v>
      </c>
      <c r="B1306" s="64" t="s">
        <v>1150</v>
      </c>
      <c r="C1306" s="64" t="s">
        <v>997</v>
      </c>
      <c r="D1306" s="65">
        <v>44314</v>
      </c>
      <c r="E1306" s="66" t="s">
        <v>991</v>
      </c>
      <c r="F1306" s="66" t="s">
        <v>206</v>
      </c>
      <c r="G1306" s="67">
        <v>1612000</v>
      </c>
      <c r="H1306" s="67">
        <v>5</v>
      </c>
      <c r="I1306" s="68">
        <v>0.15</v>
      </c>
      <c r="J1306" s="69">
        <f t="shared" si="20"/>
        <v>6851000</v>
      </c>
    </row>
    <row r="1307" spans="1:10">
      <c r="A1307" s="63" t="s">
        <v>1628</v>
      </c>
      <c r="B1307" s="64" t="s">
        <v>1168</v>
      </c>
      <c r="C1307" s="64" t="s">
        <v>1036</v>
      </c>
      <c r="D1307" s="65">
        <v>44317</v>
      </c>
      <c r="E1307" s="66" t="s">
        <v>1005</v>
      </c>
      <c r="F1307" s="66" t="s">
        <v>234</v>
      </c>
      <c r="G1307" s="67">
        <v>87900</v>
      </c>
      <c r="H1307" s="67">
        <v>5</v>
      </c>
      <c r="I1307" s="68">
        <v>0.05</v>
      </c>
      <c r="J1307" s="69">
        <f t="shared" si="20"/>
        <v>417525</v>
      </c>
    </row>
    <row r="1308" spans="1:10">
      <c r="A1308" s="63" t="s">
        <v>1628</v>
      </c>
      <c r="B1308" s="64" t="s">
        <v>1168</v>
      </c>
      <c r="C1308" s="64" t="s">
        <v>1036</v>
      </c>
      <c r="D1308" s="65">
        <v>44317</v>
      </c>
      <c r="E1308" s="66" t="s">
        <v>1012</v>
      </c>
      <c r="F1308" s="66" t="s">
        <v>1013</v>
      </c>
      <c r="G1308" s="67">
        <v>47500</v>
      </c>
      <c r="H1308" s="67">
        <v>7</v>
      </c>
      <c r="I1308" s="68">
        <v>0.05</v>
      </c>
      <c r="J1308" s="69">
        <f t="shared" si="20"/>
        <v>315875</v>
      </c>
    </row>
    <row r="1309" spans="1:10">
      <c r="A1309" s="63" t="s">
        <v>1628</v>
      </c>
      <c r="B1309" s="64" t="s">
        <v>1168</v>
      </c>
      <c r="C1309" s="64" t="s">
        <v>1036</v>
      </c>
      <c r="D1309" s="65">
        <v>44317</v>
      </c>
      <c r="E1309" s="66" t="s">
        <v>991</v>
      </c>
      <c r="F1309" s="66" t="s">
        <v>284</v>
      </c>
      <c r="G1309" s="67">
        <v>1128000</v>
      </c>
      <c r="H1309" s="67">
        <v>1</v>
      </c>
      <c r="I1309" s="68">
        <v>0.05</v>
      </c>
      <c r="J1309" s="69">
        <f t="shared" si="20"/>
        <v>1071600</v>
      </c>
    </row>
    <row r="1310" spans="1:10">
      <c r="A1310" s="63" t="s">
        <v>1629</v>
      </c>
      <c r="B1310" s="64" t="s">
        <v>1198</v>
      </c>
      <c r="C1310" s="64" t="s">
        <v>1008</v>
      </c>
      <c r="D1310" s="65">
        <v>44318</v>
      </c>
      <c r="E1310" s="66" t="s">
        <v>992</v>
      </c>
      <c r="F1310" s="66" t="s">
        <v>1482</v>
      </c>
      <c r="G1310" s="67">
        <v>111000</v>
      </c>
      <c r="H1310" s="67">
        <v>3</v>
      </c>
      <c r="I1310" s="68">
        <v>0</v>
      </c>
      <c r="J1310" s="69">
        <f t="shared" si="20"/>
        <v>333000</v>
      </c>
    </row>
    <row r="1311" spans="1:10">
      <c r="A1311" s="63" t="s">
        <v>1629</v>
      </c>
      <c r="B1311" s="64" t="s">
        <v>1198</v>
      </c>
      <c r="C1311" s="64" t="s">
        <v>1008</v>
      </c>
      <c r="D1311" s="65">
        <v>44318</v>
      </c>
      <c r="E1311" s="66" t="s">
        <v>1005</v>
      </c>
      <c r="F1311" s="66" t="s">
        <v>268</v>
      </c>
      <c r="G1311" s="67">
        <v>333700</v>
      </c>
      <c r="H1311" s="67">
        <v>5</v>
      </c>
      <c r="I1311" s="68">
        <v>0.05</v>
      </c>
      <c r="J1311" s="69">
        <f t="shared" si="20"/>
        <v>1585075</v>
      </c>
    </row>
    <row r="1312" spans="1:10">
      <c r="A1312" s="63" t="s">
        <v>1630</v>
      </c>
      <c r="B1312" s="64" t="s">
        <v>1080</v>
      </c>
      <c r="C1312" s="64" t="s">
        <v>1001</v>
      </c>
      <c r="D1312" s="65">
        <v>44318</v>
      </c>
      <c r="E1312" s="66" t="s">
        <v>1005</v>
      </c>
      <c r="F1312" s="66" t="s">
        <v>1485</v>
      </c>
      <c r="G1312" s="67">
        <v>108000</v>
      </c>
      <c r="H1312" s="67">
        <v>7</v>
      </c>
      <c r="I1312" s="68">
        <v>0</v>
      </c>
      <c r="J1312" s="69">
        <f t="shared" si="20"/>
        <v>756000</v>
      </c>
    </row>
    <row r="1313" spans="1:10">
      <c r="A1313" s="63" t="s">
        <v>1630</v>
      </c>
      <c r="B1313" s="64" t="s">
        <v>1080</v>
      </c>
      <c r="C1313" s="64" t="s">
        <v>1001</v>
      </c>
      <c r="D1313" s="65">
        <v>44318</v>
      </c>
      <c r="E1313" s="66" t="s">
        <v>1005</v>
      </c>
      <c r="F1313" s="66" t="s">
        <v>250</v>
      </c>
      <c r="G1313" s="67">
        <v>471700</v>
      </c>
      <c r="H1313" s="67">
        <v>5</v>
      </c>
      <c r="I1313" s="68">
        <v>0.1</v>
      </c>
      <c r="J1313" s="69">
        <f t="shared" si="20"/>
        <v>2122650</v>
      </c>
    </row>
    <row r="1314" spans="1:10">
      <c r="A1314" s="63" t="s">
        <v>1630</v>
      </c>
      <c r="B1314" s="64" t="s">
        <v>1080</v>
      </c>
      <c r="C1314" s="64" t="s">
        <v>1001</v>
      </c>
      <c r="D1314" s="65">
        <v>44318</v>
      </c>
      <c r="E1314" s="66" t="s">
        <v>1005</v>
      </c>
      <c r="F1314" s="66" t="s">
        <v>224</v>
      </c>
      <c r="G1314" s="67">
        <v>573600</v>
      </c>
      <c r="H1314" s="67">
        <v>2</v>
      </c>
      <c r="I1314" s="68">
        <v>0.05</v>
      </c>
      <c r="J1314" s="69">
        <f t="shared" si="20"/>
        <v>1089840</v>
      </c>
    </row>
    <row r="1315" spans="1:10">
      <c r="A1315" s="63" t="s">
        <v>1631</v>
      </c>
      <c r="B1315" s="64" t="s">
        <v>1218</v>
      </c>
      <c r="C1315" s="64" t="s">
        <v>990</v>
      </c>
      <c r="D1315" s="65">
        <v>44319</v>
      </c>
      <c r="E1315" s="66" t="s">
        <v>998</v>
      </c>
      <c r="F1315" s="66" t="s">
        <v>260</v>
      </c>
      <c r="G1315" s="67">
        <v>23200</v>
      </c>
      <c r="H1315" s="67">
        <v>8</v>
      </c>
      <c r="I1315" s="68">
        <v>0.05</v>
      </c>
      <c r="J1315" s="69">
        <f t="shared" si="20"/>
        <v>176320</v>
      </c>
    </row>
    <row r="1316" spans="1:10">
      <c r="A1316" s="63" t="s">
        <v>1631</v>
      </c>
      <c r="B1316" s="64" t="s">
        <v>1218</v>
      </c>
      <c r="C1316" s="64" t="s">
        <v>990</v>
      </c>
      <c r="D1316" s="65">
        <v>44319</v>
      </c>
      <c r="E1316" s="66" t="s">
        <v>1012</v>
      </c>
      <c r="F1316" s="66" t="s">
        <v>1491</v>
      </c>
      <c r="G1316" s="67">
        <v>102000</v>
      </c>
      <c r="H1316" s="67">
        <v>5</v>
      </c>
      <c r="I1316" s="68">
        <v>0.05</v>
      </c>
      <c r="J1316" s="69">
        <f t="shared" si="20"/>
        <v>484500</v>
      </c>
    </row>
    <row r="1317" spans="1:10">
      <c r="A1317" s="63" t="s">
        <v>1631</v>
      </c>
      <c r="B1317" s="64" t="s">
        <v>1218</v>
      </c>
      <c r="C1317" s="64" t="s">
        <v>990</v>
      </c>
      <c r="D1317" s="65">
        <v>44319</v>
      </c>
      <c r="E1317" s="66" t="s">
        <v>1005</v>
      </c>
      <c r="F1317" s="66" t="s">
        <v>268</v>
      </c>
      <c r="G1317" s="67">
        <v>301300</v>
      </c>
      <c r="H1317" s="67">
        <v>5</v>
      </c>
      <c r="I1317" s="68">
        <v>0.05</v>
      </c>
      <c r="J1317" s="69">
        <f t="shared" si="20"/>
        <v>1431175</v>
      </c>
    </row>
    <row r="1318" spans="1:10">
      <c r="A1318" s="63" t="s">
        <v>1631</v>
      </c>
      <c r="B1318" s="64" t="s">
        <v>1218</v>
      </c>
      <c r="C1318" s="64" t="s">
        <v>990</v>
      </c>
      <c r="D1318" s="65">
        <v>44319</v>
      </c>
      <c r="E1318" s="66" t="s">
        <v>998</v>
      </c>
      <c r="F1318" s="66" t="s">
        <v>1019</v>
      </c>
      <c r="G1318" s="67">
        <v>5900</v>
      </c>
      <c r="H1318" s="67">
        <v>5</v>
      </c>
      <c r="I1318" s="68">
        <v>0.05</v>
      </c>
      <c r="J1318" s="69">
        <f t="shared" si="20"/>
        <v>28025</v>
      </c>
    </row>
    <row r="1319" spans="1:10">
      <c r="A1319" s="63" t="s">
        <v>1632</v>
      </c>
      <c r="B1319" s="64" t="s">
        <v>1255</v>
      </c>
      <c r="C1319" s="64" t="s">
        <v>1036</v>
      </c>
      <c r="D1319" s="65">
        <v>44319</v>
      </c>
      <c r="E1319" s="66" t="s">
        <v>1005</v>
      </c>
      <c r="F1319" s="66" t="s">
        <v>208</v>
      </c>
      <c r="G1319" s="67">
        <v>161000</v>
      </c>
      <c r="H1319" s="67">
        <v>3</v>
      </c>
      <c r="I1319" s="68">
        <v>0</v>
      </c>
      <c r="J1319" s="69">
        <f t="shared" si="20"/>
        <v>483000</v>
      </c>
    </row>
    <row r="1320" spans="1:10">
      <c r="A1320" s="63" t="s">
        <v>1632</v>
      </c>
      <c r="B1320" s="64" t="s">
        <v>1255</v>
      </c>
      <c r="C1320" s="64" t="s">
        <v>1036</v>
      </c>
      <c r="D1320" s="65">
        <v>44319</v>
      </c>
      <c r="E1320" s="66" t="s">
        <v>998</v>
      </c>
      <c r="F1320" s="66" t="s">
        <v>292</v>
      </c>
      <c r="G1320" s="67">
        <v>30000</v>
      </c>
      <c r="H1320" s="67">
        <v>1</v>
      </c>
      <c r="I1320" s="68">
        <v>0</v>
      </c>
      <c r="J1320" s="69">
        <f t="shared" si="20"/>
        <v>30000</v>
      </c>
    </row>
    <row r="1321" spans="1:10">
      <c r="A1321" s="63" t="s">
        <v>1632</v>
      </c>
      <c r="B1321" s="64" t="s">
        <v>1255</v>
      </c>
      <c r="C1321" s="64" t="s">
        <v>1036</v>
      </c>
      <c r="D1321" s="65">
        <v>44319</v>
      </c>
      <c r="E1321" s="66" t="s">
        <v>1005</v>
      </c>
      <c r="F1321" s="66" t="s">
        <v>1485</v>
      </c>
      <c r="G1321" s="67">
        <v>117000</v>
      </c>
      <c r="H1321" s="67">
        <v>2</v>
      </c>
      <c r="I1321" s="68">
        <v>0</v>
      </c>
      <c r="J1321" s="69">
        <f t="shared" si="20"/>
        <v>234000</v>
      </c>
    </row>
    <row r="1322" spans="1:10">
      <c r="A1322" s="63" t="s">
        <v>1633</v>
      </c>
      <c r="B1322" s="64" t="s">
        <v>1148</v>
      </c>
      <c r="C1322" s="64" t="s">
        <v>1016</v>
      </c>
      <c r="D1322" s="65">
        <v>44320</v>
      </c>
      <c r="E1322" s="66" t="s">
        <v>1011</v>
      </c>
      <c r="F1322" s="66" t="s">
        <v>264</v>
      </c>
      <c r="G1322" s="67">
        <v>64200</v>
      </c>
      <c r="H1322" s="67">
        <v>6</v>
      </c>
      <c r="I1322" s="68">
        <v>0.05</v>
      </c>
      <c r="J1322" s="69">
        <f t="shared" si="20"/>
        <v>365940</v>
      </c>
    </row>
    <row r="1323" spans="1:10">
      <c r="A1323" s="63" t="s">
        <v>1633</v>
      </c>
      <c r="B1323" s="64" t="s">
        <v>1148</v>
      </c>
      <c r="C1323" s="64" t="s">
        <v>1016</v>
      </c>
      <c r="D1323" s="65">
        <v>44320</v>
      </c>
      <c r="E1323" s="66" t="s">
        <v>1005</v>
      </c>
      <c r="F1323" s="66" t="s">
        <v>1485</v>
      </c>
      <c r="G1323" s="67">
        <v>110000</v>
      </c>
      <c r="H1323" s="67">
        <v>4</v>
      </c>
      <c r="I1323" s="68">
        <v>0.05</v>
      </c>
      <c r="J1323" s="69">
        <f t="shared" si="20"/>
        <v>418000</v>
      </c>
    </row>
    <row r="1324" spans="1:10">
      <c r="A1324" s="63" t="s">
        <v>1633</v>
      </c>
      <c r="B1324" s="64" t="s">
        <v>1148</v>
      </c>
      <c r="C1324" s="64" t="s">
        <v>1016</v>
      </c>
      <c r="D1324" s="65">
        <v>44320</v>
      </c>
      <c r="E1324" s="66" t="s">
        <v>1011</v>
      </c>
      <c r="F1324" s="66" t="s">
        <v>252</v>
      </c>
      <c r="G1324" s="67">
        <v>133800</v>
      </c>
      <c r="H1324" s="67">
        <v>9</v>
      </c>
      <c r="I1324" s="68">
        <v>0.05</v>
      </c>
      <c r="J1324" s="69">
        <f t="shared" si="20"/>
        <v>1143990</v>
      </c>
    </row>
    <row r="1325" spans="1:10">
      <c r="A1325" s="63" t="s">
        <v>1634</v>
      </c>
      <c r="B1325" s="64" t="s">
        <v>1015</v>
      </c>
      <c r="C1325" s="64" t="s">
        <v>1016</v>
      </c>
      <c r="D1325" s="65">
        <v>44321</v>
      </c>
      <c r="E1325" s="66" t="s">
        <v>1012</v>
      </c>
      <c r="F1325" s="66" t="s">
        <v>220</v>
      </c>
      <c r="G1325" s="67">
        <v>87700</v>
      </c>
      <c r="H1325" s="67">
        <v>5</v>
      </c>
      <c r="I1325" s="68">
        <v>0</v>
      </c>
      <c r="J1325" s="69">
        <f t="shared" si="20"/>
        <v>438500</v>
      </c>
    </row>
    <row r="1326" spans="1:10">
      <c r="A1326" s="63" t="s">
        <v>1634</v>
      </c>
      <c r="B1326" s="64" t="s">
        <v>1015</v>
      </c>
      <c r="C1326" s="64" t="s">
        <v>1016</v>
      </c>
      <c r="D1326" s="65">
        <v>44321</v>
      </c>
      <c r="E1326" s="66" t="s">
        <v>998</v>
      </c>
      <c r="F1326" s="66" t="s">
        <v>1020</v>
      </c>
      <c r="G1326" s="67">
        <v>15000</v>
      </c>
      <c r="H1326" s="67">
        <v>8</v>
      </c>
      <c r="I1326" s="68">
        <v>0</v>
      </c>
      <c r="J1326" s="69">
        <f t="shared" si="20"/>
        <v>120000</v>
      </c>
    </row>
    <row r="1327" spans="1:10">
      <c r="A1327" s="63" t="s">
        <v>1635</v>
      </c>
      <c r="B1327" s="64" t="s">
        <v>1148</v>
      </c>
      <c r="C1327" s="64" t="s">
        <v>1016</v>
      </c>
      <c r="D1327" s="65">
        <v>44321</v>
      </c>
      <c r="E1327" s="66" t="s">
        <v>1005</v>
      </c>
      <c r="F1327" s="66" t="s">
        <v>232</v>
      </c>
      <c r="G1327" s="67">
        <v>286200</v>
      </c>
      <c r="H1327" s="67">
        <v>3</v>
      </c>
      <c r="I1327" s="68">
        <v>0.05</v>
      </c>
      <c r="J1327" s="69">
        <f t="shared" si="20"/>
        <v>815670</v>
      </c>
    </row>
    <row r="1328" spans="1:10">
      <c r="A1328" s="63" t="s">
        <v>1636</v>
      </c>
      <c r="B1328" s="64" t="s">
        <v>1067</v>
      </c>
      <c r="C1328" s="64" t="s">
        <v>1043</v>
      </c>
      <c r="D1328" s="65">
        <v>44324</v>
      </c>
      <c r="E1328" s="66" t="s">
        <v>998</v>
      </c>
      <c r="F1328" s="66" t="s">
        <v>270</v>
      </c>
      <c r="G1328" s="67">
        <v>3000</v>
      </c>
      <c r="H1328" s="67">
        <v>1</v>
      </c>
      <c r="I1328" s="68">
        <v>0.05</v>
      </c>
      <c r="J1328" s="69">
        <f t="shared" si="20"/>
        <v>2850</v>
      </c>
    </row>
    <row r="1329" spans="1:10">
      <c r="A1329" s="63" t="s">
        <v>1636</v>
      </c>
      <c r="B1329" s="64" t="s">
        <v>1067</v>
      </c>
      <c r="C1329" s="64" t="s">
        <v>1043</v>
      </c>
      <c r="D1329" s="65">
        <v>44324</v>
      </c>
      <c r="E1329" s="66" t="s">
        <v>998</v>
      </c>
      <c r="F1329" s="66" t="s">
        <v>260</v>
      </c>
      <c r="G1329" s="67">
        <v>28900</v>
      </c>
      <c r="H1329" s="67">
        <v>4</v>
      </c>
      <c r="I1329" s="68">
        <v>0.05</v>
      </c>
      <c r="J1329" s="69">
        <f t="shared" si="20"/>
        <v>109820</v>
      </c>
    </row>
    <row r="1330" spans="1:10">
      <c r="A1330" s="63" t="s">
        <v>1636</v>
      </c>
      <c r="B1330" s="64" t="s">
        <v>1067</v>
      </c>
      <c r="C1330" s="64" t="s">
        <v>1043</v>
      </c>
      <c r="D1330" s="65">
        <v>44324</v>
      </c>
      <c r="E1330" s="66" t="s">
        <v>1010</v>
      </c>
      <c r="F1330" s="66" t="s">
        <v>214</v>
      </c>
      <c r="G1330" s="67">
        <v>194700</v>
      </c>
      <c r="H1330" s="67">
        <v>5</v>
      </c>
      <c r="I1330" s="68">
        <v>0.05</v>
      </c>
      <c r="J1330" s="69">
        <f t="shared" si="20"/>
        <v>924825</v>
      </c>
    </row>
    <row r="1331" spans="1:10">
      <c r="A1331" s="63" t="s">
        <v>1637</v>
      </c>
      <c r="B1331" s="64" t="s">
        <v>1276</v>
      </c>
      <c r="C1331" s="64" t="s">
        <v>1008</v>
      </c>
      <c r="D1331" s="65">
        <v>44324</v>
      </c>
      <c r="E1331" s="66" t="s">
        <v>1005</v>
      </c>
      <c r="F1331" s="66" t="s">
        <v>254</v>
      </c>
      <c r="G1331" s="67">
        <v>178300</v>
      </c>
      <c r="H1331" s="67">
        <v>2</v>
      </c>
      <c r="I1331" s="68">
        <v>0</v>
      </c>
      <c r="J1331" s="69">
        <f t="shared" si="20"/>
        <v>356600</v>
      </c>
    </row>
    <row r="1332" spans="1:10">
      <c r="A1332" s="63" t="s">
        <v>1637</v>
      </c>
      <c r="B1332" s="64" t="s">
        <v>1276</v>
      </c>
      <c r="C1332" s="64" t="s">
        <v>1008</v>
      </c>
      <c r="D1332" s="65">
        <v>44324</v>
      </c>
      <c r="E1332" s="66" t="s">
        <v>1012</v>
      </c>
      <c r="F1332" s="66" t="s">
        <v>228</v>
      </c>
      <c r="G1332" s="67">
        <v>412700</v>
      </c>
      <c r="H1332" s="67">
        <v>3</v>
      </c>
      <c r="I1332" s="68">
        <v>0.05</v>
      </c>
      <c r="J1332" s="69">
        <f t="shared" si="20"/>
        <v>1176195</v>
      </c>
    </row>
    <row r="1333" spans="1:10">
      <c r="A1333" s="63" t="s">
        <v>1637</v>
      </c>
      <c r="B1333" s="64" t="s">
        <v>1276</v>
      </c>
      <c r="C1333" s="64" t="s">
        <v>1008</v>
      </c>
      <c r="D1333" s="65">
        <v>44324</v>
      </c>
      <c r="E1333" s="66" t="s">
        <v>1011</v>
      </c>
      <c r="F1333" s="66" t="s">
        <v>272</v>
      </c>
      <c r="G1333" s="67">
        <v>169900</v>
      </c>
      <c r="H1333" s="67">
        <v>6</v>
      </c>
      <c r="I1333" s="68">
        <v>0.05</v>
      </c>
      <c r="J1333" s="69">
        <f t="shared" si="20"/>
        <v>968430</v>
      </c>
    </row>
    <row r="1334" spans="1:10">
      <c r="A1334" s="63" t="s">
        <v>1638</v>
      </c>
      <c r="B1334" s="64" t="s">
        <v>1470</v>
      </c>
      <c r="C1334" s="64" t="s">
        <v>990</v>
      </c>
      <c r="D1334" s="65">
        <v>44325</v>
      </c>
      <c r="E1334" s="66" t="s">
        <v>1011</v>
      </c>
      <c r="F1334" s="66" t="s">
        <v>272</v>
      </c>
      <c r="G1334" s="67">
        <v>167000</v>
      </c>
      <c r="H1334" s="67">
        <v>1</v>
      </c>
      <c r="I1334" s="68">
        <v>0</v>
      </c>
      <c r="J1334" s="69">
        <f t="shared" si="20"/>
        <v>167000</v>
      </c>
    </row>
    <row r="1335" spans="1:10">
      <c r="A1335" s="63" t="s">
        <v>1638</v>
      </c>
      <c r="B1335" s="64" t="s">
        <v>1470</v>
      </c>
      <c r="C1335" s="64" t="s">
        <v>990</v>
      </c>
      <c r="D1335" s="65">
        <v>44325</v>
      </c>
      <c r="E1335" s="66" t="s">
        <v>1005</v>
      </c>
      <c r="F1335" s="66" t="s">
        <v>276</v>
      </c>
      <c r="G1335" s="67">
        <v>69000</v>
      </c>
      <c r="H1335" s="67">
        <v>5</v>
      </c>
      <c r="I1335" s="68">
        <v>0</v>
      </c>
      <c r="J1335" s="69">
        <f t="shared" si="20"/>
        <v>345000</v>
      </c>
    </row>
    <row r="1336" spans="1:10">
      <c r="A1336" s="63" t="s">
        <v>1639</v>
      </c>
      <c r="B1336" s="64" t="s">
        <v>1101</v>
      </c>
      <c r="C1336" s="64" t="s">
        <v>1027</v>
      </c>
      <c r="D1336" s="65">
        <v>44326</v>
      </c>
      <c r="E1336" s="66" t="s">
        <v>998</v>
      </c>
      <c r="F1336" s="66" t="s">
        <v>1019</v>
      </c>
      <c r="G1336" s="67">
        <v>5000</v>
      </c>
      <c r="H1336" s="67">
        <v>6</v>
      </c>
      <c r="I1336" s="68">
        <v>0.05</v>
      </c>
      <c r="J1336" s="69">
        <f t="shared" si="20"/>
        <v>28500</v>
      </c>
    </row>
    <row r="1337" spans="1:10">
      <c r="A1337" s="63" t="s">
        <v>1639</v>
      </c>
      <c r="B1337" s="64" t="s">
        <v>1101</v>
      </c>
      <c r="C1337" s="64" t="s">
        <v>1027</v>
      </c>
      <c r="D1337" s="65">
        <v>44326</v>
      </c>
      <c r="E1337" s="66" t="s">
        <v>1011</v>
      </c>
      <c r="F1337" s="66" t="s">
        <v>210</v>
      </c>
      <c r="G1337" s="67">
        <v>4000</v>
      </c>
      <c r="H1337" s="67">
        <v>3</v>
      </c>
      <c r="I1337" s="68">
        <v>0.05</v>
      </c>
      <c r="J1337" s="69">
        <f t="shared" si="20"/>
        <v>11400</v>
      </c>
    </row>
    <row r="1338" spans="1:10">
      <c r="A1338" s="63" t="s">
        <v>1640</v>
      </c>
      <c r="B1338" s="64" t="s">
        <v>989</v>
      </c>
      <c r="C1338" s="64" t="s">
        <v>1016</v>
      </c>
      <c r="D1338" s="65">
        <v>44326</v>
      </c>
      <c r="E1338" s="66" t="s">
        <v>992</v>
      </c>
      <c r="F1338" s="66" t="s">
        <v>240</v>
      </c>
      <c r="G1338" s="67">
        <v>51200</v>
      </c>
      <c r="H1338" s="67">
        <v>10</v>
      </c>
      <c r="I1338" s="68">
        <v>0</v>
      </c>
      <c r="J1338" s="69">
        <f t="shared" si="20"/>
        <v>512000</v>
      </c>
    </row>
    <row r="1339" spans="1:10">
      <c r="A1339" s="63" t="s">
        <v>1640</v>
      </c>
      <c r="B1339" s="64" t="s">
        <v>989</v>
      </c>
      <c r="C1339" s="64" t="s">
        <v>1016</v>
      </c>
      <c r="D1339" s="65">
        <v>44326</v>
      </c>
      <c r="E1339" s="66" t="s">
        <v>998</v>
      </c>
      <c r="F1339" s="66" t="s">
        <v>1002</v>
      </c>
      <c r="G1339" s="67">
        <v>3500</v>
      </c>
      <c r="H1339" s="67">
        <v>9</v>
      </c>
      <c r="I1339" s="68">
        <v>0</v>
      </c>
      <c r="J1339" s="69">
        <f t="shared" si="20"/>
        <v>31500</v>
      </c>
    </row>
    <row r="1340" spans="1:10">
      <c r="A1340" s="63" t="s">
        <v>1641</v>
      </c>
      <c r="B1340" s="64" t="s">
        <v>1642</v>
      </c>
      <c r="C1340" s="64" t="s">
        <v>1001</v>
      </c>
      <c r="D1340" s="65">
        <v>44327</v>
      </c>
      <c r="E1340" s="66" t="s">
        <v>1011</v>
      </c>
      <c r="F1340" s="66" t="s">
        <v>264</v>
      </c>
      <c r="G1340" s="67">
        <v>80000</v>
      </c>
      <c r="H1340" s="67">
        <v>7</v>
      </c>
      <c r="I1340" s="68">
        <v>0</v>
      </c>
      <c r="J1340" s="69">
        <f t="shared" si="20"/>
        <v>560000</v>
      </c>
    </row>
    <row r="1341" spans="1:10">
      <c r="A1341" s="63" t="s">
        <v>1643</v>
      </c>
      <c r="B1341" s="64" t="s">
        <v>989</v>
      </c>
      <c r="C1341" s="64" t="s">
        <v>1016</v>
      </c>
      <c r="D1341" s="65">
        <v>44327</v>
      </c>
      <c r="E1341" s="66" t="s">
        <v>1005</v>
      </c>
      <c r="F1341" s="66" t="s">
        <v>258</v>
      </c>
      <c r="G1341" s="67">
        <v>90700</v>
      </c>
      <c r="H1341" s="67">
        <v>8</v>
      </c>
      <c r="I1341" s="68">
        <v>0</v>
      </c>
      <c r="J1341" s="69">
        <f t="shared" si="20"/>
        <v>725600</v>
      </c>
    </row>
    <row r="1342" spans="1:10">
      <c r="A1342" s="63" t="s">
        <v>1643</v>
      </c>
      <c r="B1342" s="64" t="s">
        <v>989</v>
      </c>
      <c r="C1342" s="64" t="s">
        <v>1016</v>
      </c>
      <c r="D1342" s="65">
        <v>44327</v>
      </c>
      <c r="E1342" s="66" t="s">
        <v>1005</v>
      </c>
      <c r="F1342" s="66" t="s">
        <v>232</v>
      </c>
      <c r="G1342" s="67">
        <v>315700</v>
      </c>
      <c r="H1342" s="67">
        <v>2</v>
      </c>
      <c r="I1342" s="68">
        <v>0</v>
      </c>
      <c r="J1342" s="69">
        <f t="shared" si="20"/>
        <v>631400</v>
      </c>
    </row>
    <row r="1343" spans="1:10">
      <c r="A1343" s="63" t="s">
        <v>1644</v>
      </c>
      <c r="B1343" s="64" t="s">
        <v>1052</v>
      </c>
      <c r="C1343" s="64" t="s">
        <v>1027</v>
      </c>
      <c r="D1343" s="65">
        <v>44328</v>
      </c>
      <c r="E1343" s="66" t="s">
        <v>1005</v>
      </c>
      <c r="F1343" s="66" t="s">
        <v>1485</v>
      </c>
      <c r="G1343" s="67">
        <v>113000</v>
      </c>
      <c r="H1343" s="67">
        <v>7</v>
      </c>
      <c r="I1343" s="68">
        <v>0.05</v>
      </c>
      <c r="J1343" s="69">
        <f t="shared" si="20"/>
        <v>751450</v>
      </c>
    </row>
    <row r="1344" spans="1:10">
      <c r="A1344" s="63" t="s">
        <v>1644</v>
      </c>
      <c r="B1344" s="64" t="s">
        <v>1052</v>
      </c>
      <c r="C1344" s="64" t="s">
        <v>1027</v>
      </c>
      <c r="D1344" s="65">
        <v>44328</v>
      </c>
      <c r="E1344" s="66" t="s">
        <v>998</v>
      </c>
      <c r="F1344" s="66" t="s">
        <v>1019</v>
      </c>
      <c r="G1344" s="67">
        <v>6100</v>
      </c>
      <c r="H1344" s="67">
        <v>6</v>
      </c>
      <c r="I1344" s="68">
        <v>0.05</v>
      </c>
      <c r="J1344" s="69">
        <f t="shared" si="20"/>
        <v>34770</v>
      </c>
    </row>
    <row r="1345" spans="1:10">
      <c r="A1345" s="63" t="s">
        <v>1644</v>
      </c>
      <c r="B1345" s="64" t="s">
        <v>1052</v>
      </c>
      <c r="C1345" s="64" t="s">
        <v>1027</v>
      </c>
      <c r="D1345" s="65">
        <v>44328</v>
      </c>
      <c r="E1345" s="66" t="s">
        <v>1005</v>
      </c>
      <c r="F1345" s="66" t="s">
        <v>254</v>
      </c>
      <c r="G1345" s="67">
        <v>147300</v>
      </c>
      <c r="H1345" s="67">
        <v>3</v>
      </c>
      <c r="I1345" s="68">
        <v>0.05</v>
      </c>
      <c r="J1345" s="69">
        <f t="shared" si="20"/>
        <v>419805</v>
      </c>
    </row>
    <row r="1346" spans="1:10">
      <c r="A1346" s="63" t="s">
        <v>1644</v>
      </c>
      <c r="B1346" s="64" t="s">
        <v>1052</v>
      </c>
      <c r="C1346" s="64" t="s">
        <v>1027</v>
      </c>
      <c r="D1346" s="65">
        <v>44328</v>
      </c>
      <c r="E1346" s="66" t="s">
        <v>1005</v>
      </c>
      <c r="F1346" s="66" t="s">
        <v>254</v>
      </c>
      <c r="G1346" s="67">
        <v>141100</v>
      </c>
      <c r="H1346" s="67">
        <v>1</v>
      </c>
      <c r="I1346" s="68">
        <v>0.05</v>
      </c>
      <c r="J1346" s="69">
        <f t="shared" si="20"/>
        <v>134045</v>
      </c>
    </row>
    <row r="1347" spans="1:10">
      <c r="A1347" s="63" t="s">
        <v>1645</v>
      </c>
      <c r="B1347" s="64" t="s">
        <v>1180</v>
      </c>
      <c r="C1347" s="64" t="s">
        <v>1036</v>
      </c>
      <c r="D1347" s="65">
        <v>44331</v>
      </c>
      <c r="E1347" s="66" t="s">
        <v>1010</v>
      </c>
      <c r="F1347" s="66" t="s">
        <v>238</v>
      </c>
      <c r="G1347" s="67">
        <v>171800</v>
      </c>
      <c r="H1347" s="67">
        <v>4</v>
      </c>
      <c r="I1347" s="68">
        <v>0.05</v>
      </c>
      <c r="J1347" s="69">
        <f t="shared" ref="J1347:J1410" si="21">(G1347*H1347)*(100%-I1347)</f>
        <v>652840</v>
      </c>
    </row>
    <row r="1348" spans="1:10">
      <c r="A1348" s="63" t="s">
        <v>1646</v>
      </c>
      <c r="B1348" s="64" t="s">
        <v>1239</v>
      </c>
      <c r="C1348" s="64" t="s">
        <v>990</v>
      </c>
      <c r="D1348" s="65">
        <v>44331</v>
      </c>
      <c r="E1348" s="66" t="s">
        <v>998</v>
      </c>
      <c r="F1348" s="66" t="s">
        <v>260</v>
      </c>
      <c r="G1348" s="67">
        <v>25300</v>
      </c>
      <c r="H1348" s="67">
        <v>1</v>
      </c>
      <c r="I1348" s="68">
        <v>0</v>
      </c>
      <c r="J1348" s="69">
        <f t="shared" si="21"/>
        <v>25300</v>
      </c>
    </row>
    <row r="1349" spans="1:10">
      <c r="A1349" s="63" t="s">
        <v>1646</v>
      </c>
      <c r="B1349" s="64" t="s">
        <v>1239</v>
      </c>
      <c r="C1349" s="64" t="s">
        <v>990</v>
      </c>
      <c r="D1349" s="65">
        <v>44331</v>
      </c>
      <c r="E1349" s="66" t="s">
        <v>1012</v>
      </c>
      <c r="F1349" s="66" t="s">
        <v>1491</v>
      </c>
      <c r="G1349" s="67">
        <v>92700</v>
      </c>
      <c r="H1349" s="67">
        <v>7</v>
      </c>
      <c r="I1349" s="68">
        <v>0</v>
      </c>
      <c r="J1349" s="69">
        <f t="shared" si="21"/>
        <v>648900</v>
      </c>
    </row>
    <row r="1350" spans="1:10">
      <c r="A1350" s="63" t="s">
        <v>1646</v>
      </c>
      <c r="B1350" s="64" t="s">
        <v>1239</v>
      </c>
      <c r="C1350" s="64" t="s">
        <v>990</v>
      </c>
      <c r="D1350" s="65">
        <v>44331</v>
      </c>
      <c r="E1350" s="66" t="s">
        <v>998</v>
      </c>
      <c r="F1350" s="66" t="s">
        <v>1002</v>
      </c>
      <c r="G1350" s="67">
        <v>3200</v>
      </c>
      <c r="H1350" s="67">
        <v>1</v>
      </c>
      <c r="I1350" s="68">
        <v>0</v>
      </c>
      <c r="J1350" s="69">
        <f t="shared" si="21"/>
        <v>3200</v>
      </c>
    </row>
    <row r="1351" spans="1:10">
      <c r="A1351" s="63" t="s">
        <v>1647</v>
      </c>
      <c r="B1351" s="64" t="s">
        <v>1180</v>
      </c>
      <c r="C1351" s="64" t="s">
        <v>1036</v>
      </c>
      <c r="D1351" s="65">
        <v>44332</v>
      </c>
      <c r="E1351" s="66" t="s">
        <v>1010</v>
      </c>
      <c r="F1351" s="66" t="s">
        <v>230</v>
      </c>
      <c r="G1351" s="67">
        <v>99000</v>
      </c>
      <c r="H1351" s="67">
        <v>9</v>
      </c>
      <c r="I1351" s="68">
        <v>0.05</v>
      </c>
      <c r="J1351" s="69">
        <f t="shared" si="21"/>
        <v>846450</v>
      </c>
    </row>
    <row r="1352" spans="1:10">
      <c r="A1352" s="63" t="s">
        <v>1648</v>
      </c>
      <c r="B1352" s="64" t="s">
        <v>1484</v>
      </c>
      <c r="C1352" s="64" t="s">
        <v>1008</v>
      </c>
      <c r="D1352" s="65">
        <v>44332</v>
      </c>
      <c r="E1352" s="66" t="s">
        <v>1011</v>
      </c>
      <c r="F1352" s="66" t="s">
        <v>264</v>
      </c>
      <c r="G1352" s="67">
        <v>67600</v>
      </c>
      <c r="H1352" s="67">
        <v>6</v>
      </c>
      <c r="I1352" s="68">
        <v>0</v>
      </c>
      <c r="J1352" s="69">
        <f t="shared" si="21"/>
        <v>405600</v>
      </c>
    </row>
    <row r="1353" spans="1:10">
      <c r="A1353" s="63" t="s">
        <v>1649</v>
      </c>
      <c r="B1353" s="64" t="s">
        <v>1058</v>
      </c>
      <c r="C1353" s="64" t="s">
        <v>1027</v>
      </c>
      <c r="D1353" s="65">
        <v>44333</v>
      </c>
      <c r="E1353" s="66" t="s">
        <v>1005</v>
      </c>
      <c r="F1353" s="66" t="s">
        <v>1485</v>
      </c>
      <c r="G1353" s="67">
        <v>107000</v>
      </c>
      <c r="H1353" s="67">
        <v>8</v>
      </c>
      <c r="I1353" s="68">
        <v>0.05</v>
      </c>
      <c r="J1353" s="69">
        <f t="shared" si="21"/>
        <v>813200</v>
      </c>
    </row>
    <row r="1354" spans="1:10">
      <c r="A1354" s="63" t="s">
        <v>1649</v>
      </c>
      <c r="B1354" s="64" t="s">
        <v>1058</v>
      </c>
      <c r="C1354" s="64" t="s">
        <v>1027</v>
      </c>
      <c r="D1354" s="65">
        <v>44333</v>
      </c>
      <c r="E1354" s="66" t="s">
        <v>1005</v>
      </c>
      <c r="F1354" s="66" t="s">
        <v>258</v>
      </c>
      <c r="G1354" s="67">
        <v>98300</v>
      </c>
      <c r="H1354" s="67">
        <v>8</v>
      </c>
      <c r="I1354" s="68">
        <v>0.05</v>
      </c>
      <c r="J1354" s="69">
        <f t="shared" si="21"/>
        <v>747080</v>
      </c>
    </row>
    <row r="1355" spans="1:10">
      <c r="A1355" s="63" t="s">
        <v>1649</v>
      </c>
      <c r="B1355" s="64" t="s">
        <v>1058</v>
      </c>
      <c r="C1355" s="64" t="s">
        <v>1027</v>
      </c>
      <c r="D1355" s="65">
        <v>44333</v>
      </c>
      <c r="E1355" s="66" t="s">
        <v>994</v>
      </c>
      <c r="F1355" s="66" t="s">
        <v>1503</v>
      </c>
      <c r="G1355" s="67">
        <v>100300</v>
      </c>
      <c r="H1355" s="67">
        <v>10</v>
      </c>
      <c r="I1355" s="68">
        <v>0.05</v>
      </c>
      <c r="J1355" s="69">
        <f t="shared" si="21"/>
        <v>952850</v>
      </c>
    </row>
    <row r="1356" spans="1:10">
      <c r="A1356" s="63" t="s">
        <v>1649</v>
      </c>
      <c r="B1356" s="64" t="s">
        <v>1058</v>
      </c>
      <c r="C1356" s="64" t="s">
        <v>1027</v>
      </c>
      <c r="D1356" s="65">
        <v>44333</v>
      </c>
      <c r="E1356" s="66" t="s">
        <v>1012</v>
      </c>
      <c r="F1356" s="66" t="s">
        <v>262</v>
      </c>
      <c r="G1356" s="67">
        <v>529600</v>
      </c>
      <c r="H1356" s="67">
        <v>2</v>
      </c>
      <c r="I1356" s="68">
        <v>0.05</v>
      </c>
      <c r="J1356" s="69">
        <f t="shared" si="21"/>
        <v>1006240</v>
      </c>
    </row>
    <row r="1357" spans="1:10">
      <c r="A1357" s="63" t="s">
        <v>1650</v>
      </c>
      <c r="B1357" s="64" t="s">
        <v>1015</v>
      </c>
      <c r="C1357" s="64" t="s">
        <v>1016</v>
      </c>
      <c r="D1357" s="65">
        <v>44334</v>
      </c>
      <c r="E1357" s="66" t="s">
        <v>994</v>
      </c>
      <c r="F1357" s="66" t="s">
        <v>1503</v>
      </c>
      <c r="G1357" s="67">
        <v>87600</v>
      </c>
      <c r="H1357" s="67">
        <v>7</v>
      </c>
      <c r="I1357" s="68">
        <v>0</v>
      </c>
      <c r="J1357" s="69">
        <f t="shared" si="21"/>
        <v>613200</v>
      </c>
    </row>
    <row r="1358" spans="1:10">
      <c r="A1358" s="63" t="s">
        <v>1650</v>
      </c>
      <c r="B1358" s="64" t="s">
        <v>1015</v>
      </c>
      <c r="C1358" s="64" t="s">
        <v>1016</v>
      </c>
      <c r="D1358" s="65">
        <v>44334</v>
      </c>
      <c r="E1358" s="66" t="s">
        <v>992</v>
      </c>
      <c r="F1358" s="66" t="s">
        <v>290</v>
      </c>
      <c r="G1358" s="67">
        <v>102600</v>
      </c>
      <c r="H1358" s="67">
        <v>3</v>
      </c>
      <c r="I1358" s="68">
        <v>0.05</v>
      </c>
      <c r="J1358" s="69">
        <f t="shared" si="21"/>
        <v>292410</v>
      </c>
    </row>
    <row r="1359" spans="1:10">
      <c r="A1359" s="63" t="s">
        <v>1650</v>
      </c>
      <c r="B1359" s="64" t="s">
        <v>1015</v>
      </c>
      <c r="C1359" s="64" t="s">
        <v>1016</v>
      </c>
      <c r="D1359" s="65">
        <v>44334</v>
      </c>
      <c r="E1359" s="66" t="s">
        <v>991</v>
      </c>
      <c r="F1359" s="66" t="s">
        <v>280</v>
      </c>
      <c r="G1359" s="67">
        <v>842400</v>
      </c>
      <c r="H1359" s="67">
        <v>1</v>
      </c>
      <c r="I1359" s="68">
        <v>0.05</v>
      </c>
      <c r="J1359" s="69">
        <f t="shared" si="21"/>
        <v>800280</v>
      </c>
    </row>
    <row r="1360" spans="1:10">
      <c r="A1360" s="63" t="s">
        <v>1650</v>
      </c>
      <c r="B1360" s="64" t="s">
        <v>1015</v>
      </c>
      <c r="C1360" s="64" t="s">
        <v>1016</v>
      </c>
      <c r="D1360" s="65">
        <v>44334</v>
      </c>
      <c r="E1360" s="66" t="s">
        <v>998</v>
      </c>
      <c r="F1360" s="66" t="s">
        <v>282</v>
      </c>
      <c r="G1360" s="67">
        <v>16800</v>
      </c>
      <c r="H1360" s="67">
        <v>6</v>
      </c>
      <c r="I1360" s="68">
        <v>0.05</v>
      </c>
      <c r="J1360" s="69">
        <f t="shared" si="21"/>
        <v>95760</v>
      </c>
    </row>
    <row r="1361" spans="1:10">
      <c r="A1361" s="63" t="s">
        <v>1651</v>
      </c>
      <c r="B1361" s="64" t="s">
        <v>1176</v>
      </c>
      <c r="C1361" s="64" t="s">
        <v>1177</v>
      </c>
      <c r="D1361" s="65">
        <v>44334</v>
      </c>
      <c r="E1361" s="66" t="s">
        <v>1012</v>
      </c>
      <c r="F1361" s="66" t="s">
        <v>1491</v>
      </c>
      <c r="G1361" s="67">
        <v>99900</v>
      </c>
      <c r="H1361" s="67">
        <v>5</v>
      </c>
      <c r="I1361" s="68">
        <v>0</v>
      </c>
      <c r="J1361" s="69">
        <f t="shared" si="21"/>
        <v>499500</v>
      </c>
    </row>
    <row r="1362" spans="1:10">
      <c r="A1362" s="63" t="s">
        <v>1651</v>
      </c>
      <c r="B1362" s="64" t="s">
        <v>1176</v>
      </c>
      <c r="C1362" s="64" t="s">
        <v>1177</v>
      </c>
      <c r="D1362" s="65">
        <v>44334</v>
      </c>
      <c r="E1362" s="66" t="s">
        <v>1005</v>
      </c>
      <c r="F1362" s="66" t="s">
        <v>1485</v>
      </c>
      <c r="G1362" s="67">
        <v>113000</v>
      </c>
      <c r="H1362" s="67">
        <v>2</v>
      </c>
      <c r="I1362" s="68">
        <v>0</v>
      </c>
      <c r="J1362" s="69">
        <f t="shared" si="21"/>
        <v>226000</v>
      </c>
    </row>
    <row r="1363" spans="1:10">
      <c r="A1363" s="63" t="s">
        <v>1651</v>
      </c>
      <c r="B1363" s="64" t="s">
        <v>1176</v>
      </c>
      <c r="C1363" s="64" t="s">
        <v>1177</v>
      </c>
      <c r="D1363" s="65">
        <v>44334</v>
      </c>
      <c r="E1363" s="66" t="s">
        <v>1010</v>
      </c>
      <c r="F1363" s="66" t="s">
        <v>214</v>
      </c>
      <c r="G1363" s="67">
        <v>185200</v>
      </c>
      <c r="H1363" s="67">
        <v>8</v>
      </c>
      <c r="I1363" s="68">
        <v>0.05</v>
      </c>
      <c r="J1363" s="69">
        <f t="shared" si="21"/>
        <v>1407520</v>
      </c>
    </row>
    <row r="1364" spans="1:10">
      <c r="A1364" s="63" t="s">
        <v>1651</v>
      </c>
      <c r="B1364" s="64" t="s">
        <v>1176</v>
      </c>
      <c r="C1364" s="64" t="s">
        <v>1177</v>
      </c>
      <c r="D1364" s="65">
        <v>44334</v>
      </c>
      <c r="E1364" s="66" t="s">
        <v>1012</v>
      </c>
      <c r="F1364" s="66" t="s">
        <v>220</v>
      </c>
      <c r="G1364" s="67">
        <v>82000</v>
      </c>
      <c r="H1364" s="67">
        <v>7</v>
      </c>
      <c r="I1364" s="68">
        <v>0</v>
      </c>
      <c r="J1364" s="69">
        <f t="shared" si="21"/>
        <v>574000</v>
      </c>
    </row>
    <row r="1365" spans="1:10">
      <c r="A1365" s="63" t="s">
        <v>1652</v>
      </c>
      <c r="B1365" s="64" t="s">
        <v>1138</v>
      </c>
      <c r="C1365" s="64" t="s">
        <v>1027</v>
      </c>
      <c r="D1365" s="65">
        <v>44335</v>
      </c>
      <c r="E1365" s="66" t="s">
        <v>998</v>
      </c>
      <c r="F1365" s="66" t="s">
        <v>1019</v>
      </c>
      <c r="G1365" s="67">
        <v>6300</v>
      </c>
      <c r="H1365" s="67">
        <v>3</v>
      </c>
      <c r="I1365" s="68">
        <v>0.05</v>
      </c>
      <c r="J1365" s="69">
        <f t="shared" si="21"/>
        <v>17955</v>
      </c>
    </row>
    <row r="1366" spans="1:10">
      <c r="A1366" s="63" t="s">
        <v>1652</v>
      </c>
      <c r="B1366" s="64" t="s">
        <v>1138</v>
      </c>
      <c r="C1366" s="64" t="s">
        <v>1027</v>
      </c>
      <c r="D1366" s="65">
        <v>44335</v>
      </c>
      <c r="E1366" s="66" t="s">
        <v>998</v>
      </c>
      <c r="F1366" s="66" t="s">
        <v>1048</v>
      </c>
      <c r="G1366" s="67">
        <v>27600</v>
      </c>
      <c r="H1366" s="67">
        <v>2</v>
      </c>
      <c r="I1366" s="68">
        <v>0.05</v>
      </c>
      <c r="J1366" s="69">
        <f t="shared" si="21"/>
        <v>52440</v>
      </c>
    </row>
    <row r="1367" spans="1:10">
      <c r="A1367" s="63" t="s">
        <v>1652</v>
      </c>
      <c r="B1367" s="64" t="s">
        <v>1138</v>
      </c>
      <c r="C1367" s="64" t="s">
        <v>1027</v>
      </c>
      <c r="D1367" s="65">
        <v>44335</v>
      </c>
      <c r="E1367" s="66" t="s">
        <v>1011</v>
      </c>
      <c r="F1367" s="66" t="s">
        <v>264</v>
      </c>
      <c r="G1367" s="67">
        <v>80700</v>
      </c>
      <c r="H1367" s="67">
        <v>6</v>
      </c>
      <c r="I1367" s="68">
        <v>0.05</v>
      </c>
      <c r="J1367" s="69">
        <f t="shared" si="21"/>
        <v>459990</v>
      </c>
    </row>
    <row r="1368" spans="1:10">
      <c r="A1368" s="63" t="s">
        <v>1653</v>
      </c>
      <c r="B1368" s="64" t="s">
        <v>1126</v>
      </c>
      <c r="C1368" s="64" t="s">
        <v>1043</v>
      </c>
      <c r="D1368" s="65">
        <v>44335</v>
      </c>
      <c r="E1368" s="66" t="s">
        <v>998</v>
      </c>
      <c r="F1368" s="66" t="s">
        <v>222</v>
      </c>
      <c r="G1368" s="67">
        <v>6200</v>
      </c>
      <c r="H1368" s="67">
        <v>5</v>
      </c>
      <c r="I1368" s="68">
        <v>0</v>
      </c>
      <c r="J1368" s="69">
        <f t="shared" si="21"/>
        <v>31000</v>
      </c>
    </row>
    <row r="1369" spans="1:10">
      <c r="A1369" s="63" t="s">
        <v>1653</v>
      </c>
      <c r="B1369" s="64" t="s">
        <v>1126</v>
      </c>
      <c r="C1369" s="64" t="s">
        <v>1043</v>
      </c>
      <c r="D1369" s="65">
        <v>44335</v>
      </c>
      <c r="E1369" s="66" t="s">
        <v>994</v>
      </c>
      <c r="F1369" s="66" t="s">
        <v>1503</v>
      </c>
      <c r="G1369" s="67">
        <v>89300</v>
      </c>
      <c r="H1369" s="67">
        <v>3</v>
      </c>
      <c r="I1369" s="68">
        <v>0</v>
      </c>
      <c r="J1369" s="69">
        <f t="shared" si="21"/>
        <v>267900</v>
      </c>
    </row>
    <row r="1370" spans="1:10">
      <c r="A1370" s="63" t="s">
        <v>1653</v>
      </c>
      <c r="B1370" s="64" t="s">
        <v>1126</v>
      </c>
      <c r="C1370" s="64" t="s">
        <v>1043</v>
      </c>
      <c r="D1370" s="65">
        <v>44335</v>
      </c>
      <c r="E1370" s="66" t="s">
        <v>1011</v>
      </c>
      <c r="F1370" s="66" t="s">
        <v>210</v>
      </c>
      <c r="G1370" s="67">
        <v>3500</v>
      </c>
      <c r="H1370" s="67">
        <v>9</v>
      </c>
      <c r="I1370" s="68">
        <v>0</v>
      </c>
      <c r="J1370" s="69">
        <f t="shared" si="21"/>
        <v>31500</v>
      </c>
    </row>
    <row r="1371" spans="1:10">
      <c r="A1371" s="63" t="s">
        <v>1654</v>
      </c>
      <c r="B1371" s="64" t="s">
        <v>1045</v>
      </c>
      <c r="C1371" s="64" t="s">
        <v>1043</v>
      </c>
      <c r="D1371" s="65">
        <v>44338</v>
      </c>
      <c r="E1371" s="66" t="s">
        <v>1010</v>
      </c>
      <c r="F1371" s="66" t="s">
        <v>216</v>
      </c>
      <c r="G1371" s="67">
        <v>79700</v>
      </c>
      <c r="H1371" s="67">
        <v>5</v>
      </c>
      <c r="I1371" s="68">
        <v>0.05</v>
      </c>
      <c r="J1371" s="69">
        <f t="shared" si="21"/>
        <v>378575</v>
      </c>
    </row>
    <row r="1372" spans="1:10">
      <c r="A1372" s="63" t="s">
        <v>1654</v>
      </c>
      <c r="B1372" s="64" t="s">
        <v>1045</v>
      </c>
      <c r="C1372" s="64" t="s">
        <v>1043</v>
      </c>
      <c r="D1372" s="65">
        <v>44338</v>
      </c>
      <c r="E1372" s="66" t="s">
        <v>1011</v>
      </c>
      <c r="F1372" s="66" t="s">
        <v>1497</v>
      </c>
      <c r="G1372" s="67">
        <v>5000</v>
      </c>
      <c r="H1372" s="67">
        <v>9</v>
      </c>
      <c r="I1372" s="68">
        <v>0.05</v>
      </c>
      <c r="J1372" s="69">
        <f t="shared" si="21"/>
        <v>42750</v>
      </c>
    </row>
    <row r="1373" spans="1:10">
      <c r="A1373" s="63" t="s">
        <v>1654</v>
      </c>
      <c r="B1373" s="64" t="s">
        <v>1045</v>
      </c>
      <c r="C1373" s="64" t="s">
        <v>1043</v>
      </c>
      <c r="D1373" s="65">
        <v>44338</v>
      </c>
      <c r="E1373" s="66" t="s">
        <v>992</v>
      </c>
      <c r="F1373" s="66" t="s">
        <v>993</v>
      </c>
      <c r="G1373" s="67">
        <v>46300</v>
      </c>
      <c r="H1373" s="67">
        <v>4</v>
      </c>
      <c r="I1373" s="68">
        <v>0.05</v>
      </c>
      <c r="J1373" s="69">
        <f t="shared" si="21"/>
        <v>175940</v>
      </c>
    </row>
    <row r="1374" spans="1:10">
      <c r="A1374" s="63" t="s">
        <v>1655</v>
      </c>
      <c r="B1374" s="64" t="s">
        <v>1018</v>
      </c>
      <c r="C1374" s="64" t="s">
        <v>990</v>
      </c>
      <c r="D1374" s="65">
        <v>44339</v>
      </c>
      <c r="E1374" s="66" t="s">
        <v>998</v>
      </c>
      <c r="F1374" s="66" t="s">
        <v>1002</v>
      </c>
      <c r="G1374" s="67">
        <v>3100</v>
      </c>
      <c r="H1374" s="67">
        <v>1</v>
      </c>
      <c r="I1374" s="68">
        <v>0</v>
      </c>
      <c r="J1374" s="69">
        <f t="shared" si="21"/>
        <v>3100</v>
      </c>
    </row>
    <row r="1375" spans="1:10">
      <c r="A1375" s="63" t="s">
        <v>1655</v>
      </c>
      <c r="B1375" s="64" t="s">
        <v>1018</v>
      </c>
      <c r="C1375" s="64" t="s">
        <v>990</v>
      </c>
      <c r="D1375" s="65">
        <v>44339</v>
      </c>
      <c r="E1375" s="66" t="s">
        <v>1011</v>
      </c>
      <c r="F1375" s="66" t="s">
        <v>252</v>
      </c>
      <c r="G1375" s="67">
        <v>135000</v>
      </c>
      <c r="H1375" s="67">
        <v>10</v>
      </c>
      <c r="I1375" s="68">
        <v>0.05</v>
      </c>
      <c r="J1375" s="69">
        <f t="shared" si="21"/>
        <v>1282500</v>
      </c>
    </row>
    <row r="1376" spans="1:10">
      <c r="A1376" s="63" t="s">
        <v>1655</v>
      </c>
      <c r="B1376" s="64" t="s">
        <v>1018</v>
      </c>
      <c r="C1376" s="64" t="s">
        <v>990</v>
      </c>
      <c r="D1376" s="65">
        <v>44339</v>
      </c>
      <c r="E1376" s="66" t="s">
        <v>994</v>
      </c>
      <c r="F1376" s="66" t="s">
        <v>1503</v>
      </c>
      <c r="G1376" s="67">
        <v>82500</v>
      </c>
      <c r="H1376" s="67">
        <v>6</v>
      </c>
      <c r="I1376" s="68">
        <v>0</v>
      </c>
      <c r="J1376" s="69">
        <f t="shared" si="21"/>
        <v>495000</v>
      </c>
    </row>
    <row r="1377" spans="1:10">
      <c r="A1377" s="63" t="s">
        <v>1655</v>
      </c>
      <c r="B1377" s="64" t="s">
        <v>1018</v>
      </c>
      <c r="C1377" s="64" t="s">
        <v>990</v>
      </c>
      <c r="D1377" s="65">
        <v>44339</v>
      </c>
      <c r="E1377" s="66" t="s">
        <v>1005</v>
      </c>
      <c r="F1377" s="66" t="s">
        <v>266</v>
      </c>
      <c r="G1377" s="67">
        <v>530400</v>
      </c>
      <c r="H1377" s="67">
        <v>4</v>
      </c>
      <c r="I1377" s="68">
        <v>0.1</v>
      </c>
      <c r="J1377" s="69">
        <f t="shared" si="21"/>
        <v>1909440</v>
      </c>
    </row>
    <row r="1378" spans="1:10">
      <c r="A1378" s="63" t="s">
        <v>1656</v>
      </c>
      <c r="B1378" s="64" t="s">
        <v>1395</v>
      </c>
      <c r="C1378" s="64" t="s">
        <v>1177</v>
      </c>
      <c r="D1378" s="65">
        <v>44339</v>
      </c>
      <c r="E1378" s="66" t="s">
        <v>1011</v>
      </c>
      <c r="F1378" s="66" t="s">
        <v>264</v>
      </c>
      <c r="G1378" s="67">
        <v>75900</v>
      </c>
      <c r="H1378" s="67">
        <v>5</v>
      </c>
      <c r="I1378" s="68">
        <v>0</v>
      </c>
      <c r="J1378" s="69">
        <f t="shared" si="21"/>
        <v>379500</v>
      </c>
    </row>
    <row r="1379" spans="1:10">
      <c r="A1379" s="63" t="s">
        <v>1656</v>
      </c>
      <c r="B1379" s="64" t="s">
        <v>1395</v>
      </c>
      <c r="C1379" s="64" t="s">
        <v>1177</v>
      </c>
      <c r="D1379" s="65">
        <v>44339</v>
      </c>
      <c r="E1379" s="66" t="s">
        <v>1005</v>
      </c>
      <c r="F1379" s="66" t="s">
        <v>254</v>
      </c>
      <c r="G1379" s="67">
        <v>164300</v>
      </c>
      <c r="H1379" s="67">
        <v>2</v>
      </c>
      <c r="I1379" s="68">
        <v>0</v>
      </c>
      <c r="J1379" s="69">
        <f t="shared" si="21"/>
        <v>328600</v>
      </c>
    </row>
    <row r="1380" spans="1:10">
      <c r="A1380" s="63" t="s">
        <v>1657</v>
      </c>
      <c r="B1380" s="64" t="s">
        <v>1274</v>
      </c>
      <c r="C1380" s="64" t="s">
        <v>1016</v>
      </c>
      <c r="D1380" s="65">
        <v>44340</v>
      </c>
      <c r="E1380" s="66" t="s">
        <v>991</v>
      </c>
      <c r="F1380" s="66" t="s">
        <v>206</v>
      </c>
      <c r="G1380" s="67">
        <v>1488000</v>
      </c>
      <c r="H1380" s="67">
        <v>5</v>
      </c>
      <c r="I1380" s="68">
        <v>0.15</v>
      </c>
      <c r="J1380" s="69">
        <f t="shared" si="21"/>
        <v>6324000</v>
      </c>
    </row>
    <row r="1381" spans="1:10">
      <c r="A1381" s="63" t="s">
        <v>1657</v>
      </c>
      <c r="B1381" s="64" t="s">
        <v>1274</v>
      </c>
      <c r="C1381" s="64" t="s">
        <v>1016</v>
      </c>
      <c r="D1381" s="65">
        <v>44340</v>
      </c>
      <c r="E1381" s="66" t="s">
        <v>1012</v>
      </c>
      <c r="F1381" s="66" t="s">
        <v>220</v>
      </c>
      <c r="G1381" s="67">
        <v>81200</v>
      </c>
      <c r="H1381" s="67">
        <v>6</v>
      </c>
      <c r="I1381" s="68">
        <v>0</v>
      </c>
      <c r="J1381" s="69">
        <f t="shared" si="21"/>
        <v>487200</v>
      </c>
    </row>
    <row r="1382" spans="1:10">
      <c r="A1382" s="63" t="s">
        <v>1658</v>
      </c>
      <c r="B1382" s="64" t="s">
        <v>1061</v>
      </c>
      <c r="C1382" s="64" t="s">
        <v>997</v>
      </c>
      <c r="D1382" s="65">
        <v>44340</v>
      </c>
      <c r="E1382" s="66" t="s">
        <v>992</v>
      </c>
      <c r="F1382" s="66" t="s">
        <v>1482</v>
      </c>
      <c r="G1382" s="67">
        <v>113100</v>
      </c>
      <c r="H1382" s="67">
        <v>9</v>
      </c>
      <c r="I1382" s="68">
        <v>0.05</v>
      </c>
      <c r="J1382" s="69">
        <f t="shared" si="21"/>
        <v>967005</v>
      </c>
    </row>
    <row r="1383" spans="1:10">
      <c r="A1383" s="63" t="s">
        <v>1659</v>
      </c>
      <c r="B1383" s="64" t="s">
        <v>1148</v>
      </c>
      <c r="C1383" s="64" t="s">
        <v>1016</v>
      </c>
      <c r="D1383" s="65">
        <v>44341</v>
      </c>
      <c r="E1383" s="66" t="s">
        <v>1012</v>
      </c>
      <c r="F1383" s="66" t="s">
        <v>1013</v>
      </c>
      <c r="G1383" s="67">
        <v>41200</v>
      </c>
      <c r="H1383" s="67">
        <v>3</v>
      </c>
      <c r="I1383" s="68">
        <v>0.05</v>
      </c>
      <c r="J1383" s="69">
        <f t="shared" si="21"/>
        <v>117420</v>
      </c>
    </row>
    <row r="1384" spans="1:10">
      <c r="A1384" s="63" t="s">
        <v>1659</v>
      </c>
      <c r="B1384" s="64" t="s">
        <v>1148</v>
      </c>
      <c r="C1384" s="64" t="s">
        <v>1016</v>
      </c>
      <c r="D1384" s="65">
        <v>44341</v>
      </c>
      <c r="E1384" s="66" t="s">
        <v>991</v>
      </c>
      <c r="F1384" s="66" t="s">
        <v>206</v>
      </c>
      <c r="G1384" s="67">
        <v>1627500</v>
      </c>
      <c r="H1384" s="67">
        <v>2</v>
      </c>
      <c r="I1384" s="68">
        <v>0.15</v>
      </c>
      <c r="J1384" s="69">
        <f t="shared" si="21"/>
        <v>2766750</v>
      </c>
    </row>
    <row r="1385" spans="1:10">
      <c r="A1385" s="63" t="s">
        <v>1659</v>
      </c>
      <c r="B1385" s="64" t="s">
        <v>1148</v>
      </c>
      <c r="C1385" s="64" t="s">
        <v>1016</v>
      </c>
      <c r="D1385" s="65">
        <v>44341</v>
      </c>
      <c r="E1385" s="66" t="s">
        <v>998</v>
      </c>
      <c r="F1385" s="66" t="s">
        <v>1002</v>
      </c>
      <c r="G1385" s="67">
        <v>3900</v>
      </c>
      <c r="H1385" s="67">
        <v>3</v>
      </c>
      <c r="I1385" s="68">
        <v>0.05</v>
      </c>
      <c r="J1385" s="69">
        <f t="shared" si="21"/>
        <v>11115</v>
      </c>
    </row>
    <row r="1386" spans="1:10">
      <c r="A1386" s="63" t="s">
        <v>1659</v>
      </c>
      <c r="B1386" s="64" t="s">
        <v>1148</v>
      </c>
      <c r="C1386" s="64" t="s">
        <v>1016</v>
      </c>
      <c r="D1386" s="65">
        <v>44341</v>
      </c>
      <c r="E1386" s="66" t="s">
        <v>1005</v>
      </c>
      <c r="F1386" s="66" t="s">
        <v>208</v>
      </c>
      <c r="G1386" s="67">
        <v>145000</v>
      </c>
      <c r="H1386" s="67">
        <v>3</v>
      </c>
      <c r="I1386" s="68">
        <v>0.05</v>
      </c>
      <c r="J1386" s="69">
        <f t="shared" si="21"/>
        <v>413250</v>
      </c>
    </row>
    <row r="1387" spans="1:10">
      <c r="A1387" s="63" t="s">
        <v>1660</v>
      </c>
      <c r="B1387" s="64" t="s">
        <v>1055</v>
      </c>
      <c r="C1387" s="64" t="s">
        <v>1001</v>
      </c>
      <c r="D1387" s="65">
        <v>44342</v>
      </c>
      <c r="E1387" s="66" t="s">
        <v>1005</v>
      </c>
      <c r="F1387" s="66" t="s">
        <v>254</v>
      </c>
      <c r="G1387" s="67">
        <v>139500</v>
      </c>
      <c r="H1387" s="67">
        <v>5</v>
      </c>
      <c r="I1387" s="68">
        <v>0</v>
      </c>
      <c r="J1387" s="69">
        <f t="shared" si="21"/>
        <v>697500</v>
      </c>
    </row>
    <row r="1388" spans="1:10">
      <c r="A1388" s="63" t="s">
        <v>1660</v>
      </c>
      <c r="B1388" s="64" t="s">
        <v>1055</v>
      </c>
      <c r="C1388" s="64" t="s">
        <v>1001</v>
      </c>
      <c r="D1388" s="65">
        <v>44342</v>
      </c>
      <c r="E1388" s="66" t="s">
        <v>994</v>
      </c>
      <c r="F1388" s="66" t="s">
        <v>242</v>
      </c>
      <c r="G1388" s="67">
        <v>43200</v>
      </c>
      <c r="H1388" s="67">
        <v>6</v>
      </c>
      <c r="I1388" s="68">
        <v>0</v>
      </c>
      <c r="J1388" s="69">
        <f t="shared" si="21"/>
        <v>259200</v>
      </c>
    </row>
    <row r="1389" spans="1:10">
      <c r="A1389" s="63" t="s">
        <v>1660</v>
      </c>
      <c r="B1389" s="64" t="s">
        <v>1055</v>
      </c>
      <c r="C1389" s="64" t="s">
        <v>1001</v>
      </c>
      <c r="D1389" s="65">
        <v>44342</v>
      </c>
      <c r="E1389" s="66" t="s">
        <v>992</v>
      </c>
      <c r="F1389" s="66" t="s">
        <v>1482</v>
      </c>
      <c r="G1389" s="67">
        <v>110000</v>
      </c>
      <c r="H1389" s="67">
        <v>7</v>
      </c>
      <c r="I1389" s="68">
        <v>0</v>
      </c>
      <c r="J1389" s="69">
        <f t="shared" si="21"/>
        <v>770000</v>
      </c>
    </row>
    <row r="1390" spans="1:10">
      <c r="A1390" s="63" t="s">
        <v>1660</v>
      </c>
      <c r="B1390" s="64" t="s">
        <v>1055</v>
      </c>
      <c r="C1390" s="64" t="s">
        <v>1001</v>
      </c>
      <c r="D1390" s="65">
        <v>44342</v>
      </c>
      <c r="E1390" s="66" t="s">
        <v>1005</v>
      </c>
      <c r="F1390" s="66" t="s">
        <v>224</v>
      </c>
      <c r="G1390" s="67">
        <v>462700</v>
      </c>
      <c r="H1390" s="67">
        <v>1</v>
      </c>
      <c r="I1390" s="68">
        <v>0</v>
      </c>
      <c r="J1390" s="69">
        <f t="shared" si="21"/>
        <v>462700</v>
      </c>
    </row>
    <row r="1391" spans="1:10">
      <c r="A1391" s="63" t="s">
        <v>1661</v>
      </c>
      <c r="B1391" s="64" t="s">
        <v>1138</v>
      </c>
      <c r="C1391" s="64" t="s">
        <v>1027</v>
      </c>
      <c r="D1391" s="65">
        <v>44342</v>
      </c>
      <c r="E1391" s="66" t="s">
        <v>1010</v>
      </c>
      <c r="F1391" s="66" t="s">
        <v>230</v>
      </c>
      <c r="G1391" s="67">
        <v>91100</v>
      </c>
      <c r="H1391" s="67">
        <v>6</v>
      </c>
      <c r="I1391" s="68">
        <v>0.05</v>
      </c>
      <c r="J1391" s="69">
        <f t="shared" si="21"/>
        <v>519270</v>
      </c>
    </row>
    <row r="1392" spans="1:10">
      <c r="A1392" s="63" t="s">
        <v>1661</v>
      </c>
      <c r="B1392" s="64" t="s">
        <v>1138</v>
      </c>
      <c r="C1392" s="64" t="s">
        <v>1027</v>
      </c>
      <c r="D1392" s="65">
        <v>44342</v>
      </c>
      <c r="E1392" s="66" t="s">
        <v>998</v>
      </c>
      <c r="F1392" s="66" t="s">
        <v>1048</v>
      </c>
      <c r="G1392" s="67">
        <v>27900</v>
      </c>
      <c r="H1392" s="67">
        <v>10</v>
      </c>
      <c r="I1392" s="68">
        <v>0.05</v>
      </c>
      <c r="J1392" s="69">
        <f t="shared" si="21"/>
        <v>265050</v>
      </c>
    </row>
    <row r="1393" spans="1:10">
      <c r="A1393" s="63" t="s">
        <v>1661</v>
      </c>
      <c r="B1393" s="64" t="s">
        <v>1138</v>
      </c>
      <c r="C1393" s="64" t="s">
        <v>1027</v>
      </c>
      <c r="D1393" s="65">
        <v>44342</v>
      </c>
      <c r="E1393" s="66" t="s">
        <v>1012</v>
      </c>
      <c r="F1393" s="66" t="s">
        <v>1491</v>
      </c>
      <c r="G1393" s="67">
        <v>99900</v>
      </c>
      <c r="H1393" s="67">
        <v>1</v>
      </c>
      <c r="I1393" s="68">
        <v>0.05</v>
      </c>
      <c r="J1393" s="69">
        <f t="shared" si="21"/>
        <v>94905</v>
      </c>
    </row>
    <row r="1394" spans="1:10">
      <c r="A1394" s="63" t="s">
        <v>1661</v>
      </c>
      <c r="B1394" s="64" t="s">
        <v>1138</v>
      </c>
      <c r="C1394" s="64" t="s">
        <v>1027</v>
      </c>
      <c r="D1394" s="65">
        <v>44342</v>
      </c>
      <c r="E1394" s="66" t="s">
        <v>991</v>
      </c>
      <c r="F1394" s="66" t="s">
        <v>1487</v>
      </c>
      <c r="G1394" s="67">
        <v>1075800</v>
      </c>
      <c r="H1394" s="67">
        <v>1</v>
      </c>
      <c r="I1394" s="68">
        <v>0.05</v>
      </c>
      <c r="J1394" s="69">
        <f t="shared" si="21"/>
        <v>1022010</v>
      </c>
    </row>
    <row r="1395" spans="1:10">
      <c r="A1395" s="63" t="s">
        <v>1662</v>
      </c>
      <c r="B1395" s="64" t="s">
        <v>1018</v>
      </c>
      <c r="C1395" s="64" t="s">
        <v>990</v>
      </c>
      <c r="D1395" s="65">
        <v>44345</v>
      </c>
      <c r="E1395" s="66" t="s">
        <v>1011</v>
      </c>
      <c r="F1395" s="66" t="s">
        <v>252</v>
      </c>
      <c r="G1395" s="67">
        <v>125000</v>
      </c>
      <c r="H1395" s="67">
        <v>2</v>
      </c>
      <c r="I1395" s="68">
        <v>0</v>
      </c>
      <c r="J1395" s="69">
        <f t="shared" si="21"/>
        <v>250000</v>
      </c>
    </row>
    <row r="1396" spans="1:10">
      <c r="A1396" s="63" t="s">
        <v>1662</v>
      </c>
      <c r="B1396" s="64" t="s">
        <v>1018</v>
      </c>
      <c r="C1396" s="64" t="s">
        <v>990</v>
      </c>
      <c r="D1396" s="65">
        <v>44345</v>
      </c>
      <c r="E1396" s="66" t="s">
        <v>1011</v>
      </c>
      <c r="F1396" s="66" t="s">
        <v>226</v>
      </c>
      <c r="G1396" s="67">
        <v>53000</v>
      </c>
      <c r="H1396" s="67">
        <v>9</v>
      </c>
      <c r="I1396" s="68">
        <v>0</v>
      </c>
      <c r="J1396" s="69">
        <f t="shared" si="21"/>
        <v>477000</v>
      </c>
    </row>
    <row r="1397" spans="1:10">
      <c r="A1397" s="63" t="s">
        <v>1662</v>
      </c>
      <c r="B1397" s="64" t="s">
        <v>1018</v>
      </c>
      <c r="C1397" s="64" t="s">
        <v>990</v>
      </c>
      <c r="D1397" s="65">
        <v>44345</v>
      </c>
      <c r="E1397" s="66" t="s">
        <v>1011</v>
      </c>
      <c r="F1397" s="66" t="s">
        <v>272</v>
      </c>
      <c r="G1397" s="67">
        <v>138200</v>
      </c>
      <c r="H1397" s="67">
        <v>3</v>
      </c>
      <c r="I1397" s="68">
        <v>0.05</v>
      </c>
      <c r="J1397" s="69">
        <f t="shared" si="21"/>
        <v>393870</v>
      </c>
    </row>
    <row r="1398" spans="1:10">
      <c r="A1398" s="63" t="s">
        <v>1663</v>
      </c>
      <c r="B1398" s="64" t="s">
        <v>1116</v>
      </c>
      <c r="C1398" s="64" t="s">
        <v>1001</v>
      </c>
      <c r="D1398" s="65">
        <v>44345</v>
      </c>
      <c r="E1398" s="66" t="s">
        <v>1012</v>
      </c>
      <c r="F1398" s="66" t="s">
        <v>1013</v>
      </c>
      <c r="G1398" s="67">
        <v>40300</v>
      </c>
      <c r="H1398" s="67">
        <v>6</v>
      </c>
      <c r="I1398" s="68">
        <v>0</v>
      </c>
      <c r="J1398" s="69">
        <f t="shared" si="21"/>
        <v>241800</v>
      </c>
    </row>
    <row r="1399" spans="1:10">
      <c r="A1399" s="63" t="s">
        <v>1664</v>
      </c>
      <c r="B1399" s="64" t="s">
        <v>1410</v>
      </c>
      <c r="C1399" s="64" t="s">
        <v>1036</v>
      </c>
      <c r="D1399" s="65">
        <v>44346</v>
      </c>
      <c r="E1399" s="66" t="s">
        <v>1005</v>
      </c>
      <c r="F1399" s="66" t="s">
        <v>250</v>
      </c>
      <c r="G1399" s="67">
        <v>445000</v>
      </c>
      <c r="H1399" s="67">
        <v>1</v>
      </c>
      <c r="I1399" s="68">
        <v>0</v>
      </c>
      <c r="J1399" s="69">
        <f t="shared" si="21"/>
        <v>445000</v>
      </c>
    </row>
    <row r="1400" spans="1:10">
      <c r="A1400" s="63" t="s">
        <v>1664</v>
      </c>
      <c r="B1400" s="64" t="s">
        <v>1410</v>
      </c>
      <c r="C1400" s="64" t="s">
        <v>1036</v>
      </c>
      <c r="D1400" s="65">
        <v>44346</v>
      </c>
      <c r="E1400" s="66" t="s">
        <v>1005</v>
      </c>
      <c r="F1400" s="66" t="s">
        <v>212</v>
      </c>
      <c r="G1400" s="67">
        <v>152200</v>
      </c>
      <c r="H1400" s="67">
        <v>7</v>
      </c>
      <c r="I1400" s="68">
        <v>0.05</v>
      </c>
      <c r="J1400" s="69">
        <f t="shared" si="21"/>
        <v>1012130</v>
      </c>
    </row>
    <row r="1401" spans="1:10">
      <c r="A1401" s="63" t="s">
        <v>1664</v>
      </c>
      <c r="B1401" s="64" t="s">
        <v>1410</v>
      </c>
      <c r="C1401" s="64" t="s">
        <v>1036</v>
      </c>
      <c r="D1401" s="65">
        <v>44346</v>
      </c>
      <c r="E1401" s="66" t="s">
        <v>991</v>
      </c>
      <c r="F1401" s="66" t="s">
        <v>1487</v>
      </c>
      <c r="G1401" s="67">
        <v>1031000</v>
      </c>
      <c r="H1401" s="67">
        <v>5</v>
      </c>
      <c r="I1401" s="68">
        <v>0.15</v>
      </c>
      <c r="J1401" s="69">
        <f t="shared" si="21"/>
        <v>4381750</v>
      </c>
    </row>
    <row r="1402" spans="1:10">
      <c r="A1402" s="63" t="s">
        <v>1665</v>
      </c>
      <c r="B1402" s="64" t="s">
        <v>1035</v>
      </c>
      <c r="C1402" s="64" t="s">
        <v>1036</v>
      </c>
      <c r="D1402" s="65">
        <v>44347</v>
      </c>
      <c r="E1402" s="66" t="s">
        <v>1012</v>
      </c>
      <c r="F1402" s="66" t="s">
        <v>1013</v>
      </c>
      <c r="G1402" s="67">
        <v>39900</v>
      </c>
      <c r="H1402" s="67">
        <v>1</v>
      </c>
      <c r="I1402" s="68">
        <v>0.05</v>
      </c>
      <c r="J1402" s="69">
        <f t="shared" si="21"/>
        <v>37905</v>
      </c>
    </row>
    <row r="1403" spans="1:10">
      <c r="A1403" s="63" t="s">
        <v>1665</v>
      </c>
      <c r="B1403" s="64" t="s">
        <v>1035</v>
      </c>
      <c r="C1403" s="64" t="s">
        <v>1036</v>
      </c>
      <c r="D1403" s="65">
        <v>44347</v>
      </c>
      <c r="E1403" s="66" t="s">
        <v>1012</v>
      </c>
      <c r="F1403" s="66" t="s">
        <v>1491</v>
      </c>
      <c r="G1403" s="67">
        <v>99900</v>
      </c>
      <c r="H1403" s="67">
        <v>5</v>
      </c>
      <c r="I1403" s="68">
        <v>0.05</v>
      </c>
      <c r="J1403" s="69">
        <f t="shared" si="21"/>
        <v>474525</v>
      </c>
    </row>
    <row r="1404" spans="1:10">
      <c r="A1404" s="63" t="s">
        <v>1666</v>
      </c>
      <c r="B1404" s="64" t="s">
        <v>1040</v>
      </c>
      <c r="C1404" s="64" t="s">
        <v>1036</v>
      </c>
      <c r="D1404" s="65">
        <v>44347</v>
      </c>
      <c r="E1404" s="66" t="s">
        <v>991</v>
      </c>
      <c r="F1404" s="66" t="s">
        <v>280</v>
      </c>
      <c r="G1404" s="67">
        <v>864000</v>
      </c>
      <c r="H1404" s="67">
        <v>3</v>
      </c>
      <c r="I1404" s="68">
        <v>0.1</v>
      </c>
      <c r="J1404" s="69">
        <f t="shared" si="21"/>
        <v>2332800</v>
      </c>
    </row>
    <row r="1405" spans="1:10">
      <c r="A1405" s="63" t="s">
        <v>1666</v>
      </c>
      <c r="B1405" s="64" t="s">
        <v>1040</v>
      </c>
      <c r="C1405" s="64" t="s">
        <v>1036</v>
      </c>
      <c r="D1405" s="65">
        <v>44347</v>
      </c>
      <c r="E1405" s="66" t="s">
        <v>1005</v>
      </c>
      <c r="F1405" s="66" t="s">
        <v>266</v>
      </c>
      <c r="G1405" s="67">
        <v>598000</v>
      </c>
      <c r="H1405" s="67">
        <v>2</v>
      </c>
      <c r="I1405" s="68">
        <v>0.05</v>
      </c>
      <c r="J1405" s="69">
        <f t="shared" si="21"/>
        <v>1136200</v>
      </c>
    </row>
    <row r="1406" spans="1:10">
      <c r="A1406" s="63" t="s">
        <v>1666</v>
      </c>
      <c r="B1406" s="64" t="s">
        <v>1040</v>
      </c>
      <c r="C1406" s="64" t="s">
        <v>1036</v>
      </c>
      <c r="D1406" s="65">
        <v>44347</v>
      </c>
      <c r="E1406" s="66" t="s">
        <v>1011</v>
      </c>
      <c r="F1406" s="66" t="s">
        <v>210</v>
      </c>
      <c r="G1406" s="67">
        <v>3900</v>
      </c>
      <c r="H1406" s="67">
        <v>10</v>
      </c>
      <c r="I1406" s="68">
        <v>0.05</v>
      </c>
      <c r="J1406" s="69">
        <f t="shared" si="21"/>
        <v>37050</v>
      </c>
    </row>
    <row r="1407" spans="1:10">
      <c r="A1407" s="63" t="s">
        <v>1666</v>
      </c>
      <c r="B1407" s="64" t="s">
        <v>1040</v>
      </c>
      <c r="C1407" s="64" t="s">
        <v>1036</v>
      </c>
      <c r="D1407" s="65">
        <v>44347</v>
      </c>
      <c r="E1407" s="66" t="s">
        <v>998</v>
      </c>
      <c r="F1407" s="66" t="s">
        <v>270</v>
      </c>
      <c r="G1407" s="67">
        <v>3000</v>
      </c>
      <c r="H1407" s="67">
        <v>10</v>
      </c>
      <c r="I1407" s="68">
        <v>0.05</v>
      </c>
      <c r="J1407" s="69">
        <f t="shared" si="21"/>
        <v>28500</v>
      </c>
    </row>
    <row r="1408" spans="1:10">
      <c r="A1408" s="63" t="s">
        <v>1667</v>
      </c>
      <c r="B1408" s="64" t="s">
        <v>1259</v>
      </c>
      <c r="C1408" s="64" t="s">
        <v>1036</v>
      </c>
      <c r="D1408" s="65">
        <v>44348</v>
      </c>
      <c r="E1408" s="66" t="s">
        <v>994</v>
      </c>
      <c r="F1408" s="66" t="s">
        <v>1503</v>
      </c>
      <c r="G1408" s="67">
        <v>79900</v>
      </c>
      <c r="H1408" s="67">
        <v>10</v>
      </c>
      <c r="I1408" s="68">
        <v>0</v>
      </c>
      <c r="J1408" s="69">
        <f t="shared" si="21"/>
        <v>799000</v>
      </c>
    </row>
    <row r="1409" spans="1:10">
      <c r="A1409" s="63" t="s">
        <v>1667</v>
      </c>
      <c r="B1409" s="64" t="s">
        <v>1259</v>
      </c>
      <c r="C1409" s="64" t="s">
        <v>1036</v>
      </c>
      <c r="D1409" s="65">
        <v>44348</v>
      </c>
      <c r="E1409" s="66" t="s">
        <v>991</v>
      </c>
      <c r="F1409" s="66" t="s">
        <v>284</v>
      </c>
      <c r="G1409" s="67">
        <v>1176000</v>
      </c>
      <c r="H1409" s="67">
        <v>2</v>
      </c>
      <c r="I1409" s="68">
        <v>0.1</v>
      </c>
      <c r="J1409" s="69">
        <f t="shared" si="21"/>
        <v>2116800</v>
      </c>
    </row>
    <row r="1410" spans="1:10">
      <c r="A1410" s="63" t="s">
        <v>1667</v>
      </c>
      <c r="B1410" s="64" t="s">
        <v>1259</v>
      </c>
      <c r="C1410" s="64" t="s">
        <v>1036</v>
      </c>
      <c r="D1410" s="65">
        <v>44348</v>
      </c>
      <c r="E1410" s="66" t="s">
        <v>994</v>
      </c>
      <c r="F1410" s="66" t="s">
        <v>246</v>
      </c>
      <c r="G1410" s="67">
        <v>85700</v>
      </c>
      <c r="H1410" s="67">
        <v>9</v>
      </c>
      <c r="I1410" s="68">
        <v>0</v>
      </c>
      <c r="J1410" s="69">
        <f t="shared" si="21"/>
        <v>771300</v>
      </c>
    </row>
    <row r="1411" spans="1:10">
      <c r="A1411" s="63" t="s">
        <v>1668</v>
      </c>
      <c r="B1411" s="64" t="s">
        <v>1026</v>
      </c>
      <c r="C1411" s="64" t="s">
        <v>1027</v>
      </c>
      <c r="D1411" s="65">
        <v>44348</v>
      </c>
      <c r="E1411" s="66" t="s">
        <v>991</v>
      </c>
      <c r="F1411" s="66" t="s">
        <v>280</v>
      </c>
      <c r="G1411" s="67">
        <v>727200</v>
      </c>
      <c r="H1411" s="67">
        <v>2</v>
      </c>
      <c r="I1411" s="68">
        <v>0.05</v>
      </c>
      <c r="J1411" s="69">
        <f t="shared" ref="J1411:J1474" si="22">(G1411*H1411)*(100%-I1411)</f>
        <v>1381680</v>
      </c>
    </row>
    <row r="1412" spans="1:10">
      <c r="A1412" s="63" t="s">
        <v>1668</v>
      </c>
      <c r="B1412" s="64" t="s">
        <v>1026</v>
      </c>
      <c r="C1412" s="64" t="s">
        <v>1027</v>
      </c>
      <c r="D1412" s="65">
        <v>44348</v>
      </c>
      <c r="E1412" s="66" t="s">
        <v>1005</v>
      </c>
      <c r="F1412" s="66" t="s">
        <v>278</v>
      </c>
      <c r="G1412" s="67">
        <v>407000</v>
      </c>
      <c r="H1412" s="67">
        <v>3</v>
      </c>
      <c r="I1412" s="68">
        <v>0.05</v>
      </c>
      <c r="J1412" s="69">
        <f t="shared" si="22"/>
        <v>1159950</v>
      </c>
    </row>
    <row r="1413" spans="1:10">
      <c r="A1413" s="63" t="s">
        <v>1669</v>
      </c>
      <c r="B1413" s="64" t="s">
        <v>1058</v>
      </c>
      <c r="C1413" s="64" t="s">
        <v>1027</v>
      </c>
      <c r="D1413" s="65">
        <v>44349</v>
      </c>
      <c r="E1413" s="66" t="s">
        <v>1005</v>
      </c>
      <c r="F1413" s="66" t="s">
        <v>254</v>
      </c>
      <c r="G1413" s="67">
        <v>169000</v>
      </c>
      <c r="H1413" s="67">
        <v>4</v>
      </c>
      <c r="I1413" s="68">
        <v>0.05</v>
      </c>
      <c r="J1413" s="69">
        <f t="shared" si="22"/>
        <v>642200</v>
      </c>
    </row>
    <row r="1414" spans="1:10">
      <c r="A1414" s="63" t="s">
        <v>1670</v>
      </c>
      <c r="B1414" s="64" t="s">
        <v>1031</v>
      </c>
      <c r="C1414" s="64" t="s">
        <v>1008</v>
      </c>
      <c r="D1414" s="65">
        <v>44352</v>
      </c>
      <c r="E1414" s="66" t="s">
        <v>1012</v>
      </c>
      <c r="F1414" s="66" t="s">
        <v>262</v>
      </c>
      <c r="G1414" s="67">
        <v>680900</v>
      </c>
      <c r="H1414" s="67">
        <v>1</v>
      </c>
      <c r="I1414" s="68">
        <v>0.05</v>
      </c>
      <c r="J1414" s="69">
        <f t="shared" si="22"/>
        <v>646855</v>
      </c>
    </row>
    <row r="1415" spans="1:10">
      <c r="A1415" s="63" t="s">
        <v>1670</v>
      </c>
      <c r="B1415" s="64" t="s">
        <v>1031</v>
      </c>
      <c r="C1415" s="64" t="s">
        <v>1008</v>
      </c>
      <c r="D1415" s="65">
        <v>44352</v>
      </c>
      <c r="E1415" s="66" t="s">
        <v>1012</v>
      </c>
      <c r="F1415" s="66" t="s">
        <v>262</v>
      </c>
      <c r="G1415" s="67">
        <v>605300</v>
      </c>
      <c r="H1415" s="67">
        <v>4</v>
      </c>
      <c r="I1415" s="68">
        <v>0.1</v>
      </c>
      <c r="J1415" s="69">
        <f t="shared" si="22"/>
        <v>2179080</v>
      </c>
    </row>
    <row r="1416" spans="1:10">
      <c r="A1416" s="63" t="s">
        <v>1670</v>
      </c>
      <c r="B1416" s="64" t="s">
        <v>1031</v>
      </c>
      <c r="C1416" s="64" t="s">
        <v>1008</v>
      </c>
      <c r="D1416" s="65">
        <v>44352</v>
      </c>
      <c r="E1416" s="66" t="s">
        <v>1011</v>
      </c>
      <c r="F1416" s="66" t="s">
        <v>286</v>
      </c>
      <c r="G1416" s="67">
        <v>36400</v>
      </c>
      <c r="H1416" s="67">
        <v>2</v>
      </c>
      <c r="I1416" s="68">
        <v>0.05</v>
      </c>
      <c r="J1416" s="69">
        <f t="shared" si="22"/>
        <v>69160</v>
      </c>
    </row>
    <row r="1417" spans="1:10">
      <c r="A1417" s="63" t="s">
        <v>1671</v>
      </c>
      <c r="B1417" s="64" t="s">
        <v>1007</v>
      </c>
      <c r="C1417" s="64" t="s">
        <v>1008</v>
      </c>
      <c r="D1417" s="65">
        <v>44352</v>
      </c>
      <c r="E1417" s="66" t="s">
        <v>1005</v>
      </c>
      <c r="F1417" s="66" t="s">
        <v>234</v>
      </c>
      <c r="G1417" s="67">
        <v>91700</v>
      </c>
      <c r="H1417" s="67">
        <v>10</v>
      </c>
      <c r="I1417" s="68">
        <v>0.05</v>
      </c>
      <c r="J1417" s="69">
        <f t="shared" si="22"/>
        <v>871150</v>
      </c>
    </row>
    <row r="1418" spans="1:10">
      <c r="A1418" s="63" t="s">
        <v>1672</v>
      </c>
      <c r="B1418" s="64" t="s">
        <v>1180</v>
      </c>
      <c r="C1418" s="64" t="s">
        <v>1036</v>
      </c>
      <c r="D1418" s="65">
        <v>44353</v>
      </c>
      <c r="E1418" s="66" t="s">
        <v>1010</v>
      </c>
      <c r="F1418" s="66" t="s">
        <v>230</v>
      </c>
      <c r="G1418" s="67">
        <v>115600</v>
      </c>
      <c r="H1418" s="67">
        <v>9</v>
      </c>
      <c r="I1418" s="68">
        <v>0.05</v>
      </c>
      <c r="J1418" s="69">
        <f t="shared" si="22"/>
        <v>988380</v>
      </c>
    </row>
    <row r="1419" spans="1:10">
      <c r="A1419" s="63" t="s">
        <v>1672</v>
      </c>
      <c r="B1419" s="64" t="s">
        <v>1180</v>
      </c>
      <c r="C1419" s="64" t="s">
        <v>1036</v>
      </c>
      <c r="D1419" s="65">
        <v>44353</v>
      </c>
      <c r="E1419" s="66" t="s">
        <v>998</v>
      </c>
      <c r="F1419" s="66" t="s">
        <v>260</v>
      </c>
      <c r="G1419" s="67">
        <v>25300</v>
      </c>
      <c r="H1419" s="67">
        <v>6</v>
      </c>
      <c r="I1419" s="68">
        <v>0.05</v>
      </c>
      <c r="J1419" s="69">
        <f t="shared" si="22"/>
        <v>144210</v>
      </c>
    </row>
    <row r="1420" spans="1:10">
      <c r="A1420" s="63" t="s">
        <v>1672</v>
      </c>
      <c r="B1420" s="64" t="s">
        <v>1180</v>
      </c>
      <c r="C1420" s="64" t="s">
        <v>1036</v>
      </c>
      <c r="D1420" s="65">
        <v>44353</v>
      </c>
      <c r="E1420" s="66" t="s">
        <v>991</v>
      </c>
      <c r="F1420" s="66" t="s">
        <v>284</v>
      </c>
      <c r="G1420" s="67">
        <v>1320000</v>
      </c>
      <c r="H1420" s="67">
        <v>2</v>
      </c>
      <c r="I1420" s="68">
        <v>0.1</v>
      </c>
      <c r="J1420" s="69">
        <f t="shared" si="22"/>
        <v>2376000</v>
      </c>
    </row>
    <row r="1421" spans="1:10">
      <c r="A1421" s="63" t="s">
        <v>1672</v>
      </c>
      <c r="B1421" s="64" t="s">
        <v>1180</v>
      </c>
      <c r="C1421" s="64" t="s">
        <v>1036</v>
      </c>
      <c r="D1421" s="65">
        <v>44353</v>
      </c>
      <c r="E1421" s="66" t="s">
        <v>991</v>
      </c>
      <c r="F1421" s="66" t="s">
        <v>1487</v>
      </c>
      <c r="G1421" s="67">
        <v>995100</v>
      </c>
      <c r="H1421" s="67">
        <v>5</v>
      </c>
      <c r="I1421" s="68">
        <v>0.15</v>
      </c>
      <c r="J1421" s="69">
        <f t="shared" si="22"/>
        <v>4229175</v>
      </c>
    </row>
    <row r="1422" spans="1:10">
      <c r="A1422" s="63" t="s">
        <v>1673</v>
      </c>
      <c r="B1422" s="64" t="s">
        <v>1484</v>
      </c>
      <c r="C1422" s="64" t="s">
        <v>1008</v>
      </c>
      <c r="D1422" s="65">
        <v>44353</v>
      </c>
      <c r="E1422" s="66" t="s">
        <v>1012</v>
      </c>
      <c r="F1422" s="66" t="s">
        <v>220</v>
      </c>
      <c r="G1422" s="67">
        <v>86900</v>
      </c>
      <c r="H1422" s="67">
        <v>3</v>
      </c>
      <c r="I1422" s="68">
        <v>0</v>
      </c>
      <c r="J1422" s="69">
        <f t="shared" si="22"/>
        <v>260700</v>
      </c>
    </row>
    <row r="1423" spans="1:10">
      <c r="A1423" s="63" t="s">
        <v>1673</v>
      </c>
      <c r="B1423" s="64" t="s">
        <v>1484</v>
      </c>
      <c r="C1423" s="64" t="s">
        <v>1008</v>
      </c>
      <c r="D1423" s="65">
        <v>44353</v>
      </c>
      <c r="E1423" s="66" t="s">
        <v>1005</v>
      </c>
      <c r="F1423" s="66" t="s">
        <v>276</v>
      </c>
      <c r="G1423" s="67">
        <v>83300</v>
      </c>
      <c r="H1423" s="67">
        <v>10</v>
      </c>
      <c r="I1423" s="68">
        <v>0</v>
      </c>
      <c r="J1423" s="69">
        <f t="shared" si="22"/>
        <v>833000</v>
      </c>
    </row>
    <row r="1424" spans="1:10">
      <c r="A1424" s="63" t="s">
        <v>1673</v>
      </c>
      <c r="B1424" s="64" t="s">
        <v>1484</v>
      </c>
      <c r="C1424" s="64" t="s">
        <v>1008</v>
      </c>
      <c r="D1424" s="65">
        <v>44353</v>
      </c>
      <c r="E1424" s="66" t="s">
        <v>998</v>
      </c>
      <c r="F1424" s="66" t="s">
        <v>222</v>
      </c>
      <c r="G1424" s="67">
        <v>6700</v>
      </c>
      <c r="H1424" s="67">
        <v>2</v>
      </c>
      <c r="I1424" s="68">
        <v>0</v>
      </c>
      <c r="J1424" s="69">
        <f t="shared" si="22"/>
        <v>13400</v>
      </c>
    </row>
    <row r="1425" spans="1:10">
      <c r="A1425" s="63" t="s">
        <v>1673</v>
      </c>
      <c r="B1425" s="64" t="s">
        <v>1484</v>
      </c>
      <c r="C1425" s="64" t="s">
        <v>1008</v>
      </c>
      <c r="D1425" s="65">
        <v>44353</v>
      </c>
      <c r="E1425" s="66" t="s">
        <v>994</v>
      </c>
      <c r="F1425" s="66" t="s">
        <v>1503</v>
      </c>
      <c r="G1425" s="67">
        <v>90100</v>
      </c>
      <c r="H1425" s="67">
        <v>8</v>
      </c>
      <c r="I1425" s="68">
        <v>0</v>
      </c>
      <c r="J1425" s="69">
        <f t="shared" si="22"/>
        <v>720800</v>
      </c>
    </row>
    <row r="1426" spans="1:10">
      <c r="A1426" s="63" t="s">
        <v>1674</v>
      </c>
      <c r="B1426" s="64" t="s">
        <v>1543</v>
      </c>
      <c r="C1426" s="64" t="s">
        <v>1177</v>
      </c>
      <c r="D1426" s="65">
        <v>44354</v>
      </c>
      <c r="E1426" s="66" t="s">
        <v>1010</v>
      </c>
      <c r="F1426" s="66" t="s">
        <v>230</v>
      </c>
      <c r="G1426" s="67">
        <v>104900</v>
      </c>
      <c r="H1426" s="67">
        <v>10</v>
      </c>
      <c r="I1426" s="68">
        <v>0.05</v>
      </c>
      <c r="J1426" s="69">
        <f t="shared" si="22"/>
        <v>996550</v>
      </c>
    </row>
    <row r="1427" spans="1:10">
      <c r="A1427" s="63" t="s">
        <v>1675</v>
      </c>
      <c r="B1427" s="64" t="s">
        <v>1026</v>
      </c>
      <c r="C1427" s="64" t="s">
        <v>1027</v>
      </c>
      <c r="D1427" s="65">
        <v>44355</v>
      </c>
      <c r="E1427" s="66" t="s">
        <v>998</v>
      </c>
      <c r="F1427" s="66" t="s">
        <v>282</v>
      </c>
      <c r="G1427" s="67">
        <v>18600</v>
      </c>
      <c r="H1427" s="67">
        <v>4</v>
      </c>
      <c r="I1427" s="68">
        <v>0.05</v>
      </c>
      <c r="J1427" s="69">
        <f t="shared" si="22"/>
        <v>70680</v>
      </c>
    </row>
    <row r="1428" spans="1:10">
      <c r="A1428" s="63" t="s">
        <v>1676</v>
      </c>
      <c r="B1428" s="64" t="s">
        <v>1069</v>
      </c>
      <c r="C1428" s="64" t="s">
        <v>1043</v>
      </c>
      <c r="D1428" s="65">
        <v>44355</v>
      </c>
      <c r="E1428" s="66" t="s">
        <v>998</v>
      </c>
      <c r="F1428" s="66" t="s">
        <v>222</v>
      </c>
      <c r="G1428" s="67">
        <v>7200</v>
      </c>
      <c r="H1428" s="67">
        <v>2</v>
      </c>
      <c r="I1428" s="68">
        <v>0.05</v>
      </c>
      <c r="J1428" s="69">
        <f t="shared" si="22"/>
        <v>13680</v>
      </c>
    </row>
    <row r="1429" spans="1:10">
      <c r="A1429" s="63" t="s">
        <v>1676</v>
      </c>
      <c r="B1429" s="64" t="s">
        <v>1069</v>
      </c>
      <c r="C1429" s="64" t="s">
        <v>1043</v>
      </c>
      <c r="D1429" s="65">
        <v>44355</v>
      </c>
      <c r="E1429" s="66" t="s">
        <v>998</v>
      </c>
      <c r="F1429" s="66" t="s">
        <v>270</v>
      </c>
      <c r="G1429" s="67">
        <v>3600</v>
      </c>
      <c r="H1429" s="67">
        <v>3</v>
      </c>
      <c r="I1429" s="68">
        <v>0.05</v>
      </c>
      <c r="J1429" s="69">
        <f t="shared" si="22"/>
        <v>10260</v>
      </c>
    </row>
    <row r="1430" spans="1:10">
      <c r="A1430" s="63" t="s">
        <v>1677</v>
      </c>
      <c r="B1430" s="64" t="s">
        <v>1026</v>
      </c>
      <c r="C1430" s="64" t="s">
        <v>1027</v>
      </c>
      <c r="D1430" s="65">
        <v>44356</v>
      </c>
      <c r="E1430" s="66" t="s">
        <v>991</v>
      </c>
      <c r="F1430" s="66" t="s">
        <v>1487</v>
      </c>
      <c r="G1430" s="67">
        <v>1031000</v>
      </c>
      <c r="H1430" s="67">
        <v>3</v>
      </c>
      <c r="I1430" s="68">
        <v>0.15</v>
      </c>
      <c r="J1430" s="69">
        <f t="shared" si="22"/>
        <v>2629050</v>
      </c>
    </row>
    <row r="1431" spans="1:10">
      <c r="A1431" s="63" t="s">
        <v>1677</v>
      </c>
      <c r="B1431" s="64" t="s">
        <v>1026</v>
      </c>
      <c r="C1431" s="64" t="s">
        <v>1027</v>
      </c>
      <c r="D1431" s="65">
        <v>44356</v>
      </c>
      <c r="E1431" s="66" t="s">
        <v>1011</v>
      </c>
      <c r="F1431" s="66" t="s">
        <v>210</v>
      </c>
      <c r="G1431" s="67">
        <v>3700</v>
      </c>
      <c r="H1431" s="67">
        <v>8</v>
      </c>
      <c r="I1431" s="68">
        <v>0.05</v>
      </c>
      <c r="J1431" s="69">
        <f t="shared" si="22"/>
        <v>28120</v>
      </c>
    </row>
    <row r="1432" spans="1:10">
      <c r="A1432" s="63" t="s">
        <v>1677</v>
      </c>
      <c r="B1432" s="64" t="s">
        <v>1026</v>
      </c>
      <c r="C1432" s="64" t="s">
        <v>1027</v>
      </c>
      <c r="D1432" s="65">
        <v>44356</v>
      </c>
      <c r="E1432" s="66" t="s">
        <v>1012</v>
      </c>
      <c r="F1432" s="66" t="s">
        <v>228</v>
      </c>
      <c r="G1432" s="67">
        <v>399500</v>
      </c>
      <c r="H1432" s="67">
        <v>2</v>
      </c>
      <c r="I1432" s="68">
        <v>0.05</v>
      </c>
      <c r="J1432" s="69">
        <f t="shared" si="22"/>
        <v>759050</v>
      </c>
    </row>
    <row r="1433" spans="1:10">
      <c r="A1433" s="63" t="s">
        <v>1678</v>
      </c>
      <c r="B1433" s="64" t="s">
        <v>1040</v>
      </c>
      <c r="C1433" s="64" t="s">
        <v>1036</v>
      </c>
      <c r="D1433" s="65">
        <v>44356</v>
      </c>
      <c r="E1433" s="66" t="s">
        <v>1005</v>
      </c>
      <c r="F1433" s="66" t="s">
        <v>258</v>
      </c>
      <c r="G1433" s="67">
        <v>89900</v>
      </c>
      <c r="H1433" s="67">
        <v>1</v>
      </c>
      <c r="I1433" s="68">
        <v>0.05</v>
      </c>
      <c r="J1433" s="69">
        <f t="shared" si="22"/>
        <v>85405</v>
      </c>
    </row>
    <row r="1434" spans="1:10">
      <c r="A1434" s="63" t="s">
        <v>1678</v>
      </c>
      <c r="B1434" s="64" t="s">
        <v>1040</v>
      </c>
      <c r="C1434" s="64" t="s">
        <v>1036</v>
      </c>
      <c r="D1434" s="65">
        <v>44356</v>
      </c>
      <c r="E1434" s="66" t="s">
        <v>1005</v>
      </c>
      <c r="F1434" s="66" t="s">
        <v>268</v>
      </c>
      <c r="G1434" s="67">
        <v>372600</v>
      </c>
      <c r="H1434" s="67">
        <v>1</v>
      </c>
      <c r="I1434" s="68">
        <v>0.05</v>
      </c>
      <c r="J1434" s="69">
        <f t="shared" si="22"/>
        <v>353970</v>
      </c>
    </row>
    <row r="1435" spans="1:10">
      <c r="A1435" s="63" t="s">
        <v>1679</v>
      </c>
      <c r="B1435" s="64" t="s">
        <v>1521</v>
      </c>
      <c r="C1435" s="64" t="s">
        <v>1016</v>
      </c>
      <c r="D1435" s="65">
        <v>44359</v>
      </c>
      <c r="E1435" s="66" t="s">
        <v>1011</v>
      </c>
      <c r="F1435" s="66" t="s">
        <v>272</v>
      </c>
      <c r="G1435" s="67">
        <v>131000</v>
      </c>
      <c r="H1435" s="67">
        <v>5</v>
      </c>
      <c r="I1435" s="68">
        <v>0</v>
      </c>
      <c r="J1435" s="69">
        <f t="shared" si="22"/>
        <v>655000</v>
      </c>
    </row>
    <row r="1436" spans="1:10">
      <c r="A1436" s="63" t="s">
        <v>1679</v>
      </c>
      <c r="B1436" s="64" t="s">
        <v>1521</v>
      </c>
      <c r="C1436" s="64" t="s">
        <v>1016</v>
      </c>
      <c r="D1436" s="65">
        <v>44359</v>
      </c>
      <c r="E1436" s="66" t="s">
        <v>992</v>
      </c>
      <c r="F1436" s="66" t="s">
        <v>290</v>
      </c>
      <c r="G1436" s="67">
        <v>96900</v>
      </c>
      <c r="H1436" s="67">
        <v>8</v>
      </c>
      <c r="I1436" s="68">
        <v>0</v>
      </c>
      <c r="J1436" s="69">
        <f t="shared" si="22"/>
        <v>775200</v>
      </c>
    </row>
    <row r="1437" spans="1:10">
      <c r="A1437" s="63" t="s">
        <v>1680</v>
      </c>
      <c r="B1437" s="64" t="s">
        <v>1026</v>
      </c>
      <c r="C1437" s="64" t="s">
        <v>1027</v>
      </c>
      <c r="D1437" s="65">
        <v>44360</v>
      </c>
      <c r="E1437" s="66" t="s">
        <v>1005</v>
      </c>
      <c r="F1437" s="66" t="s">
        <v>268</v>
      </c>
      <c r="G1437" s="67">
        <v>359600</v>
      </c>
      <c r="H1437" s="67">
        <v>1</v>
      </c>
      <c r="I1437" s="68">
        <v>0.05</v>
      </c>
      <c r="J1437" s="69">
        <f t="shared" si="22"/>
        <v>341620</v>
      </c>
    </row>
    <row r="1438" spans="1:10">
      <c r="A1438" s="63" t="s">
        <v>1680</v>
      </c>
      <c r="B1438" s="64" t="s">
        <v>1026</v>
      </c>
      <c r="C1438" s="64" t="s">
        <v>1027</v>
      </c>
      <c r="D1438" s="65">
        <v>44360</v>
      </c>
      <c r="E1438" s="66" t="s">
        <v>1005</v>
      </c>
      <c r="F1438" s="66" t="s">
        <v>254</v>
      </c>
      <c r="G1438" s="67">
        <v>147300</v>
      </c>
      <c r="H1438" s="67">
        <v>10</v>
      </c>
      <c r="I1438" s="68">
        <v>0.05</v>
      </c>
      <c r="J1438" s="69">
        <f t="shared" si="22"/>
        <v>1399350</v>
      </c>
    </row>
    <row r="1439" spans="1:10">
      <c r="A1439" s="63" t="s">
        <v>1680</v>
      </c>
      <c r="B1439" s="64" t="s">
        <v>1026</v>
      </c>
      <c r="C1439" s="64" t="s">
        <v>1027</v>
      </c>
      <c r="D1439" s="65">
        <v>44360</v>
      </c>
      <c r="E1439" s="66" t="s">
        <v>1012</v>
      </c>
      <c r="F1439" s="66" t="s">
        <v>1491</v>
      </c>
      <c r="G1439" s="67">
        <v>94800</v>
      </c>
      <c r="H1439" s="67">
        <v>8</v>
      </c>
      <c r="I1439" s="68">
        <v>0.05</v>
      </c>
      <c r="J1439" s="69">
        <f t="shared" si="22"/>
        <v>720480</v>
      </c>
    </row>
    <row r="1440" spans="1:10">
      <c r="A1440" s="63" t="s">
        <v>1680</v>
      </c>
      <c r="B1440" s="64" t="s">
        <v>1026</v>
      </c>
      <c r="C1440" s="64" t="s">
        <v>1027</v>
      </c>
      <c r="D1440" s="65">
        <v>44360</v>
      </c>
      <c r="E1440" s="66" t="s">
        <v>991</v>
      </c>
      <c r="F1440" s="66" t="s">
        <v>284</v>
      </c>
      <c r="G1440" s="67">
        <v>1164000</v>
      </c>
      <c r="H1440" s="67">
        <v>3</v>
      </c>
      <c r="I1440" s="68">
        <v>0.15</v>
      </c>
      <c r="J1440" s="69">
        <f t="shared" si="22"/>
        <v>2968200</v>
      </c>
    </row>
    <row r="1441" spans="1:10">
      <c r="A1441" s="63" t="s">
        <v>1681</v>
      </c>
      <c r="B1441" s="64" t="s">
        <v>1276</v>
      </c>
      <c r="C1441" s="64" t="s">
        <v>1008</v>
      </c>
      <c r="D1441" s="65">
        <v>44360</v>
      </c>
      <c r="E1441" s="66" t="s">
        <v>1005</v>
      </c>
      <c r="F1441" s="66" t="s">
        <v>224</v>
      </c>
      <c r="G1441" s="67">
        <v>491600</v>
      </c>
      <c r="H1441" s="67">
        <v>2</v>
      </c>
      <c r="I1441" s="68">
        <v>0</v>
      </c>
      <c r="J1441" s="69">
        <f t="shared" si="22"/>
        <v>983200</v>
      </c>
    </row>
    <row r="1442" spans="1:10">
      <c r="A1442" s="63" t="s">
        <v>1682</v>
      </c>
      <c r="B1442" s="64" t="s">
        <v>1067</v>
      </c>
      <c r="C1442" s="64" t="s">
        <v>1043</v>
      </c>
      <c r="D1442" s="65">
        <v>44361</v>
      </c>
      <c r="E1442" s="66" t="s">
        <v>1005</v>
      </c>
      <c r="F1442" s="66" t="s">
        <v>232</v>
      </c>
      <c r="G1442" s="67">
        <v>312700</v>
      </c>
      <c r="H1442" s="67">
        <v>3</v>
      </c>
      <c r="I1442" s="68">
        <v>0.05</v>
      </c>
      <c r="J1442" s="69">
        <f t="shared" si="22"/>
        <v>891195</v>
      </c>
    </row>
    <row r="1443" spans="1:10">
      <c r="A1443" s="63" t="s">
        <v>1683</v>
      </c>
      <c r="B1443" s="64" t="s">
        <v>1065</v>
      </c>
      <c r="C1443" s="64" t="s">
        <v>1001</v>
      </c>
      <c r="D1443" s="65">
        <v>44361</v>
      </c>
      <c r="E1443" s="66" t="s">
        <v>1011</v>
      </c>
      <c r="F1443" s="66" t="s">
        <v>210</v>
      </c>
      <c r="G1443" s="67">
        <v>4600</v>
      </c>
      <c r="H1443" s="67">
        <v>8</v>
      </c>
      <c r="I1443" s="68">
        <v>0</v>
      </c>
      <c r="J1443" s="69">
        <f t="shared" si="22"/>
        <v>36800</v>
      </c>
    </row>
    <row r="1444" spans="1:10">
      <c r="A1444" s="63" t="s">
        <v>1683</v>
      </c>
      <c r="B1444" s="64" t="s">
        <v>1065</v>
      </c>
      <c r="C1444" s="64" t="s">
        <v>1001</v>
      </c>
      <c r="D1444" s="65">
        <v>44361</v>
      </c>
      <c r="E1444" s="66" t="s">
        <v>1011</v>
      </c>
      <c r="F1444" s="66" t="s">
        <v>264</v>
      </c>
      <c r="G1444" s="67">
        <v>74500</v>
      </c>
      <c r="H1444" s="67">
        <v>6</v>
      </c>
      <c r="I1444" s="68">
        <v>0</v>
      </c>
      <c r="J1444" s="69">
        <f t="shared" si="22"/>
        <v>447000</v>
      </c>
    </row>
    <row r="1445" spans="1:10">
      <c r="A1445" s="63" t="s">
        <v>1684</v>
      </c>
      <c r="B1445" s="64" t="s">
        <v>1074</v>
      </c>
      <c r="C1445" s="64" t="s">
        <v>1043</v>
      </c>
      <c r="D1445" s="65">
        <v>44361</v>
      </c>
      <c r="E1445" s="66" t="s">
        <v>1005</v>
      </c>
      <c r="F1445" s="66" t="s">
        <v>234</v>
      </c>
      <c r="G1445" s="67">
        <v>113400</v>
      </c>
      <c r="H1445" s="67">
        <v>3</v>
      </c>
      <c r="I1445" s="68">
        <v>0.05</v>
      </c>
      <c r="J1445" s="69">
        <f t="shared" si="22"/>
        <v>323190</v>
      </c>
    </row>
    <row r="1446" spans="1:10">
      <c r="A1446" s="63" t="s">
        <v>1684</v>
      </c>
      <c r="B1446" s="64" t="s">
        <v>1074</v>
      </c>
      <c r="C1446" s="64" t="s">
        <v>1043</v>
      </c>
      <c r="D1446" s="65">
        <v>44361</v>
      </c>
      <c r="E1446" s="66" t="s">
        <v>1011</v>
      </c>
      <c r="F1446" s="66" t="s">
        <v>1497</v>
      </c>
      <c r="G1446" s="67">
        <v>4800</v>
      </c>
      <c r="H1446" s="67">
        <v>9</v>
      </c>
      <c r="I1446" s="68">
        <v>0.05</v>
      </c>
      <c r="J1446" s="69">
        <f t="shared" si="22"/>
        <v>41040</v>
      </c>
    </row>
    <row r="1447" spans="1:10">
      <c r="A1447" s="63" t="s">
        <v>1685</v>
      </c>
      <c r="B1447" s="64" t="s">
        <v>1045</v>
      </c>
      <c r="C1447" s="64" t="s">
        <v>1043</v>
      </c>
      <c r="D1447" s="65">
        <v>44362</v>
      </c>
      <c r="E1447" s="66" t="s">
        <v>1011</v>
      </c>
      <c r="F1447" s="66" t="s">
        <v>1497</v>
      </c>
      <c r="G1447" s="67">
        <v>5000</v>
      </c>
      <c r="H1447" s="67">
        <v>1</v>
      </c>
      <c r="I1447" s="68">
        <v>0.05</v>
      </c>
      <c r="J1447" s="69">
        <f t="shared" si="22"/>
        <v>4750</v>
      </c>
    </row>
    <row r="1448" spans="1:10">
      <c r="A1448" s="63" t="s">
        <v>1685</v>
      </c>
      <c r="B1448" s="64" t="s">
        <v>1045</v>
      </c>
      <c r="C1448" s="64" t="s">
        <v>1043</v>
      </c>
      <c r="D1448" s="65">
        <v>44362</v>
      </c>
      <c r="E1448" s="66" t="s">
        <v>994</v>
      </c>
      <c r="F1448" s="66" t="s">
        <v>242</v>
      </c>
      <c r="G1448" s="67">
        <v>52400</v>
      </c>
      <c r="H1448" s="67">
        <v>1</v>
      </c>
      <c r="I1448" s="68">
        <v>0.05</v>
      </c>
      <c r="J1448" s="69">
        <f t="shared" si="22"/>
        <v>49780</v>
      </c>
    </row>
    <row r="1449" spans="1:10">
      <c r="A1449" s="63" t="s">
        <v>1685</v>
      </c>
      <c r="B1449" s="64" t="s">
        <v>1045</v>
      </c>
      <c r="C1449" s="64" t="s">
        <v>1043</v>
      </c>
      <c r="D1449" s="65">
        <v>44362</v>
      </c>
      <c r="E1449" s="66" t="s">
        <v>994</v>
      </c>
      <c r="F1449" s="66" t="s">
        <v>246</v>
      </c>
      <c r="G1449" s="67">
        <v>84200</v>
      </c>
      <c r="H1449" s="67">
        <v>5</v>
      </c>
      <c r="I1449" s="68">
        <v>0.05</v>
      </c>
      <c r="J1449" s="69">
        <f t="shared" si="22"/>
        <v>399950</v>
      </c>
    </row>
    <row r="1450" spans="1:10">
      <c r="A1450" s="63" t="s">
        <v>1686</v>
      </c>
      <c r="B1450" s="64" t="s">
        <v>1400</v>
      </c>
      <c r="C1450" s="64" t="s">
        <v>1016</v>
      </c>
      <c r="D1450" s="65">
        <v>44362</v>
      </c>
      <c r="E1450" s="66" t="s">
        <v>998</v>
      </c>
      <c r="F1450" s="66" t="s">
        <v>236</v>
      </c>
      <c r="G1450" s="67">
        <v>16700</v>
      </c>
      <c r="H1450" s="67">
        <v>1</v>
      </c>
      <c r="I1450" s="68">
        <v>0</v>
      </c>
      <c r="J1450" s="69">
        <f t="shared" si="22"/>
        <v>16700</v>
      </c>
    </row>
    <row r="1451" spans="1:10">
      <c r="A1451" s="63" t="s">
        <v>1687</v>
      </c>
      <c r="B1451" s="64" t="s">
        <v>1543</v>
      </c>
      <c r="C1451" s="64" t="s">
        <v>1177</v>
      </c>
      <c r="D1451" s="65">
        <v>44363</v>
      </c>
      <c r="E1451" s="66" t="s">
        <v>1011</v>
      </c>
      <c r="F1451" s="66" t="s">
        <v>1497</v>
      </c>
      <c r="G1451" s="67">
        <v>4500</v>
      </c>
      <c r="H1451" s="67">
        <v>9</v>
      </c>
      <c r="I1451" s="68">
        <v>0</v>
      </c>
      <c r="J1451" s="69">
        <f t="shared" si="22"/>
        <v>40500</v>
      </c>
    </row>
    <row r="1452" spans="1:10">
      <c r="A1452" s="63" t="s">
        <v>1687</v>
      </c>
      <c r="B1452" s="64" t="s">
        <v>1543</v>
      </c>
      <c r="C1452" s="64" t="s">
        <v>1177</v>
      </c>
      <c r="D1452" s="65">
        <v>44363</v>
      </c>
      <c r="E1452" s="66" t="s">
        <v>1012</v>
      </c>
      <c r="F1452" s="66" t="s">
        <v>1491</v>
      </c>
      <c r="G1452" s="67">
        <v>120500</v>
      </c>
      <c r="H1452" s="67">
        <v>5</v>
      </c>
      <c r="I1452" s="68">
        <v>0</v>
      </c>
      <c r="J1452" s="69">
        <f t="shared" si="22"/>
        <v>602500</v>
      </c>
    </row>
    <row r="1453" spans="1:10">
      <c r="A1453" s="63" t="s">
        <v>1688</v>
      </c>
      <c r="B1453" s="64" t="s">
        <v>1061</v>
      </c>
      <c r="C1453" s="64" t="s">
        <v>997</v>
      </c>
      <c r="D1453" s="65">
        <v>44363</v>
      </c>
      <c r="E1453" s="66" t="s">
        <v>1005</v>
      </c>
      <c r="F1453" s="66" t="s">
        <v>224</v>
      </c>
      <c r="G1453" s="67">
        <v>549500</v>
      </c>
      <c r="H1453" s="67">
        <v>5</v>
      </c>
      <c r="I1453" s="68">
        <v>0.1</v>
      </c>
      <c r="J1453" s="69">
        <f t="shared" si="22"/>
        <v>2472750</v>
      </c>
    </row>
    <row r="1454" spans="1:10">
      <c r="A1454" s="63" t="s">
        <v>1688</v>
      </c>
      <c r="B1454" s="64" t="s">
        <v>1061</v>
      </c>
      <c r="C1454" s="64" t="s">
        <v>997</v>
      </c>
      <c r="D1454" s="65">
        <v>44363</v>
      </c>
      <c r="E1454" s="66" t="s">
        <v>1010</v>
      </c>
      <c r="F1454" s="66" t="s">
        <v>214</v>
      </c>
      <c r="G1454" s="67">
        <v>190900</v>
      </c>
      <c r="H1454" s="67">
        <v>2</v>
      </c>
      <c r="I1454" s="68">
        <v>0.05</v>
      </c>
      <c r="J1454" s="69">
        <f t="shared" si="22"/>
        <v>362710</v>
      </c>
    </row>
    <row r="1455" spans="1:10">
      <c r="A1455" s="63" t="s">
        <v>1688</v>
      </c>
      <c r="B1455" s="64" t="s">
        <v>1061</v>
      </c>
      <c r="C1455" s="64" t="s">
        <v>997</v>
      </c>
      <c r="D1455" s="65">
        <v>44363</v>
      </c>
      <c r="E1455" s="66" t="s">
        <v>1011</v>
      </c>
      <c r="F1455" s="66" t="s">
        <v>272</v>
      </c>
      <c r="G1455" s="67">
        <v>142600</v>
      </c>
      <c r="H1455" s="67">
        <v>3</v>
      </c>
      <c r="I1455" s="68">
        <v>0.05</v>
      </c>
      <c r="J1455" s="69">
        <f t="shared" si="22"/>
        <v>406410</v>
      </c>
    </row>
    <row r="1456" spans="1:10">
      <c r="A1456" s="63" t="s">
        <v>1689</v>
      </c>
      <c r="B1456" s="64" t="s">
        <v>1126</v>
      </c>
      <c r="C1456" s="64" t="s">
        <v>1043</v>
      </c>
      <c r="D1456" s="65">
        <v>44363</v>
      </c>
      <c r="E1456" s="66" t="s">
        <v>1011</v>
      </c>
      <c r="F1456" s="66" t="s">
        <v>210</v>
      </c>
      <c r="G1456" s="67">
        <v>3500</v>
      </c>
      <c r="H1456" s="67">
        <v>3</v>
      </c>
      <c r="I1456" s="68">
        <v>0</v>
      </c>
      <c r="J1456" s="69">
        <f t="shared" si="22"/>
        <v>10500</v>
      </c>
    </row>
    <row r="1457" spans="1:10">
      <c r="A1457" s="63" t="s">
        <v>1689</v>
      </c>
      <c r="B1457" s="64" t="s">
        <v>1126</v>
      </c>
      <c r="C1457" s="64" t="s">
        <v>1043</v>
      </c>
      <c r="D1457" s="65">
        <v>44363</v>
      </c>
      <c r="E1457" s="66" t="s">
        <v>998</v>
      </c>
      <c r="F1457" s="66" t="s">
        <v>222</v>
      </c>
      <c r="G1457" s="67">
        <v>6100</v>
      </c>
      <c r="H1457" s="67">
        <v>8</v>
      </c>
      <c r="I1457" s="68">
        <v>0</v>
      </c>
      <c r="J1457" s="69">
        <f t="shared" si="22"/>
        <v>48800</v>
      </c>
    </row>
    <row r="1458" spans="1:10">
      <c r="A1458" s="63" t="s">
        <v>1690</v>
      </c>
      <c r="B1458" s="64" t="s">
        <v>1218</v>
      </c>
      <c r="C1458" s="64" t="s">
        <v>990</v>
      </c>
      <c r="D1458" s="65">
        <v>44366</v>
      </c>
      <c r="E1458" s="66" t="s">
        <v>1005</v>
      </c>
      <c r="F1458" s="66" t="s">
        <v>250</v>
      </c>
      <c r="G1458" s="67">
        <v>462800</v>
      </c>
      <c r="H1458" s="67">
        <v>2</v>
      </c>
      <c r="I1458" s="68">
        <v>0.05</v>
      </c>
      <c r="J1458" s="69">
        <f t="shared" si="22"/>
        <v>879320</v>
      </c>
    </row>
    <row r="1459" spans="1:10">
      <c r="A1459" s="63" t="s">
        <v>1690</v>
      </c>
      <c r="B1459" s="64" t="s">
        <v>1218</v>
      </c>
      <c r="C1459" s="64" t="s">
        <v>990</v>
      </c>
      <c r="D1459" s="65">
        <v>44366</v>
      </c>
      <c r="E1459" s="66" t="s">
        <v>1011</v>
      </c>
      <c r="F1459" s="66" t="s">
        <v>1497</v>
      </c>
      <c r="G1459" s="67">
        <v>4300</v>
      </c>
      <c r="H1459" s="67">
        <v>6</v>
      </c>
      <c r="I1459" s="68">
        <v>0.05</v>
      </c>
      <c r="J1459" s="69">
        <f t="shared" si="22"/>
        <v>24510</v>
      </c>
    </row>
    <row r="1460" spans="1:10">
      <c r="A1460" s="63" t="s">
        <v>1690</v>
      </c>
      <c r="B1460" s="64" t="s">
        <v>1218</v>
      </c>
      <c r="C1460" s="64" t="s">
        <v>990</v>
      </c>
      <c r="D1460" s="65">
        <v>44366</v>
      </c>
      <c r="E1460" s="66" t="s">
        <v>1005</v>
      </c>
      <c r="F1460" s="66" t="s">
        <v>212</v>
      </c>
      <c r="G1460" s="67">
        <v>138800</v>
      </c>
      <c r="H1460" s="67">
        <v>9</v>
      </c>
      <c r="I1460" s="68">
        <v>0.05</v>
      </c>
      <c r="J1460" s="69">
        <f t="shared" si="22"/>
        <v>1186740</v>
      </c>
    </row>
    <row r="1461" spans="1:10">
      <c r="A1461" s="63" t="s">
        <v>1691</v>
      </c>
      <c r="B1461" s="64" t="s">
        <v>1172</v>
      </c>
      <c r="C1461" s="64" t="s">
        <v>1016</v>
      </c>
      <c r="D1461" s="65">
        <v>44366</v>
      </c>
      <c r="E1461" s="66" t="s">
        <v>992</v>
      </c>
      <c r="F1461" s="66" t="s">
        <v>993</v>
      </c>
      <c r="G1461" s="67">
        <v>57800</v>
      </c>
      <c r="H1461" s="67">
        <v>10</v>
      </c>
      <c r="I1461" s="68">
        <v>0</v>
      </c>
      <c r="J1461" s="69">
        <f t="shared" si="22"/>
        <v>578000</v>
      </c>
    </row>
    <row r="1462" spans="1:10">
      <c r="A1462" s="63" t="s">
        <v>1691</v>
      </c>
      <c r="B1462" s="64" t="s">
        <v>1172</v>
      </c>
      <c r="C1462" s="64" t="s">
        <v>1016</v>
      </c>
      <c r="D1462" s="65">
        <v>44366</v>
      </c>
      <c r="E1462" s="66" t="s">
        <v>1012</v>
      </c>
      <c r="F1462" s="66" t="s">
        <v>228</v>
      </c>
      <c r="G1462" s="67">
        <v>509200</v>
      </c>
      <c r="H1462" s="67">
        <v>4</v>
      </c>
      <c r="I1462" s="68">
        <v>0.1</v>
      </c>
      <c r="J1462" s="69">
        <f t="shared" si="22"/>
        <v>1833120</v>
      </c>
    </row>
    <row r="1463" spans="1:10">
      <c r="A1463" s="63" t="s">
        <v>1692</v>
      </c>
      <c r="B1463" s="64" t="s">
        <v>1058</v>
      </c>
      <c r="C1463" s="64" t="s">
        <v>1027</v>
      </c>
      <c r="D1463" s="65">
        <v>44367</v>
      </c>
      <c r="E1463" s="66" t="s">
        <v>1010</v>
      </c>
      <c r="F1463" s="66" t="s">
        <v>256</v>
      </c>
      <c r="G1463" s="67">
        <v>129200</v>
      </c>
      <c r="H1463" s="67">
        <v>3</v>
      </c>
      <c r="I1463" s="68">
        <v>0.05</v>
      </c>
      <c r="J1463" s="69">
        <f t="shared" si="22"/>
        <v>368220</v>
      </c>
    </row>
    <row r="1464" spans="1:10">
      <c r="A1464" s="63" t="s">
        <v>1692</v>
      </c>
      <c r="B1464" s="64" t="s">
        <v>1058</v>
      </c>
      <c r="C1464" s="64" t="s">
        <v>1027</v>
      </c>
      <c r="D1464" s="65">
        <v>44367</v>
      </c>
      <c r="E1464" s="66" t="s">
        <v>1005</v>
      </c>
      <c r="F1464" s="66" t="s">
        <v>276</v>
      </c>
      <c r="G1464" s="67">
        <v>81000</v>
      </c>
      <c r="H1464" s="67">
        <v>8</v>
      </c>
      <c r="I1464" s="68">
        <v>0.05</v>
      </c>
      <c r="J1464" s="69">
        <f t="shared" si="22"/>
        <v>615600</v>
      </c>
    </row>
    <row r="1465" spans="1:10">
      <c r="A1465" s="63" t="s">
        <v>1693</v>
      </c>
      <c r="B1465" s="64" t="s">
        <v>1259</v>
      </c>
      <c r="C1465" s="64" t="s">
        <v>1036</v>
      </c>
      <c r="D1465" s="65">
        <v>44367</v>
      </c>
      <c r="E1465" s="66" t="s">
        <v>991</v>
      </c>
      <c r="F1465" s="66" t="s">
        <v>284</v>
      </c>
      <c r="G1465" s="67">
        <v>1152000</v>
      </c>
      <c r="H1465" s="67">
        <v>4</v>
      </c>
      <c r="I1465" s="68">
        <v>0.15</v>
      </c>
      <c r="J1465" s="69">
        <f t="shared" si="22"/>
        <v>3916800</v>
      </c>
    </row>
    <row r="1466" spans="1:10">
      <c r="A1466" s="63" t="s">
        <v>1693</v>
      </c>
      <c r="B1466" s="64" t="s">
        <v>1259</v>
      </c>
      <c r="C1466" s="64" t="s">
        <v>1036</v>
      </c>
      <c r="D1466" s="65">
        <v>44367</v>
      </c>
      <c r="E1466" s="66" t="s">
        <v>998</v>
      </c>
      <c r="F1466" s="66" t="s">
        <v>292</v>
      </c>
      <c r="G1466" s="67">
        <v>31900</v>
      </c>
      <c r="H1466" s="67">
        <v>8</v>
      </c>
      <c r="I1466" s="68">
        <v>0.05</v>
      </c>
      <c r="J1466" s="69">
        <f t="shared" si="22"/>
        <v>242440</v>
      </c>
    </row>
    <row r="1467" spans="1:10">
      <c r="A1467" s="63" t="s">
        <v>1693</v>
      </c>
      <c r="B1467" s="64" t="s">
        <v>1259</v>
      </c>
      <c r="C1467" s="64" t="s">
        <v>1036</v>
      </c>
      <c r="D1467" s="65">
        <v>44367</v>
      </c>
      <c r="E1467" s="66" t="s">
        <v>1005</v>
      </c>
      <c r="F1467" s="66" t="s">
        <v>258</v>
      </c>
      <c r="G1467" s="67">
        <v>78100</v>
      </c>
      <c r="H1467" s="67">
        <v>4</v>
      </c>
      <c r="I1467" s="68">
        <v>0.05</v>
      </c>
      <c r="J1467" s="69">
        <f t="shared" si="22"/>
        <v>296780</v>
      </c>
    </row>
    <row r="1468" spans="1:10">
      <c r="A1468" s="63" t="s">
        <v>1693</v>
      </c>
      <c r="B1468" s="64" t="s">
        <v>1259</v>
      </c>
      <c r="C1468" s="64" t="s">
        <v>1036</v>
      </c>
      <c r="D1468" s="65">
        <v>44367</v>
      </c>
      <c r="E1468" s="66" t="s">
        <v>1010</v>
      </c>
      <c r="F1468" s="66" t="s">
        <v>230</v>
      </c>
      <c r="G1468" s="67">
        <v>114700</v>
      </c>
      <c r="H1468" s="67">
        <v>7</v>
      </c>
      <c r="I1468" s="68">
        <v>0.05</v>
      </c>
      <c r="J1468" s="69">
        <f t="shared" si="22"/>
        <v>762755</v>
      </c>
    </row>
    <row r="1469" spans="1:10">
      <c r="A1469" s="63" t="s">
        <v>1694</v>
      </c>
      <c r="B1469" s="64" t="s">
        <v>1276</v>
      </c>
      <c r="C1469" s="64" t="s">
        <v>1008</v>
      </c>
      <c r="D1469" s="65">
        <v>44367</v>
      </c>
      <c r="E1469" s="66" t="s">
        <v>1012</v>
      </c>
      <c r="F1469" s="66" t="s">
        <v>1491</v>
      </c>
      <c r="G1469" s="67">
        <v>118500</v>
      </c>
      <c r="H1469" s="67">
        <v>3</v>
      </c>
      <c r="I1469" s="68">
        <v>0</v>
      </c>
      <c r="J1469" s="69">
        <f t="shared" si="22"/>
        <v>355500</v>
      </c>
    </row>
    <row r="1470" spans="1:10">
      <c r="A1470" s="63" t="s">
        <v>1694</v>
      </c>
      <c r="B1470" s="64" t="s">
        <v>1276</v>
      </c>
      <c r="C1470" s="64" t="s">
        <v>1008</v>
      </c>
      <c r="D1470" s="65">
        <v>44367</v>
      </c>
      <c r="E1470" s="66" t="s">
        <v>1012</v>
      </c>
      <c r="F1470" s="66" t="s">
        <v>262</v>
      </c>
      <c r="G1470" s="67">
        <v>576200</v>
      </c>
      <c r="H1470" s="67">
        <v>1</v>
      </c>
      <c r="I1470" s="68">
        <v>0</v>
      </c>
      <c r="J1470" s="69">
        <f t="shared" si="22"/>
        <v>576200</v>
      </c>
    </row>
    <row r="1471" spans="1:10">
      <c r="A1471" s="63" t="s">
        <v>1695</v>
      </c>
      <c r="B1471" s="64" t="s">
        <v>1047</v>
      </c>
      <c r="C1471" s="64" t="s">
        <v>1036</v>
      </c>
      <c r="D1471" s="65">
        <v>44368</v>
      </c>
      <c r="E1471" s="66" t="s">
        <v>992</v>
      </c>
      <c r="F1471" s="66" t="s">
        <v>240</v>
      </c>
      <c r="G1471" s="67">
        <v>60500</v>
      </c>
      <c r="H1471" s="67">
        <v>7</v>
      </c>
      <c r="I1471" s="68">
        <v>0.05</v>
      </c>
      <c r="J1471" s="69">
        <f t="shared" si="22"/>
        <v>402325</v>
      </c>
    </row>
    <row r="1472" spans="1:10">
      <c r="A1472" s="63" t="s">
        <v>1695</v>
      </c>
      <c r="B1472" s="64" t="s">
        <v>1047</v>
      </c>
      <c r="C1472" s="64" t="s">
        <v>1036</v>
      </c>
      <c r="D1472" s="65">
        <v>44368</v>
      </c>
      <c r="E1472" s="66" t="s">
        <v>1011</v>
      </c>
      <c r="F1472" s="66" t="s">
        <v>264</v>
      </c>
      <c r="G1472" s="67">
        <v>65600</v>
      </c>
      <c r="H1472" s="67">
        <v>10</v>
      </c>
      <c r="I1472" s="68">
        <v>0.05</v>
      </c>
      <c r="J1472" s="69">
        <f t="shared" si="22"/>
        <v>623200</v>
      </c>
    </row>
    <row r="1473" spans="1:10">
      <c r="A1473" s="63" t="s">
        <v>1696</v>
      </c>
      <c r="B1473" s="64" t="s">
        <v>1221</v>
      </c>
      <c r="C1473" s="64" t="s">
        <v>1036</v>
      </c>
      <c r="D1473" s="65">
        <v>44368</v>
      </c>
      <c r="E1473" s="66" t="s">
        <v>1005</v>
      </c>
      <c r="F1473" s="66" t="s">
        <v>234</v>
      </c>
      <c r="G1473" s="67">
        <v>102100</v>
      </c>
      <c r="H1473" s="67">
        <v>7</v>
      </c>
      <c r="I1473" s="68">
        <v>0</v>
      </c>
      <c r="J1473" s="69">
        <f t="shared" si="22"/>
        <v>714700</v>
      </c>
    </row>
    <row r="1474" spans="1:10">
      <c r="A1474" s="63" t="s">
        <v>1696</v>
      </c>
      <c r="B1474" s="64" t="s">
        <v>1221</v>
      </c>
      <c r="C1474" s="64" t="s">
        <v>1036</v>
      </c>
      <c r="D1474" s="65">
        <v>44368</v>
      </c>
      <c r="E1474" s="66" t="s">
        <v>1010</v>
      </c>
      <c r="F1474" s="66" t="s">
        <v>216</v>
      </c>
      <c r="G1474" s="67">
        <v>83000</v>
      </c>
      <c r="H1474" s="67">
        <v>9</v>
      </c>
      <c r="I1474" s="68">
        <v>0</v>
      </c>
      <c r="J1474" s="69">
        <f t="shared" si="22"/>
        <v>747000</v>
      </c>
    </row>
    <row r="1475" spans="1:10">
      <c r="A1475" s="63" t="s">
        <v>1696</v>
      </c>
      <c r="B1475" s="64" t="s">
        <v>1221</v>
      </c>
      <c r="C1475" s="64" t="s">
        <v>1036</v>
      </c>
      <c r="D1475" s="65">
        <v>44368</v>
      </c>
      <c r="E1475" s="66" t="s">
        <v>991</v>
      </c>
      <c r="F1475" s="66" t="s">
        <v>1487</v>
      </c>
      <c r="G1475" s="67">
        <v>932400</v>
      </c>
      <c r="H1475" s="67">
        <v>3</v>
      </c>
      <c r="I1475" s="68">
        <v>0.1</v>
      </c>
      <c r="J1475" s="69">
        <f t="shared" ref="J1475:J1538" si="23">(G1475*H1475)*(100%-I1475)</f>
        <v>2517480</v>
      </c>
    </row>
    <row r="1476" spans="1:10">
      <c r="A1476" s="63" t="s">
        <v>1697</v>
      </c>
      <c r="B1476" s="64" t="s">
        <v>1180</v>
      </c>
      <c r="C1476" s="64" t="s">
        <v>1036</v>
      </c>
      <c r="D1476" s="65">
        <v>44369</v>
      </c>
      <c r="E1476" s="66" t="s">
        <v>1005</v>
      </c>
      <c r="F1476" s="66" t="s">
        <v>266</v>
      </c>
      <c r="G1476" s="67">
        <v>488800</v>
      </c>
      <c r="H1476" s="67">
        <v>4</v>
      </c>
      <c r="I1476" s="68">
        <v>0.05</v>
      </c>
      <c r="J1476" s="69">
        <f t="shared" si="23"/>
        <v>1857440</v>
      </c>
    </row>
    <row r="1477" spans="1:10">
      <c r="A1477" s="63" t="s">
        <v>1697</v>
      </c>
      <c r="B1477" s="64" t="s">
        <v>1180</v>
      </c>
      <c r="C1477" s="64" t="s">
        <v>1036</v>
      </c>
      <c r="D1477" s="65">
        <v>44369</v>
      </c>
      <c r="E1477" s="66" t="s">
        <v>991</v>
      </c>
      <c r="F1477" s="66" t="s">
        <v>248</v>
      </c>
      <c r="G1477" s="67">
        <v>581500</v>
      </c>
      <c r="H1477" s="67">
        <v>4</v>
      </c>
      <c r="I1477" s="68">
        <v>0.1</v>
      </c>
      <c r="J1477" s="69">
        <f t="shared" si="23"/>
        <v>2093400</v>
      </c>
    </row>
    <row r="1478" spans="1:10">
      <c r="A1478" s="63" t="s">
        <v>1698</v>
      </c>
      <c r="B1478" s="64" t="s">
        <v>1033</v>
      </c>
      <c r="C1478" s="64" t="s">
        <v>997</v>
      </c>
      <c r="D1478" s="65">
        <v>44369</v>
      </c>
      <c r="E1478" s="66" t="s">
        <v>1005</v>
      </c>
      <c r="F1478" s="66" t="s">
        <v>1485</v>
      </c>
      <c r="G1478" s="67">
        <v>92000</v>
      </c>
      <c r="H1478" s="67">
        <v>7</v>
      </c>
      <c r="I1478" s="68">
        <v>0</v>
      </c>
      <c r="J1478" s="69">
        <f t="shared" si="23"/>
        <v>644000</v>
      </c>
    </row>
    <row r="1479" spans="1:10">
      <c r="A1479" s="63" t="s">
        <v>1698</v>
      </c>
      <c r="B1479" s="64" t="s">
        <v>1033</v>
      </c>
      <c r="C1479" s="64" t="s">
        <v>997</v>
      </c>
      <c r="D1479" s="65">
        <v>44369</v>
      </c>
      <c r="E1479" s="66" t="s">
        <v>992</v>
      </c>
      <c r="F1479" s="66" t="s">
        <v>993</v>
      </c>
      <c r="G1479" s="67">
        <v>54300</v>
      </c>
      <c r="H1479" s="67">
        <v>2</v>
      </c>
      <c r="I1479" s="68">
        <v>0</v>
      </c>
      <c r="J1479" s="69">
        <f t="shared" si="23"/>
        <v>108600</v>
      </c>
    </row>
    <row r="1480" spans="1:10">
      <c r="A1480" s="63" t="s">
        <v>1699</v>
      </c>
      <c r="B1480" s="64" t="s">
        <v>1026</v>
      </c>
      <c r="C1480" s="64" t="s">
        <v>1027</v>
      </c>
      <c r="D1480" s="65">
        <v>44369</v>
      </c>
      <c r="E1480" s="66" t="s">
        <v>998</v>
      </c>
      <c r="F1480" s="66" t="s">
        <v>236</v>
      </c>
      <c r="G1480" s="67">
        <v>17600</v>
      </c>
      <c r="H1480" s="67">
        <v>5</v>
      </c>
      <c r="I1480" s="68">
        <v>0.05</v>
      </c>
      <c r="J1480" s="69">
        <f t="shared" si="23"/>
        <v>83600</v>
      </c>
    </row>
    <row r="1481" spans="1:10">
      <c r="A1481" s="63" t="s">
        <v>1699</v>
      </c>
      <c r="B1481" s="64" t="s">
        <v>1026</v>
      </c>
      <c r="C1481" s="64" t="s">
        <v>1027</v>
      </c>
      <c r="D1481" s="65">
        <v>44369</v>
      </c>
      <c r="E1481" s="66" t="s">
        <v>1010</v>
      </c>
      <c r="F1481" s="66" t="s">
        <v>238</v>
      </c>
      <c r="G1481" s="67">
        <v>177800</v>
      </c>
      <c r="H1481" s="67">
        <v>2</v>
      </c>
      <c r="I1481" s="68">
        <v>0.05</v>
      </c>
      <c r="J1481" s="69">
        <f t="shared" si="23"/>
        <v>337820</v>
      </c>
    </row>
    <row r="1482" spans="1:10">
      <c r="A1482" s="63" t="s">
        <v>1700</v>
      </c>
      <c r="B1482" s="64" t="s">
        <v>1024</v>
      </c>
      <c r="C1482" s="64" t="s">
        <v>997</v>
      </c>
      <c r="D1482" s="65">
        <v>44370</v>
      </c>
      <c r="E1482" s="66" t="s">
        <v>998</v>
      </c>
      <c r="F1482" s="66" t="s">
        <v>236</v>
      </c>
      <c r="G1482" s="67">
        <v>20200</v>
      </c>
      <c r="H1482" s="67">
        <v>2</v>
      </c>
      <c r="I1482" s="68">
        <v>0.05</v>
      </c>
      <c r="J1482" s="69">
        <f t="shared" si="23"/>
        <v>38380</v>
      </c>
    </row>
    <row r="1483" spans="1:10">
      <c r="A1483" s="63" t="s">
        <v>1700</v>
      </c>
      <c r="B1483" s="64" t="s">
        <v>1024</v>
      </c>
      <c r="C1483" s="64" t="s">
        <v>997</v>
      </c>
      <c r="D1483" s="65">
        <v>44370</v>
      </c>
      <c r="E1483" s="66" t="s">
        <v>998</v>
      </c>
      <c r="F1483" s="66" t="s">
        <v>282</v>
      </c>
      <c r="G1483" s="67">
        <v>16500</v>
      </c>
      <c r="H1483" s="67">
        <v>8</v>
      </c>
      <c r="I1483" s="68">
        <v>0.05</v>
      </c>
      <c r="J1483" s="69">
        <f t="shared" si="23"/>
        <v>125400</v>
      </c>
    </row>
    <row r="1484" spans="1:10">
      <c r="A1484" s="63" t="s">
        <v>1700</v>
      </c>
      <c r="B1484" s="64" t="s">
        <v>1024</v>
      </c>
      <c r="C1484" s="64" t="s">
        <v>997</v>
      </c>
      <c r="D1484" s="65">
        <v>44370</v>
      </c>
      <c r="E1484" s="66" t="s">
        <v>991</v>
      </c>
      <c r="F1484" s="66" t="s">
        <v>1487</v>
      </c>
      <c r="G1484" s="67">
        <v>815800</v>
      </c>
      <c r="H1484" s="67">
        <v>1</v>
      </c>
      <c r="I1484" s="68">
        <v>0.05</v>
      </c>
      <c r="J1484" s="69">
        <f t="shared" si="23"/>
        <v>775010</v>
      </c>
    </row>
    <row r="1485" spans="1:10">
      <c r="A1485" s="63" t="s">
        <v>1700</v>
      </c>
      <c r="B1485" s="64" t="s">
        <v>1024</v>
      </c>
      <c r="C1485" s="64" t="s">
        <v>997</v>
      </c>
      <c r="D1485" s="65">
        <v>44370</v>
      </c>
      <c r="E1485" s="66" t="s">
        <v>994</v>
      </c>
      <c r="F1485" s="66" t="s">
        <v>274</v>
      </c>
      <c r="G1485" s="67">
        <v>54600</v>
      </c>
      <c r="H1485" s="67">
        <v>2</v>
      </c>
      <c r="I1485" s="68">
        <v>0.05</v>
      </c>
      <c r="J1485" s="69">
        <f t="shared" si="23"/>
        <v>103740</v>
      </c>
    </row>
    <row r="1486" spans="1:10">
      <c r="A1486" s="63" t="s">
        <v>1701</v>
      </c>
      <c r="B1486" s="64" t="s">
        <v>1196</v>
      </c>
      <c r="C1486" s="64" t="s">
        <v>1001</v>
      </c>
      <c r="D1486" s="65">
        <v>44370</v>
      </c>
      <c r="E1486" s="66" t="s">
        <v>1011</v>
      </c>
      <c r="F1486" s="66" t="s">
        <v>1497</v>
      </c>
      <c r="G1486" s="67">
        <v>4000</v>
      </c>
      <c r="H1486" s="67">
        <v>9</v>
      </c>
      <c r="I1486" s="68">
        <v>0</v>
      </c>
      <c r="J1486" s="69">
        <f t="shared" si="23"/>
        <v>36000</v>
      </c>
    </row>
    <row r="1487" spans="1:10">
      <c r="A1487" s="63" t="s">
        <v>1702</v>
      </c>
      <c r="B1487" s="64" t="s">
        <v>1126</v>
      </c>
      <c r="C1487" s="64" t="s">
        <v>1043</v>
      </c>
      <c r="D1487" s="65">
        <v>44373</v>
      </c>
      <c r="E1487" s="66" t="s">
        <v>998</v>
      </c>
      <c r="F1487" s="66" t="s">
        <v>282</v>
      </c>
      <c r="G1487" s="67">
        <v>15100</v>
      </c>
      <c r="H1487" s="67">
        <v>3</v>
      </c>
      <c r="I1487" s="68">
        <v>0</v>
      </c>
      <c r="J1487" s="69">
        <f t="shared" si="23"/>
        <v>45300</v>
      </c>
    </row>
    <row r="1488" spans="1:10">
      <c r="A1488" s="63" t="s">
        <v>1702</v>
      </c>
      <c r="B1488" s="64" t="s">
        <v>1126</v>
      </c>
      <c r="C1488" s="64" t="s">
        <v>1043</v>
      </c>
      <c r="D1488" s="65">
        <v>44373</v>
      </c>
      <c r="E1488" s="66" t="s">
        <v>1005</v>
      </c>
      <c r="F1488" s="66" t="s">
        <v>232</v>
      </c>
      <c r="G1488" s="67">
        <v>342200</v>
      </c>
      <c r="H1488" s="67">
        <v>4</v>
      </c>
      <c r="I1488" s="68">
        <v>0.05</v>
      </c>
      <c r="J1488" s="69">
        <f t="shared" si="23"/>
        <v>1300360</v>
      </c>
    </row>
    <row r="1489" spans="1:10">
      <c r="A1489" s="63" t="s">
        <v>1703</v>
      </c>
      <c r="B1489" s="64" t="s">
        <v>1136</v>
      </c>
      <c r="C1489" s="64" t="s">
        <v>1036</v>
      </c>
      <c r="D1489" s="65">
        <v>44373</v>
      </c>
      <c r="E1489" s="66" t="s">
        <v>1011</v>
      </c>
      <c r="F1489" s="66" t="s">
        <v>272</v>
      </c>
      <c r="G1489" s="67">
        <v>151200</v>
      </c>
      <c r="H1489" s="67">
        <v>7</v>
      </c>
      <c r="I1489" s="68">
        <v>0.05</v>
      </c>
      <c r="J1489" s="69">
        <f t="shared" si="23"/>
        <v>1005480</v>
      </c>
    </row>
    <row r="1490" spans="1:10">
      <c r="A1490" s="63" t="s">
        <v>1703</v>
      </c>
      <c r="B1490" s="64" t="s">
        <v>1136</v>
      </c>
      <c r="C1490" s="64" t="s">
        <v>1036</v>
      </c>
      <c r="D1490" s="65">
        <v>44373</v>
      </c>
      <c r="E1490" s="66" t="s">
        <v>1005</v>
      </c>
      <c r="F1490" s="66" t="s">
        <v>232</v>
      </c>
      <c r="G1490" s="67">
        <v>277300</v>
      </c>
      <c r="H1490" s="67">
        <v>2</v>
      </c>
      <c r="I1490" s="68">
        <v>0.05</v>
      </c>
      <c r="J1490" s="69">
        <f t="shared" si="23"/>
        <v>526870</v>
      </c>
    </row>
    <row r="1491" spans="1:10">
      <c r="A1491" s="63" t="s">
        <v>1703</v>
      </c>
      <c r="B1491" s="64" t="s">
        <v>1136</v>
      </c>
      <c r="C1491" s="64" t="s">
        <v>1036</v>
      </c>
      <c r="D1491" s="65">
        <v>44373</v>
      </c>
      <c r="E1491" s="66" t="s">
        <v>1011</v>
      </c>
      <c r="F1491" s="66" t="s">
        <v>210</v>
      </c>
      <c r="G1491" s="67">
        <v>4200</v>
      </c>
      <c r="H1491" s="67">
        <v>6</v>
      </c>
      <c r="I1491" s="68">
        <v>0.05</v>
      </c>
      <c r="J1491" s="69">
        <f t="shared" si="23"/>
        <v>23940</v>
      </c>
    </row>
    <row r="1492" spans="1:10">
      <c r="A1492" s="63" t="s">
        <v>1704</v>
      </c>
      <c r="B1492" s="64" t="s">
        <v>1191</v>
      </c>
      <c r="C1492" s="64" t="s">
        <v>1008</v>
      </c>
      <c r="D1492" s="65">
        <v>44373</v>
      </c>
      <c r="E1492" s="66" t="s">
        <v>991</v>
      </c>
      <c r="F1492" s="66" t="s">
        <v>1487</v>
      </c>
      <c r="G1492" s="67">
        <v>806900</v>
      </c>
      <c r="H1492" s="67">
        <v>5</v>
      </c>
      <c r="I1492" s="68">
        <v>0.15</v>
      </c>
      <c r="J1492" s="69">
        <f t="shared" si="23"/>
        <v>3429325</v>
      </c>
    </row>
    <row r="1493" spans="1:10">
      <c r="A1493" s="63" t="s">
        <v>1704</v>
      </c>
      <c r="B1493" s="64" t="s">
        <v>1191</v>
      </c>
      <c r="C1493" s="64" t="s">
        <v>1008</v>
      </c>
      <c r="D1493" s="65">
        <v>44373</v>
      </c>
      <c r="E1493" s="66" t="s">
        <v>998</v>
      </c>
      <c r="F1493" s="66" t="s">
        <v>222</v>
      </c>
      <c r="G1493" s="67">
        <v>6000</v>
      </c>
      <c r="H1493" s="67">
        <v>10</v>
      </c>
      <c r="I1493" s="68">
        <v>0.05</v>
      </c>
      <c r="J1493" s="69">
        <f t="shared" si="23"/>
        <v>57000</v>
      </c>
    </row>
    <row r="1494" spans="1:10">
      <c r="A1494" s="63" t="s">
        <v>1704</v>
      </c>
      <c r="B1494" s="64" t="s">
        <v>1191</v>
      </c>
      <c r="C1494" s="64" t="s">
        <v>1008</v>
      </c>
      <c r="D1494" s="65">
        <v>44373</v>
      </c>
      <c r="E1494" s="66" t="s">
        <v>1005</v>
      </c>
      <c r="F1494" s="66" t="s">
        <v>250</v>
      </c>
      <c r="G1494" s="67">
        <v>431700</v>
      </c>
      <c r="H1494" s="67">
        <v>1</v>
      </c>
      <c r="I1494" s="68">
        <v>0.05</v>
      </c>
      <c r="J1494" s="69">
        <f t="shared" si="23"/>
        <v>410115</v>
      </c>
    </row>
    <row r="1495" spans="1:10">
      <c r="A1495" s="63" t="s">
        <v>1705</v>
      </c>
      <c r="B1495" s="64" t="s">
        <v>1141</v>
      </c>
      <c r="C1495" s="64" t="s">
        <v>1008</v>
      </c>
      <c r="D1495" s="65">
        <v>44374</v>
      </c>
      <c r="E1495" s="66" t="s">
        <v>998</v>
      </c>
      <c r="F1495" s="66" t="s">
        <v>1002</v>
      </c>
      <c r="G1495" s="67">
        <v>4000</v>
      </c>
      <c r="H1495" s="67">
        <v>5</v>
      </c>
      <c r="I1495" s="68">
        <v>0</v>
      </c>
      <c r="J1495" s="69">
        <f t="shared" si="23"/>
        <v>20000</v>
      </c>
    </row>
    <row r="1496" spans="1:10">
      <c r="A1496" s="63" t="s">
        <v>1705</v>
      </c>
      <c r="B1496" s="64" t="s">
        <v>1141</v>
      </c>
      <c r="C1496" s="64" t="s">
        <v>1008</v>
      </c>
      <c r="D1496" s="65">
        <v>44374</v>
      </c>
      <c r="E1496" s="66" t="s">
        <v>998</v>
      </c>
      <c r="F1496" s="66" t="s">
        <v>1048</v>
      </c>
      <c r="G1496" s="67">
        <v>32600</v>
      </c>
      <c r="H1496" s="67">
        <v>5</v>
      </c>
      <c r="I1496" s="68">
        <v>0</v>
      </c>
      <c r="J1496" s="69">
        <f t="shared" si="23"/>
        <v>163000</v>
      </c>
    </row>
    <row r="1497" spans="1:10">
      <c r="A1497" s="63" t="s">
        <v>1706</v>
      </c>
      <c r="B1497" s="64" t="s">
        <v>1161</v>
      </c>
      <c r="C1497" s="64" t="s">
        <v>997</v>
      </c>
      <c r="D1497" s="65">
        <v>44374</v>
      </c>
      <c r="E1497" s="66" t="s">
        <v>1011</v>
      </c>
      <c r="F1497" s="66" t="s">
        <v>1497</v>
      </c>
      <c r="G1497" s="67">
        <v>4600</v>
      </c>
      <c r="H1497" s="67">
        <v>4</v>
      </c>
      <c r="I1497" s="68">
        <v>0.05</v>
      </c>
      <c r="J1497" s="69">
        <f t="shared" si="23"/>
        <v>17480</v>
      </c>
    </row>
    <row r="1498" spans="1:10">
      <c r="A1498" s="63" t="s">
        <v>1706</v>
      </c>
      <c r="B1498" s="64" t="s">
        <v>1161</v>
      </c>
      <c r="C1498" s="64" t="s">
        <v>997</v>
      </c>
      <c r="D1498" s="65">
        <v>44374</v>
      </c>
      <c r="E1498" s="66" t="s">
        <v>1011</v>
      </c>
      <c r="F1498" s="66" t="s">
        <v>264</v>
      </c>
      <c r="G1498" s="67">
        <v>69700</v>
      </c>
      <c r="H1498" s="67">
        <v>8</v>
      </c>
      <c r="I1498" s="68">
        <v>0.05</v>
      </c>
      <c r="J1498" s="69">
        <f t="shared" si="23"/>
        <v>529720</v>
      </c>
    </row>
    <row r="1499" spans="1:10">
      <c r="A1499" s="63" t="s">
        <v>1706</v>
      </c>
      <c r="B1499" s="64" t="s">
        <v>1161</v>
      </c>
      <c r="C1499" s="64" t="s">
        <v>997</v>
      </c>
      <c r="D1499" s="65">
        <v>44374</v>
      </c>
      <c r="E1499" s="66" t="s">
        <v>1010</v>
      </c>
      <c r="F1499" s="66" t="s">
        <v>214</v>
      </c>
      <c r="G1499" s="67">
        <v>204100</v>
      </c>
      <c r="H1499" s="67">
        <v>4</v>
      </c>
      <c r="I1499" s="68">
        <v>0.05</v>
      </c>
      <c r="J1499" s="69">
        <f t="shared" si="23"/>
        <v>775580</v>
      </c>
    </row>
    <row r="1500" spans="1:10">
      <c r="A1500" s="63" t="s">
        <v>1706</v>
      </c>
      <c r="B1500" s="64" t="s">
        <v>1161</v>
      </c>
      <c r="C1500" s="64" t="s">
        <v>997</v>
      </c>
      <c r="D1500" s="65">
        <v>44374</v>
      </c>
      <c r="E1500" s="66" t="s">
        <v>992</v>
      </c>
      <c r="F1500" s="66" t="s">
        <v>244</v>
      </c>
      <c r="G1500" s="67">
        <v>111800</v>
      </c>
      <c r="H1500" s="67">
        <v>8</v>
      </c>
      <c r="I1500" s="68">
        <v>0.05</v>
      </c>
      <c r="J1500" s="69">
        <f t="shared" si="23"/>
        <v>849680</v>
      </c>
    </row>
    <row r="1501" spans="1:10">
      <c r="A1501" s="63" t="s">
        <v>1707</v>
      </c>
      <c r="B1501" s="64" t="s">
        <v>1022</v>
      </c>
      <c r="C1501" s="64" t="s">
        <v>1016</v>
      </c>
      <c r="D1501" s="65">
        <v>44375</v>
      </c>
      <c r="E1501" s="66" t="s">
        <v>1005</v>
      </c>
      <c r="F1501" s="66" t="s">
        <v>212</v>
      </c>
      <c r="G1501" s="67">
        <v>129500</v>
      </c>
      <c r="H1501" s="67">
        <v>5</v>
      </c>
      <c r="I1501" s="68">
        <v>0</v>
      </c>
      <c r="J1501" s="69">
        <f t="shared" si="23"/>
        <v>647500</v>
      </c>
    </row>
    <row r="1502" spans="1:10">
      <c r="A1502" s="63" t="s">
        <v>1707</v>
      </c>
      <c r="B1502" s="64" t="s">
        <v>1022</v>
      </c>
      <c r="C1502" s="64" t="s">
        <v>1016</v>
      </c>
      <c r="D1502" s="65">
        <v>44375</v>
      </c>
      <c r="E1502" s="66" t="s">
        <v>991</v>
      </c>
      <c r="F1502" s="66" t="s">
        <v>248</v>
      </c>
      <c r="G1502" s="67">
        <v>619600</v>
      </c>
      <c r="H1502" s="67">
        <v>4</v>
      </c>
      <c r="I1502" s="68">
        <v>0.1</v>
      </c>
      <c r="J1502" s="69">
        <f t="shared" si="23"/>
        <v>2230560</v>
      </c>
    </row>
    <row r="1503" spans="1:10">
      <c r="A1503" s="63" t="s">
        <v>1707</v>
      </c>
      <c r="B1503" s="64" t="s">
        <v>1022</v>
      </c>
      <c r="C1503" s="64" t="s">
        <v>1016</v>
      </c>
      <c r="D1503" s="65">
        <v>44375</v>
      </c>
      <c r="E1503" s="66" t="s">
        <v>1011</v>
      </c>
      <c r="F1503" s="66" t="s">
        <v>264</v>
      </c>
      <c r="G1503" s="67">
        <v>78000</v>
      </c>
      <c r="H1503" s="67">
        <v>8</v>
      </c>
      <c r="I1503" s="68">
        <v>0.05</v>
      </c>
      <c r="J1503" s="69">
        <f t="shared" si="23"/>
        <v>592800</v>
      </c>
    </row>
    <row r="1504" spans="1:10">
      <c r="A1504" s="63" t="s">
        <v>1708</v>
      </c>
      <c r="B1504" s="64" t="s">
        <v>1191</v>
      </c>
      <c r="C1504" s="64" t="s">
        <v>1008</v>
      </c>
      <c r="D1504" s="65">
        <v>44375</v>
      </c>
      <c r="E1504" s="66" t="s">
        <v>1005</v>
      </c>
      <c r="F1504" s="66" t="s">
        <v>254</v>
      </c>
      <c r="G1504" s="67">
        <v>175200</v>
      </c>
      <c r="H1504" s="67">
        <v>10</v>
      </c>
      <c r="I1504" s="68">
        <v>0.05</v>
      </c>
      <c r="J1504" s="69">
        <f t="shared" si="23"/>
        <v>1664400</v>
      </c>
    </row>
    <row r="1505" spans="1:10">
      <c r="A1505" s="63" t="s">
        <v>1708</v>
      </c>
      <c r="B1505" s="64" t="s">
        <v>1191</v>
      </c>
      <c r="C1505" s="64" t="s">
        <v>1008</v>
      </c>
      <c r="D1505" s="65">
        <v>44375</v>
      </c>
      <c r="E1505" s="66" t="s">
        <v>1010</v>
      </c>
      <c r="F1505" s="66" t="s">
        <v>230</v>
      </c>
      <c r="G1505" s="67">
        <v>89200</v>
      </c>
      <c r="H1505" s="67">
        <v>5</v>
      </c>
      <c r="I1505" s="68">
        <v>0.05</v>
      </c>
      <c r="J1505" s="69">
        <f t="shared" si="23"/>
        <v>423700</v>
      </c>
    </row>
    <row r="1506" spans="1:10">
      <c r="A1506" s="63" t="s">
        <v>1708</v>
      </c>
      <c r="B1506" s="64" t="s">
        <v>1191</v>
      </c>
      <c r="C1506" s="64" t="s">
        <v>1008</v>
      </c>
      <c r="D1506" s="65">
        <v>44375</v>
      </c>
      <c r="E1506" s="66" t="s">
        <v>1011</v>
      </c>
      <c r="F1506" s="66" t="s">
        <v>272</v>
      </c>
      <c r="G1506" s="67">
        <v>151200</v>
      </c>
      <c r="H1506" s="67">
        <v>7</v>
      </c>
      <c r="I1506" s="68">
        <v>0.05</v>
      </c>
      <c r="J1506" s="69">
        <f t="shared" si="23"/>
        <v>1005480</v>
      </c>
    </row>
    <row r="1507" spans="1:10">
      <c r="A1507" s="63" t="s">
        <v>1709</v>
      </c>
      <c r="B1507" s="64" t="s">
        <v>1119</v>
      </c>
      <c r="C1507" s="64" t="s">
        <v>997</v>
      </c>
      <c r="D1507" s="65">
        <v>44375</v>
      </c>
      <c r="E1507" s="66" t="s">
        <v>1005</v>
      </c>
      <c r="F1507" s="66" t="s">
        <v>234</v>
      </c>
      <c r="G1507" s="67">
        <v>94500</v>
      </c>
      <c r="H1507" s="67">
        <v>3</v>
      </c>
      <c r="I1507" s="68">
        <v>0</v>
      </c>
      <c r="J1507" s="69">
        <f t="shared" si="23"/>
        <v>283500</v>
      </c>
    </row>
    <row r="1508" spans="1:10">
      <c r="A1508" s="63" t="s">
        <v>1709</v>
      </c>
      <c r="B1508" s="64" t="s">
        <v>1119</v>
      </c>
      <c r="C1508" s="64" t="s">
        <v>997</v>
      </c>
      <c r="D1508" s="65">
        <v>44375</v>
      </c>
      <c r="E1508" s="66" t="s">
        <v>998</v>
      </c>
      <c r="F1508" s="66" t="s">
        <v>270</v>
      </c>
      <c r="G1508" s="67">
        <v>3400</v>
      </c>
      <c r="H1508" s="67">
        <v>10</v>
      </c>
      <c r="I1508" s="68">
        <v>0</v>
      </c>
      <c r="J1508" s="69">
        <f t="shared" si="23"/>
        <v>34000</v>
      </c>
    </row>
    <row r="1509" spans="1:10">
      <c r="A1509" s="63" t="s">
        <v>1710</v>
      </c>
      <c r="B1509" s="64" t="s">
        <v>1004</v>
      </c>
      <c r="C1509" s="64" t="s">
        <v>1043</v>
      </c>
      <c r="D1509" s="65">
        <v>44376</v>
      </c>
      <c r="E1509" s="66" t="s">
        <v>1010</v>
      </c>
      <c r="F1509" s="66" t="s">
        <v>214</v>
      </c>
      <c r="G1509" s="67">
        <v>185200</v>
      </c>
      <c r="H1509" s="67">
        <v>6</v>
      </c>
      <c r="I1509" s="68">
        <v>0.05</v>
      </c>
      <c r="J1509" s="69">
        <f t="shared" si="23"/>
        <v>1055640</v>
      </c>
    </row>
    <row r="1510" spans="1:10">
      <c r="A1510" s="63" t="s">
        <v>1710</v>
      </c>
      <c r="B1510" s="64" t="s">
        <v>1004</v>
      </c>
      <c r="C1510" s="64" t="s">
        <v>1043</v>
      </c>
      <c r="D1510" s="65">
        <v>44376</v>
      </c>
      <c r="E1510" s="66" t="s">
        <v>1005</v>
      </c>
      <c r="F1510" s="66" t="s">
        <v>224</v>
      </c>
      <c r="G1510" s="67">
        <v>549500</v>
      </c>
      <c r="H1510" s="67">
        <v>2</v>
      </c>
      <c r="I1510" s="68">
        <v>0.05</v>
      </c>
      <c r="J1510" s="69">
        <f t="shared" si="23"/>
        <v>1044050</v>
      </c>
    </row>
    <row r="1511" spans="1:10">
      <c r="A1511" s="63" t="s">
        <v>1710</v>
      </c>
      <c r="B1511" s="64" t="s">
        <v>1004</v>
      </c>
      <c r="C1511" s="64" t="s">
        <v>1043</v>
      </c>
      <c r="D1511" s="65">
        <v>44376</v>
      </c>
      <c r="E1511" s="66" t="s">
        <v>1010</v>
      </c>
      <c r="F1511" s="66" t="s">
        <v>230</v>
      </c>
      <c r="G1511" s="67">
        <v>110700</v>
      </c>
      <c r="H1511" s="67">
        <v>9</v>
      </c>
      <c r="I1511" s="68">
        <v>0</v>
      </c>
      <c r="J1511" s="69">
        <f t="shared" si="23"/>
        <v>996300</v>
      </c>
    </row>
    <row r="1512" spans="1:10">
      <c r="A1512" s="63" t="s">
        <v>1711</v>
      </c>
      <c r="B1512" s="64" t="s">
        <v>1274</v>
      </c>
      <c r="C1512" s="64" t="s">
        <v>1016</v>
      </c>
      <c r="D1512" s="65">
        <v>44376</v>
      </c>
      <c r="E1512" s="66" t="s">
        <v>1010</v>
      </c>
      <c r="F1512" s="66" t="s">
        <v>256</v>
      </c>
      <c r="G1512" s="67">
        <v>146300</v>
      </c>
      <c r="H1512" s="67">
        <v>9</v>
      </c>
      <c r="I1512" s="68">
        <v>0.05</v>
      </c>
      <c r="J1512" s="69">
        <f t="shared" si="23"/>
        <v>1250865</v>
      </c>
    </row>
    <row r="1513" spans="1:10">
      <c r="A1513" s="63" t="s">
        <v>1712</v>
      </c>
      <c r="B1513" s="64" t="s">
        <v>1111</v>
      </c>
      <c r="C1513" s="64" t="s">
        <v>1001</v>
      </c>
      <c r="D1513" s="65">
        <v>44377</v>
      </c>
      <c r="E1513" s="66" t="s">
        <v>1010</v>
      </c>
      <c r="F1513" s="66" t="s">
        <v>214</v>
      </c>
      <c r="G1513" s="67">
        <v>189000</v>
      </c>
      <c r="H1513" s="67">
        <v>9</v>
      </c>
      <c r="I1513" s="68">
        <v>0.05</v>
      </c>
      <c r="J1513" s="69">
        <f t="shared" si="23"/>
        <v>1615950</v>
      </c>
    </row>
    <row r="1514" spans="1:10">
      <c r="A1514" s="63" t="s">
        <v>1712</v>
      </c>
      <c r="B1514" s="64" t="s">
        <v>1111</v>
      </c>
      <c r="C1514" s="64" t="s">
        <v>1001</v>
      </c>
      <c r="D1514" s="65">
        <v>44377</v>
      </c>
      <c r="E1514" s="66" t="s">
        <v>1011</v>
      </c>
      <c r="F1514" s="66" t="s">
        <v>272</v>
      </c>
      <c r="G1514" s="67">
        <v>161300</v>
      </c>
      <c r="H1514" s="67">
        <v>9</v>
      </c>
      <c r="I1514" s="68">
        <v>0.05</v>
      </c>
      <c r="J1514" s="69">
        <f t="shared" si="23"/>
        <v>1379115</v>
      </c>
    </row>
    <row r="1515" spans="1:10">
      <c r="A1515" s="63" t="s">
        <v>1713</v>
      </c>
      <c r="B1515" s="64" t="s">
        <v>1022</v>
      </c>
      <c r="C1515" s="64" t="s">
        <v>1016</v>
      </c>
      <c r="D1515" s="65">
        <v>44377</v>
      </c>
      <c r="E1515" s="66" t="s">
        <v>1005</v>
      </c>
      <c r="F1515" s="66" t="s">
        <v>250</v>
      </c>
      <c r="G1515" s="67">
        <v>529600</v>
      </c>
      <c r="H1515" s="67">
        <v>1</v>
      </c>
      <c r="I1515" s="68">
        <v>0.05</v>
      </c>
      <c r="J1515" s="69">
        <f t="shared" si="23"/>
        <v>503120</v>
      </c>
    </row>
    <row r="1516" spans="1:10">
      <c r="A1516" s="63" t="s">
        <v>1714</v>
      </c>
      <c r="B1516" s="64" t="s">
        <v>1356</v>
      </c>
      <c r="C1516" s="64" t="s">
        <v>1043</v>
      </c>
      <c r="D1516" s="65">
        <v>44377</v>
      </c>
      <c r="E1516" s="66" t="s">
        <v>998</v>
      </c>
      <c r="F1516" s="66" t="s">
        <v>1020</v>
      </c>
      <c r="G1516" s="67">
        <v>15900</v>
      </c>
      <c r="H1516" s="67">
        <v>5</v>
      </c>
      <c r="I1516" s="68">
        <v>0</v>
      </c>
      <c r="J1516" s="69">
        <f t="shared" si="23"/>
        <v>79500</v>
      </c>
    </row>
    <row r="1517" spans="1:10">
      <c r="A1517" s="63" t="s">
        <v>1714</v>
      </c>
      <c r="B1517" s="64" t="s">
        <v>1356</v>
      </c>
      <c r="C1517" s="64" t="s">
        <v>1043</v>
      </c>
      <c r="D1517" s="65">
        <v>44377</v>
      </c>
      <c r="E1517" s="66" t="s">
        <v>992</v>
      </c>
      <c r="F1517" s="66" t="s">
        <v>993</v>
      </c>
      <c r="G1517" s="67">
        <v>47300</v>
      </c>
      <c r="H1517" s="67">
        <v>4</v>
      </c>
      <c r="I1517" s="68">
        <v>0</v>
      </c>
      <c r="J1517" s="69">
        <f t="shared" si="23"/>
        <v>189200</v>
      </c>
    </row>
    <row r="1518" spans="1:10">
      <c r="A1518" s="63" t="s">
        <v>1714</v>
      </c>
      <c r="B1518" s="64" t="s">
        <v>1356</v>
      </c>
      <c r="C1518" s="64" t="s">
        <v>1043</v>
      </c>
      <c r="D1518" s="65">
        <v>44377</v>
      </c>
      <c r="E1518" s="66" t="s">
        <v>998</v>
      </c>
      <c r="F1518" s="66" t="s">
        <v>282</v>
      </c>
      <c r="G1518" s="67">
        <v>15100</v>
      </c>
      <c r="H1518" s="67">
        <v>3</v>
      </c>
      <c r="I1518" s="68">
        <v>0</v>
      </c>
      <c r="J1518" s="69">
        <f t="shared" si="23"/>
        <v>45300</v>
      </c>
    </row>
    <row r="1519" spans="1:10">
      <c r="A1519" s="63" t="s">
        <v>1715</v>
      </c>
      <c r="B1519" s="64" t="s">
        <v>1255</v>
      </c>
      <c r="C1519" s="64" t="s">
        <v>1036</v>
      </c>
      <c r="D1519" s="65">
        <v>44380</v>
      </c>
      <c r="E1519" s="66" t="s">
        <v>1005</v>
      </c>
      <c r="F1519" s="66" t="s">
        <v>254</v>
      </c>
      <c r="G1519" s="67">
        <v>151900</v>
      </c>
      <c r="H1519" s="67">
        <v>3</v>
      </c>
      <c r="I1519" s="68">
        <v>0</v>
      </c>
      <c r="J1519" s="69">
        <f t="shared" si="23"/>
        <v>455700</v>
      </c>
    </row>
    <row r="1520" spans="1:10">
      <c r="A1520" s="63" t="s">
        <v>1715</v>
      </c>
      <c r="B1520" s="64" t="s">
        <v>1255</v>
      </c>
      <c r="C1520" s="64" t="s">
        <v>1036</v>
      </c>
      <c r="D1520" s="65">
        <v>44380</v>
      </c>
      <c r="E1520" s="66" t="s">
        <v>1010</v>
      </c>
      <c r="F1520" s="66" t="s">
        <v>238</v>
      </c>
      <c r="G1520" s="67">
        <v>149000</v>
      </c>
      <c r="H1520" s="67">
        <v>5</v>
      </c>
      <c r="I1520" s="68">
        <v>0</v>
      </c>
      <c r="J1520" s="69">
        <f t="shared" si="23"/>
        <v>745000</v>
      </c>
    </row>
    <row r="1521" spans="1:10">
      <c r="A1521" s="63" t="s">
        <v>1715</v>
      </c>
      <c r="B1521" s="64" t="s">
        <v>1255</v>
      </c>
      <c r="C1521" s="64" t="s">
        <v>1036</v>
      </c>
      <c r="D1521" s="65">
        <v>44380</v>
      </c>
      <c r="E1521" s="66" t="s">
        <v>994</v>
      </c>
      <c r="F1521" s="66" t="s">
        <v>246</v>
      </c>
      <c r="G1521" s="67">
        <v>72700</v>
      </c>
      <c r="H1521" s="67">
        <v>9</v>
      </c>
      <c r="I1521" s="68">
        <v>0</v>
      </c>
      <c r="J1521" s="69">
        <f t="shared" si="23"/>
        <v>654300</v>
      </c>
    </row>
    <row r="1522" spans="1:10">
      <c r="A1522" s="63" t="s">
        <v>1716</v>
      </c>
      <c r="B1522" s="64" t="s">
        <v>1080</v>
      </c>
      <c r="C1522" s="64" t="s">
        <v>1001</v>
      </c>
      <c r="D1522" s="65">
        <v>44380</v>
      </c>
      <c r="E1522" s="66" t="s">
        <v>991</v>
      </c>
      <c r="F1522" s="66" t="s">
        <v>288</v>
      </c>
      <c r="G1522" s="67">
        <v>824500</v>
      </c>
      <c r="H1522" s="67">
        <v>2</v>
      </c>
      <c r="I1522" s="68">
        <v>0.05</v>
      </c>
      <c r="J1522" s="69">
        <f t="shared" si="23"/>
        <v>1566550</v>
      </c>
    </row>
    <row r="1523" spans="1:10">
      <c r="A1523" s="63" t="s">
        <v>1716</v>
      </c>
      <c r="B1523" s="64" t="s">
        <v>1080</v>
      </c>
      <c r="C1523" s="64" t="s">
        <v>1001</v>
      </c>
      <c r="D1523" s="65">
        <v>44380</v>
      </c>
      <c r="E1523" s="66" t="s">
        <v>991</v>
      </c>
      <c r="F1523" s="66" t="s">
        <v>1487</v>
      </c>
      <c r="G1523" s="67">
        <v>932400</v>
      </c>
      <c r="H1523" s="67">
        <v>4</v>
      </c>
      <c r="I1523" s="68">
        <v>0.15</v>
      </c>
      <c r="J1523" s="69">
        <f t="shared" si="23"/>
        <v>3170160</v>
      </c>
    </row>
    <row r="1524" spans="1:10">
      <c r="A1524" s="63" t="s">
        <v>1716</v>
      </c>
      <c r="B1524" s="64" t="s">
        <v>1080</v>
      </c>
      <c r="C1524" s="64" t="s">
        <v>1001</v>
      </c>
      <c r="D1524" s="65">
        <v>44380</v>
      </c>
      <c r="E1524" s="66" t="s">
        <v>998</v>
      </c>
      <c r="F1524" s="66" t="s">
        <v>270</v>
      </c>
      <c r="G1524" s="67">
        <v>3200</v>
      </c>
      <c r="H1524" s="67">
        <v>4</v>
      </c>
      <c r="I1524" s="68">
        <v>0.05</v>
      </c>
      <c r="J1524" s="69">
        <f t="shared" si="23"/>
        <v>12160</v>
      </c>
    </row>
    <row r="1525" spans="1:10">
      <c r="A1525" s="63" t="s">
        <v>1717</v>
      </c>
      <c r="B1525" s="64" t="s">
        <v>1718</v>
      </c>
      <c r="C1525" s="64" t="s">
        <v>1088</v>
      </c>
      <c r="D1525" s="65">
        <v>44380</v>
      </c>
      <c r="E1525" s="66" t="s">
        <v>1005</v>
      </c>
      <c r="F1525" s="66" t="s">
        <v>224</v>
      </c>
      <c r="G1525" s="67">
        <v>448300</v>
      </c>
      <c r="H1525" s="67">
        <v>2</v>
      </c>
      <c r="I1525" s="68">
        <v>0.05</v>
      </c>
      <c r="J1525" s="69">
        <f t="shared" si="23"/>
        <v>851770</v>
      </c>
    </row>
    <row r="1526" spans="1:10">
      <c r="A1526" s="63" t="s">
        <v>1717</v>
      </c>
      <c r="B1526" s="64" t="s">
        <v>1718</v>
      </c>
      <c r="C1526" s="64" t="s">
        <v>1088</v>
      </c>
      <c r="D1526" s="65">
        <v>44380</v>
      </c>
      <c r="E1526" s="66" t="s">
        <v>998</v>
      </c>
      <c r="F1526" s="66" t="s">
        <v>270</v>
      </c>
      <c r="G1526" s="67">
        <v>3200</v>
      </c>
      <c r="H1526" s="67">
        <v>4</v>
      </c>
      <c r="I1526" s="68">
        <v>0.05</v>
      </c>
      <c r="J1526" s="69">
        <f t="shared" si="23"/>
        <v>12160</v>
      </c>
    </row>
    <row r="1527" spans="1:10">
      <c r="A1527" s="63" t="s">
        <v>1717</v>
      </c>
      <c r="B1527" s="64" t="s">
        <v>1718</v>
      </c>
      <c r="C1527" s="64" t="s">
        <v>1088</v>
      </c>
      <c r="D1527" s="65">
        <v>44380</v>
      </c>
      <c r="E1527" s="66" t="s">
        <v>1012</v>
      </c>
      <c r="F1527" s="66" t="s">
        <v>228</v>
      </c>
      <c r="G1527" s="67">
        <v>461000</v>
      </c>
      <c r="H1527" s="67">
        <v>2</v>
      </c>
      <c r="I1527" s="68">
        <v>0</v>
      </c>
      <c r="J1527" s="69">
        <f t="shared" si="23"/>
        <v>922000</v>
      </c>
    </row>
    <row r="1528" spans="1:10">
      <c r="A1528" s="63" t="s">
        <v>1719</v>
      </c>
      <c r="B1528" s="64" t="s">
        <v>1078</v>
      </c>
      <c r="C1528" s="64" t="s">
        <v>997</v>
      </c>
      <c r="D1528" s="65">
        <v>44381</v>
      </c>
      <c r="E1528" s="66" t="s">
        <v>998</v>
      </c>
      <c r="F1528" s="66" t="s">
        <v>270</v>
      </c>
      <c r="G1528" s="67">
        <v>3000</v>
      </c>
      <c r="H1528" s="67">
        <v>9</v>
      </c>
      <c r="I1528" s="68">
        <v>0.05</v>
      </c>
      <c r="J1528" s="69">
        <f t="shared" si="23"/>
        <v>25650</v>
      </c>
    </row>
    <row r="1529" spans="1:10">
      <c r="A1529" s="63" t="s">
        <v>1719</v>
      </c>
      <c r="B1529" s="64" t="s">
        <v>1078</v>
      </c>
      <c r="C1529" s="64" t="s">
        <v>997</v>
      </c>
      <c r="D1529" s="65">
        <v>44381</v>
      </c>
      <c r="E1529" s="66" t="s">
        <v>991</v>
      </c>
      <c r="F1529" s="66" t="s">
        <v>1487</v>
      </c>
      <c r="G1529" s="67">
        <v>896500</v>
      </c>
      <c r="H1529" s="67">
        <v>2</v>
      </c>
      <c r="I1529" s="68">
        <v>0.05</v>
      </c>
      <c r="J1529" s="69">
        <f t="shared" si="23"/>
        <v>1703350</v>
      </c>
    </row>
    <row r="1530" spans="1:10">
      <c r="A1530" s="63" t="s">
        <v>1720</v>
      </c>
      <c r="B1530" s="64" t="s">
        <v>1004</v>
      </c>
      <c r="C1530" s="64" t="s">
        <v>1043</v>
      </c>
      <c r="D1530" s="65">
        <v>44381</v>
      </c>
      <c r="E1530" s="66" t="s">
        <v>1012</v>
      </c>
      <c r="F1530" s="66" t="s">
        <v>262</v>
      </c>
      <c r="G1530" s="67">
        <v>616900</v>
      </c>
      <c r="H1530" s="67">
        <v>5</v>
      </c>
      <c r="I1530" s="68">
        <v>0.15</v>
      </c>
      <c r="J1530" s="69">
        <f t="shared" si="23"/>
        <v>2621825</v>
      </c>
    </row>
    <row r="1531" spans="1:10">
      <c r="A1531" s="63" t="s">
        <v>1720</v>
      </c>
      <c r="B1531" s="64" t="s">
        <v>1004</v>
      </c>
      <c r="C1531" s="64" t="s">
        <v>1043</v>
      </c>
      <c r="D1531" s="65">
        <v>44381</v>
      </c>
      <c r="E1531" s="66" t="s">
        <v>998</v>
      </c>
      <c r="F1531" s="66" t="s">
        <v>282</v>
      </c>
      <c r="G1531" s="67">
        <v>17100</v>
      </c>
      <c r="H1531" s="67">
        <v>4</v>
      </c>
      <c r="I1531" s="68">
        <v>0.05</v>
      </c>
      <c r="J1531" s="69">
        <f t="shared" si="23"/>
        <v>64980</v>
      </c>
    </row>
    <row r="1532" spans="1:10">
      <c r="A1532" s="63" t="s">
        <v>1720</v>
      </c>
      <c r="B1532" s="64" t="s">
        <v>1004</v>
      </c>
      <c r="C1532" s="64" t="s">
        <v>1043</v>
      </c>
      <c r="D1532" s="65">
        <v>44381</v>
      </c>
      <c r="E1532" s="66" t="s">
        <v>998</v>
      </c>
      <c r="F1532" s="66" t="s">
        <v>282</v>
      </c>
      <c r="G1532" s="67">
        <v>15700</v>
      </c>
      <c r="H1532" s="67">
        <v>8</v>
      </c>
      <c r="I1532" s="68">
        <v>0.05</v>
      </c>
      <c r="J1532" s="69">
        <f t="shared" si="23"/>
        <v>119320</v>
      </c>
    </row>
    <row r="1533" spans="1:10">
      <c r="A1533" s="63" t="s">
        <v>1720</v>
      </c>
      <c r="B1533" s="64" t="s">
        <v>1004</v>
      </c>
      <c r="C1533" s="64" t="s">
        <v>1043</v>
      </c>
      <c r="D1533" s="65">
        <v>44381</v>
      </c>
      <c r="E1533" s="66" t="s">
        <v>991</v>
      </c>
      <c r="F1533" s="66" t="s">
        <v>206</v>
      </c>
      <c r="G1533" s="67">
        <v>1627500</v>
      </c>
      <c r="H1533" s="67">
        <v>5</v>
      </c>
      <c r="I1533" s="68">
        <v>0.15</v>
      </c>
      <c r="J1533" s="69">
        <f t="shared" si="23"/>
        <v>6916875</v>
      </c>
    </row>
    <row r="1534" spans="1:10">
      <c r="A1534" s="63" t="s">
        <v>1721</v>
      </c>
      <c r="B1534" s="64" t="s">
        <v>1138</v>
      </c>
      <c r="C1534" s="64" t="s">
        <v>1027</v>
      </c>
      <c r="D1534" s="65">
        <v>44381</v>
      </c>
      <c r="E1534" s="66" t="s">
        <v>1012</v>
      </c>
      <c r="F1534" s="66" t="s">
        <v>1013</v>
      </c>
      <c r="G1534" s="67">
        <v>47000</v>
      </c>
      <c r="H1534" s="67">
        <v>9</v>
      </c>
      <c r="I1534" s="68">
        <v>0.05</v>
      </c>
      <c r="J1534" s="69">
        <f t="shared" si="23"/>
        <v>401850</v>
      </c>
    </row>
    <row r="1535" spans="1:10">
      <c r="A1535" s="63" t="s">
        <v>1722</v>
      </c>
      <c r="B1535" s="64" t="s">
        <v>1408</v>
      </c>
      <c r="C1535" s="64" t="s">
        <v>1016</v>
      </c>
      <c r="D1535" s="65">
        <v>44382</v>
      </c>
      <c r="E1535" s="66" t="s">
        <v>1012</v>
      </c>
      <c r="F1535" s="66" t="s">
        <v>228</v>
      </c>
      <c r="G1535" s="67">
        <v>461000</v>
      </c>
      <c r="H1535" s="67">
        <v>2</v>
      </c>
      <c r="I1535" s="68">
        <v>0</v>
      </c>
      <c r="J1535" s="69">
        <f t="shared" si="23"/>
        <v>922000</v>
      </c>
    </row>
    <row r="1536" spans="1:10">
      <c r="A1536" s="63" t="s">
        <v>1722</v>
      </c>
      <c r="B1536" s="64" t="s">
        <v>1408</v>
      </c>
      <c r="C1536" s="64" t="s">
        <v>1016</v>
      </c>
      <c r="D1536" s="65">
        <v>44382</v>
      </c>
      <c r="E1536" s="66" t="s">
        <v>998</v>
      </c>
      <c r="F1536" s="66" t="s">
        <v>236</v>
      </c>
      <c r="G1536" s="67">
        <v>20400</v>
      </c>
      <c r="H1536" s="67">
        <v>8</v>
      </c>
      <c r="I1536" s="68">
        <v>0</v>
      </c>
      <c r="J1536" s="69">
        <f t="shared" si="23"/>
        <v>163200</v>
      </c>
    </row>
    <row r="1537" spans="1:10">
      <c r="A1537" s="63" t="s">
        <v>1723</v>
      </c>
      <c r="B1537" s="64" t="s">
        <v>1136</v>
      </c>
      <c r="C1537" s="64" t="s">
        <v>1036</v>
      </c>
      <c r="D1537" s="65">
        <v>44382</v>
      </c>
      <c r="E1537" s="66" t="s">
        <v>1005</v>
      </c>
      <c r="F1537" s="66" t="s">
        <v>212</v>
      </c>
      <c r="G1537" s="67">
        <v>124200</v>
      </c>
      <c r="H1537" s="67">
        <v>10</v>
      </c>
      <c r="I1537" s="68">
        <v>0.05</v>
      </c>
      <c r="J1537" s="69">
        <f t="shared" si="23"/>
        <v>1179900</v>
      </c>
    </row>
    <row r="1538" spans="1:10">
      <c r="A1538" s="63" t="s">
        <v>1723</v>
      </c>
      <c r="B1538" s="64" t="s">
        <v>1136</v>
      </c>
      <c r="C1538" s="64" t="s">
        <v>1036</v>
      </c>
      <c r="D1538" s="65">
        <v>44382</v>
      </c>
      <c r="E1538" s="66" t="s">
        <v>1005</v>
      </c>
      <c r="F1538" s="66" t="s">
        <v>224</v>
      </c>
      <c r="G1538" s="67">
        <v>448300</v>
      </c>
      <c r="H1538" s="67">
        <v>2</v>
      </c>
      <c r="I1538" s="68">
        <v>0.05</v>
      </c>
      <c r="J1538" s="69">
        <f t="shared" si="23"/>
        <v>851770</v>
      </c>
    </row>
    <row r="1539" spans="1:10">
      <c r="A1539" s="63" t="s">
        <v>1723</v>
      </c>
      <c r="B1539" s="64" t="s">
        <v>1136</v>
      </c>
      <c r="C1539" s="64" t="s">
        <v>1036</v>
      </c>
      <c r="D1539" s="65">
        <v>44382</v>
      </c>
      <c r="E1539" s="66" t="s">
        <v>998</v>
      </c>
      <c r="F1539" s="66" t="s">
        <v>1002</v>
      </c>
      <c r="G1539" s="67">
        <v>3500</v>
      </c>
      <c r="H1539" s="67">
        <v>2</v>
      </c>
      <c r="I1539" s="68">
        <v>0.05</v>
      </c>
      <c r="J1539" s="69">
        <f t="shared" ref="J1539:J1602" si="24">(G1539*H1539)*(100%-I1539)</f>
        <v>6650</v>
      </c>
    </row>
    <row r="1540" spans="1:10">
      <c r="A1540" s="63" t="s">
        <v>1723</v>
      </c>
      <c r="B1540" s="64" t="s">
        <v>1136</v>
      </c>
      <c r="C1540" s="64" t="s">
        <v>1036</v>
      </c>
      <c r="D1540" s="65">
        <v>44382</v>
      </c>
      <c r="E1540" s="66" t="s">
        <v>994</v>
      </c>
      <c r="F1540" s="66" t="s">
        <v>1503</v>
      </c>
      <c r="G1540" s="67">
        <v>84200</v>
      </c>
      <c r="H1540" s="67">
        <v>6</v>
      </c>
      <c r="I1540" s="68">
        <v>0.05</v>
      </c>
      <c r="J1540" s="69">
        <f t="shared" si="24"/>
        <v>479940</v>
      </c>
    </row>
    <row r="1541" spans="1:10">
      <c r="A1541" s="63" t="s">
        <v>1724</v>
      </c>
      <c r="B1541" s="64" t="s">
        <v>1061</v>
      </c>
      <c r="C1541" s="64" t="s">
        <v>997</v>
      </c>
      <c r="D1541" s="65">
        <v>44383</v>
      </c>
      <c r="E1541" s="66" t="s">
        <v>992</v>
      </c>
      <c r="F1541" s="66" t="s">
        <v>1482</v>
      </c>
      <c r="G1541" s="67">
        <v>110000</v>
      </c>
      <c r="H1541" s="67">
        <v>3</v>
      </c>
      <c r="I1541" s="68">
        <v>0.05</v>
      </c>
      <c r="J1541" s="69">
        <f t="shared" si="24"/>
        <v>313500</v>
      </c>
    </row>
    <row r="1542" spans="1:10">
      <c r="A1542" s="63" t="s">
        <v>1724</v>
      </c>
      <c r="B1542" s="64" t="s">
        <v>1061</v>
      </c>
      <c r="C1542" s="64" t="s">
        <v>997</v>
      </c>
      <c r="D1542" s="65">
        <v>44383</v>
      </c>
      <c r="E1542" s="66" t="s">
        <v>998</v>
      </c>
      <c r="F1542" s="66" t="s">
        <v>1048</v>
      </c>
      <c r="G1542" s="67">
        <v>35000</v>
      </c>
      <c r="H1542" s="67">
        <v>3</v>
      </c>
      <c r="I1542" s="68">
        <v>0.05</v>
      </c>
      <c r="J1542" s="69">
        <f t="shared" si="24"/>
        <v>99750</v>
      </c>
    </row>
    <row r="1543" spans="1:10">
      <c r="A1543" s="63" t="s">
        <v>1725</v>
      </c>
      <c r="B1543" s="64" t="s">
        <v>1400</v>
      </c>
      <c r="C1543" s="64" t="s">
        <v>1016</v>
      </c>
      <c r="D1543" s="65">
        <v>44383</v>
      </c>
      <c r="E1543" s="66" t="s">
        <v>1005</v>
      </c>
      <c r="F1543" s="66" t="s">
        <v>278</v>
      </c>
      <c r="G1543" s="67">
        <v>432900</v>
      </c>
      <c r="H1543" s="67">
        <v>5</v>
      </c>
      <c r="I1543" s="68">
        <v>0.1</v>
      </c>
      <c r="J1543" s="69">
        <f t="shared" si="24"/>
        <v>1948050</v>
      </c>
    </row>
    <row r="1544" spans="1:10">
      <c r="A1544" s="63" t="s">
        <v>1725</v>
      </c>
      <c r="B1544" s="64" t="s">
        <v>1400</v>
      </c>
      <c r="C1544" s="64" t="s">
        <v>1016</v>
      </c>
      <c r="D1544" s="65">
        <v>44383</v>
      </c>
      <c r="E1544" s="66" t="s">
        <v>1011</v>
      </c>
      <c r="F1544" s="66" t="s">
        <v>1497</v>
      </c>
      <c r="G1544" s="67">
        <v>4000</v>
      </c>
      <c r="H1544" s="67">
        <v>3</v>
      </c>
      <c r="I1544" s="68">
        <v>0</v>
      </c>
      <c r="J1544" s="69">
        <f t="shared" si="24"/>
        <v>12000</v>
      </c>
    </row>
    <row r="1545" spans="1:10">
      <c r="A1545" s="63" t="s">
        <v>1726</v>
      </c>
      <c r="B1545" s="64" t="s">
        <v>1035</v>
      </c>
      <c r="C1545" s="64" t="s">
        <v>1036</v>
      </c>
      <c r="D1545" s="65">
        <v>44383</v>
      </c>
      <c r="E1545" s="66" t="s">
        <v>1011</v>
      </c>
      <c r="F1545" s="66" t="s">
        <v>1497</v>
      </c>
      <c r="G1545" s="67">
        <v>4700</v>
      </c>
      <c r="H1545" s="67">
        <v>7</v>
      </c>
      <c r="I1545" s="68">
        <v>0.05</v>
      </c>
      <c r="J1545" s="69">
        <f t="shared" si="24"/>
        <v>31255</v>
      </c>
    </row>
    <row r="1546" spans="1:10">
      <c r="A1546" s="63" t="s">
        <v>1727</v>
      </c>
      <c r="B1546" s="64" t="s">
        <v>1055</v>
      </c>
      <c r="C1546" s="64" t="s">
        <v>1001</v>
      </c>
      <c r="D1546" s="65">
        <v>44384</v>
      </c>
      <c r="E1546" s="66" t="s">
        <v>1011</v>
      </c>
      <c r="F1546" s="66" t="s">
        <v>1497</v>
      </c>
      <c r="G1546" s="67">
        <v>4800</v>
      </c>
      <c r="H1546" s="67">
        <v>4</v>
      </c>
      <c r="I1546" s="68">
        <v>0</v>
      </c>
      <c r="J1546" s="69">
        <f t="shared" si="24"/>
        <v>19200</v>
      </c>
    </row>
    <row r="1547" spans="1:10">
      <c r="A1547" s="63" t="s">
        <v>1727</v>
      </c>
      <c r="B1547" s="64" t="s">
        <v>1055</v>
      </c>
      <c r="C1547" s="64" t="s">
        <v>1001</v>
      </c>
      <c r="D1547" s="65">
        <v>44384</v>
      </c>
      <c r="E1547" s="66" t="s">
        <v>1011</v>
      </c>
      <c r="F1547" s="66" t="s">
        <v>226</v>
      </c>
      <c r="G1547" s="67">
        <v>53600</v>
      </c>
      <c r="H1547" s="67">
        <v>8</v>
      </c>
      <c r="I1547" s="68">
        <v>0</v>
      </c>
      <c r="J1547" s="69">
        <f t="shared" si="24"/>
        <v>428800</v>
      </c>
    </row>
    <row r="1548" spans="1:10">
      <c r="A1548" s="63" t="s">
        <v>1728</v>
      </c>
      <c r="B1548" s="64" t="s">
        <v>1459</v>
      </c>
      <c r="C1548" s="64" t="s">
        <v>1043</v>
      </c>
      <c r="D1548" s="65">
        <v>44384</v>
      </c>
      <c r="E1548" s="66" t="s">
        <v>1005</v>
      </c>
      <c r="F1548" s="66" t="s">
        <v>224</v>
      </c>
      <c r="G1548" s="67">
        <v>433800</v>
      </c>
      <c r="H1548" s="67">
        <v>2</v>
      </c>
      <c r="I1548" s="68">
        <v>0</v>
      </c>
      <c r="J1548" s="69">
        <f t="shared" si="24"/>
        <v>867600</v>
      </c>
    </row>
    <row r="1549" spans="1:10">
      <c r="A1549" s="63" t="s">
        <v>1728</v>
      </c>
      <c r="B1549" s="64" t="s">
        <v>1459</v>
      </c>
      <c r="C1549" s="64" t="s">
        <v>1043</v>
      </c>
      <c r="D1549" s="65">
        <v>44384</v>
      </c>
      <c r="E1549" s="66" t="s">
        <v>1005</v>
      </c>
      <c r="F1549" s="66" t="s">
        <v>250</v>
      </c>
      <c r="G1549" s="67">
        <v>494000</v>
      </c>
      <c r="H1549" s="67">
        <v>4</v>
      </c>
      <c r="I1549" s="68">
        <v>0.05</v>
      </c>
      <c r="J1549" s="69">
        <f t="shared" si="24"/>
        <v>1877200</v>
      </c>
    </row>
    <row r="1550" spans="1:10">
      <c r="A1550" s="63" t="s">
        <v>1729</v>
      </c>
      <c r="B1550" s="64" t="s">
        <v>1074</v>
      </c>
      <c r="C1550" s="64" t="s">
        <v>1043</v>
      </c>
      <c r="D1550" s="65">
        <v>44387</v>
      </c>
      <c r="E1550" s="66" t="s">
        <v>1011</v>
      </c>
      <c r="F1550" s="66" t="s">
        <v>210</v>
      </c>
      <c r="G1550" s="67">
        <v>3500</v>
      </c>
      <c r="H1550" s="67">
        <v>9</v>
      </c>
      <c r="I1550" s="68">
        <v>0.05</v>
      </c>
      <c r="J1550" s="69">
        <f t="shared" si="24"/>
        <v>29925</v>
      </c>
    </row>
    <row r="1551" spans="1:10">
      <c r="A1551" s="63" t="s">
        <v>1729</v>
      </c>
      <c r="B1551" s="64" t="s">
        <v>1074</v>
      </c>
      <c r="C1551" s="64" t="s">
        <v>1043</v>
      </c>
      <c r="D1551" s="65">
        <v>44387</v>
      </c>
      <c r="E1551" s="66" t="s">
        <v>1005</v>
      </c>
      <c r="F1551" s="66" t="s">
        <v>224</v>
      </c>
      <c r="G1551" s="67">
        <v>573600</v>
      </c>
      <c r="H1551" s="67">
        <v>5</v>
      </c>
      <c r="I1551" s="68">
        <v>0.1</v>
      </c>
      <c r="J1551" s="69">
        <f t="shared" si="24"/>
        <v>2581200</v>
      </c>
    </row>
    <row r="1552" spans="1:10">
      <c r="A1552" s="63" t="s">
        <v>1729</v>
      </c>
      <c r="B1552" s="64" t="s">
        <v>1074</v>
      </c>
      <c r="C1552" s="64" t="s">
        <v>1043</v>
      </c>
      <c r="D1552" s="65">
        <v>44387</v>
      </c>
      <c r="E1552" s="66" t="s">
        <v>1010</v>
      </c>
      <c r="F1552" s="66" t="s">
        <v>216</v>
      </c>
      <c r="G1552" s="67">
        <v>96300</v>
      </c>
      <c r="H1552" s="67">
        <v>6</v>
      </c>
      <c r="I1552" s="68">
        <v>0.05</v>
      </c>
      <c r="J1552" s="69">
        <f t="shared" si="24"/>
        <v>548910</v>
      </c>
    </row>
    <row r="1553" spans="1:10">
      <c r="A1553" s="63" t="s">
        <v>1729</v>
      </c>
      <c r="B1553" s="64" t="s">
        <v>1074</v>
      </c>
      <c r="C1553" s="64" t="s">
        <v>1043</v>
      </c>
      <c r="D1553" s="65">
        <v>44387</v>
      </c>
      <c r="E1553" s="66" t="s">
        <v>998</v>
      </c>
      <c r="F1553" s="66" t="s">
        <v>222</v>
      </c>
      <c r="G1553" s="67">
        <v>6600</v>
      </c>
      <c r="H1553" s="67">
        <v>8</v>
      </c>
      <c r="I1553" s="68">
        <v>0.05</v>
      </c>
      <c r="J1553" s="69">
        <f t="shared" si="24"/>
        <v>50160</v>
      </c>
    </row>
    <row r="1554" spans="1:10">
      <c r="A1554" s="63" t="s">
        <v>1730</v>
      </c>
      <c r="B1554" s="64" t="s">
        <v>1040</v>
      </c>
      <c r="C1554" s="64" t="s">
        <v>1036</v>
      </c>
      <c r="D1554" s="65">
        <v>44387</v>
      </c>
      <c r="E1554" s="66" t="s">
        <v>992</v>
      </c>
      <c r="F1554" s="66" t="s">
        <v>1482</v>
      </c>
      <c r="G1554" s="67">
        <v>116200</v>
      </c>
      <c r="H1554" s="67">
        <v>4</v>
      </c>
      <c r="I1554" s="68">
        <v>0.05</v>
      </c>
      <c r="J1554" s="69">
        <f t="shared" si="24"/>
        <v>441560</v>
      </c>
    </row>
    <row r="1555" spans="1:10">
      <c r="A1555" s="63" t="s">
        <v>1730</v>
      </c>
      <c r="B1555" s="64" t="s">
        <v>1040</v>
      </c>
      <c r="C1555" s="64" t="s">
        <v>1036</v>
      </c>
      <c r="D1555" s="65">
        <v>44387</v>
      </c>
      <c r="E1555" s="66" t="s">
        <v>1005</v>
      </c>
      <c r="F1555" s="66" t="s">
        <v>208</v>
      </c>
      <c r="G1555" s="67">
        <v>162400</v>
      </c>
      <c r="H1555" s="67">
        <v>2</v>
      </c>
      <c r="I1555" s="68">
        <v>0.05</v>
      </c>
      <c r="J1555" s="69">
        <f t="shared" si="24"/>
        <v>308560</v>
      </c>
    </row>
    <row r="1556" spans="1:10">
      <c r="A1556" s="63" t="s">
        <v>1731</v>
      </c>
      <c r="B1556" s="64" t="s">
        <v>1196</v>
      </c>
      <c r="C1556" s="64" t="s">
        <v>1001</v>
      </c>
      <c r="D1556" s="65">
        <v>44387</v>
      </c>
      <c r="E1556" s="66" t="s">
        <v>991</v>
      </c>
      <c r="F1556" s="66" t="s">
        <v>280</v>
      </c>
      <c r="G1556" s="67">
        <v>669600</v>
      </c>
      <c r="H1556" s="67">
        <v>4</v>
      </c>
      <c r="I1556" s="68">
        <v>0.1</v>
      </c>
      <c r="J1556" s="69">
        <f t="shared" si="24"/>
        <v>2410560</v>
      </c>
    </row>
    <row r="1557" spans="1:10">
      <c r="A1557" s="63" t="s">
        <v>1731</v>
      </c>
      <c r="B1557" s="64" t="s">
        <v>1196</v>
      </c>
      <c r="C1557" s="64" t="s">
        <v>1001</v>
      </c>
      <c r="D1557" s="65">
        <v>44387</v>
      </c>
      <c r="E1557" s="66" t="s">
        <v>998</v>
      </c>
      <c r="F1557" s="66" t="s">
        <v>270</v>
      </c>
      <c r="G1557" s="67">
        <v>2800</v>
      </c>
      <c r="H1557" s="67">
        <v>3</v>
      </c>
      <c r="I1557" s="68">
        <v>0</v>
      </c>
      <c r="J1557" s="69">
        <f t="shared" si="24"/>
        <v>8400</v>
      </c>
    </row>
    <row r="1558" spans="1:10">
      <c r="A1558" s="63" t="s">
        <v>1732</v>
      </c>
      <c r="B1558" s="64" t="s">
        <v>1042</v>
      </c>
      <c r="C1558" s="64" t="s">
        <v>1043</v>
      </c>
      <c r="D1558" s="65">
        <v>44388</v>
      </c>
      <c r="E1558" s="66" t="s">
        <v>998</v>
      </c>
      <c r="F1558" s="66" t="s">
        <v>1019</v>
      </c>
      <c r="G1558" s="67">
        <v>5000</v>
      </c>
      <c r="H1558" s="67">
        <v>1</v>
      </c>
      <c r="I1558" s="68">
        <v>0.05</v>
      </c>
      <c r="J1558" s="69">
        <f t="shared" si="24"/>
        <v>4750</v>
      </c>
    </row>
    <row r="1559" spans="1:10">
      <c r="A1559" s="63" t="s">
        <v>1732</v>
      </c>
      <c r="B1559" s="64" t="s">
        <v>1042</v>
      </c>
      <c r="C1559" s="64" t="s">
        <v>1043</v>
      </c>
      <c r="D1559" s="65">
        <v>44388</v>
      </c>
      <c r="E1559" s="66" t="s">
        <v>1012</v>
      </c>
      <c r="F1559" s="66" t="s">
        <v>262</v>
      </c>
      <c r="G1559" s="67">
        <v>640200</v>
      </c>
      <c r="H1559" s="67">
        <v>1</v>
      </c>
      <c r="I1559" s="68">
        <v>0.05</v>
      </c>
      <c r="J1559" s="69">
        <f t="shared" si="24"/>
        <v>608190</v>
      </c>
    </row>
    <row r="1560" spans="1:10">
      <c r="A1560" s="63" t="s">
        <v>1733</v>
      </c>
      <c r="B1560" s="64" t="s">
        <v>1148</v>
      </c>
      <c r="C1560" s="64" t="s">
        <v>1016</v>
      </c>
      <c r="D1560" s="65">
        <v>44388</v>
      </c>
      <c r="E1560" s="66" t="s">
        <v>1005</v>
      </c>
      <c r="F1560" s="66" t="s">
        <v>234</v>
      </c>
      <c r="G1560" s="67">
        <v>90700</v>
      </c>
      <c r="H1560" s="67">
        <v>8</v>
      </c>
      <c r="I1560" s="68">
        <v>0.05</v>
      </c>
      <c r="J1560" s="69">
        <f t="shared" si="24"/>
        <v>689320</v>
      </c>
    </row>
    <row r="1561" spans="1:10">
      <c r="A1561" s="63" t="s">
        <v>1733</v>
      </c>
      <c r="B1561" s="64" t="s">
        <v>1148</v>
      </c>
      <c r="C1561" s="64" t="s">
        <v>1016</v>
      </c>
      <c r="D1561" s="65">
        <v>44388</v>
      </c>
      <c r="E1561" s="66" t="s">
        <v>991</v>
      </c>
      <c r="F1561" s="66" t="s">
        <v>280</v>
      </c>
      <c r="G1561" s="67">
        <v>676800</v>
      </c>
      <c r="H1561" s="67">
        <v>1</v>
      </c>
      <c r="I1561" s="68">
        <v>0.05</v>
      </c>
      <c r="J1561" s="69">
        <f t="shared" si="24"/>
        <v>642960</v>
      </c>
    </row>
    <row r="1562" spans="1:10">
      <c r="A1562" s="63" t="s">
        <v>1734</v>
      </c>
      <c r="B1562" s="64" t="s">
        <v>1308</v>
      </c>
      <c r="C1562" s="64" t="s">
        <v>1177</v>
      </c>
      <c r="D1562" s="65">
        <v>44389</v>
      </c>
      <c r="E1562" s="66" t="s">
        <v>1005</v>
      </c>
      <c r="F1562" s="66" t="s">
        <v>224</v>
      </c>
      <c r="G1562" s="67">
        <v>433800</v>
      </c>
      <c r="H1562" s="67">
        <v>2</v>
      </c>
      <c r="I1562" s="68">
        <v>0</v>
      </c>
      <c r="J1562" s="69">
        <f t="shared" si="24"/>
        <v>867600</v>
      </c>
    </row>
    <row r="1563" spans="1:10">
      <c r="A1563" s="63" t="s">
        <v>1734</v>
      </c>
      <c r="B1563" s="64" t="s">
        <v>1308</v>
      </c>
      <c r="C1563" s="64" t="s">
        <v>1177</v>
      </c>
      <c r="D1563" s="65">
        <v>44389</v>
      </c>
      <c r="E1563" s="66" t="s">
        <v>992</v>
      </c>
      <c r="F1563" s="66" t="s">
        <v>1482</v>
      </c>
      <c r="G1563" s="67">
        <v>101800</v>
      </c>
      <c r="H1563" s="67">
        <v>2</v>
      </c>
      <c r="I1563" s="68">
        <v>0</v>
      </c>
      <c r="J1563" s="69">
        <f t="shared" si="24"/>
        <v>203600</v>
      </c>
    </row>
    <row r="1564" spans="1:10">
      <c r="A1564" s="63" t="s">
        <v>1735</v>
      </c>
      <c r="B1564" s="64" t="s">
        <v>1126</v>
      </c>
      <c r="C1564" s="64" t="s">
        <v>1043</v>
      </c>
      <c r="D1564" s="65">
        <v>44389</v>
      </c>
      <c r="E1564" s="66" t="s">
        <v>1005</v>
      </c>
      <c r="F1564" s="66" t="s">
        <v>268</v>
      </c>
      <c r="G1564" s="67">
        <v>314300</v>
      </c>
      <c r="H1564" s="67">
        <v>1</v>
      </c>
      <c r="I1564" s="68">
        <v>0</v>
      </c>
      <c r="J1564" s="69">
        <f t="shared" si="24"/>
        <v>314300</v>
      </c>
    </row>
    <row r="1565" spans="1:10">
      <c r="A1565" s="63" t="s">
        <v>1735</v>
      </c>
      <c r="B1565" s="64" t="s">
        <v>1126</v>
      </c>
      <c r="C1565" s="64" t="s">
        <v>1043</v>
      </c>
      <c r="D1565" s="65">
        <v>44389</v>
      </c>
      <c r="E1565" s="66" t="s">
        <v>1005</v>
      </c>
      <c r="F1565" s="66" t="s">
        <v>224</v>
      </c>
      <c r="G1565" s="67">
        <v>433800</v>
      </c>
      <c r="H1565" s="67">
        <v>4</v>
      </c>
      <c r="I1565" s="68">
        <v>0.05</v>
      </c>
      <c r="J1565" s="69">
        <f t="shared" si="24"/>
        <v>1648440</v>
      </c>
    </row>
    <row r="1566" spans="1:10">
      <c r="A1566" s="63" t="s">
        <v>1735</v>
      </c>
      <c r="B1566" s="64" t="s">
        <v>1126</v>
      </c>
      <c r="C1566" s="64" t="s">
        <v>1043</v>
      </c>
      <c r="D1566" s="65">
        <v>44389</v>
      </c>
      <c r="E1566" s="66" t="s">
        <v>991</v>
      </c>
      <c r="F1566" s="66" t="s">
        <v>206</v>
      </c>
      <c r="G1566" s="67">
        <v>1612000</v>
      </c>
      <c r="H1566" s="67">
        <v>2</v>
      </c>
      <c r="I1566" s="68">
        <v>0.15</v>
      </c>
      <c r="J1566" s="69">
        <f t="shared" si="24"/>
        <v>2740400</v>
      </c>
    </row>
    <row r="1567" spans="1:10">
      <c r="A1567" s="63" t="s">
        <v>1735</v>
      </c>
      <c r="B1567" s="64" t="s">
        <v>1126</v>
      </c>
      <c r="C1567" s="64" t="s">
        <v>1043</v>
      </c>
      <c r="D1567" s="65">
        <v>44389</v>
      </c>
      <c r="E1567" s="66" t="s">
        <v>998</v>
      </c>
      <c r="F1567" s="66" t="s">
        <v>260</v>
      </c>
      <c r="G1567" s="67">
        <v>26800</v>
      </c>
      <c r="H1567" s="67">
        <v>6</v>
      </c>
      <c r="I1567" s="68">
        <v>0.05</v>
      </c>
      <c r="J1567" s="69">
        <f t="shared" si="24"/>
        <v>152760</v>
      </c>
    </row>
    <row r="1568" spans="1:10">
      <c r="A1568" s="63" t="s">
        <v>1736</v>
      </c>
      <c r="B1568" s="64" t="s">
        <v>1087</v>
      </c>
      <c r="C1568" s="64" t="s">
        <v>1177</v>
      </c>
      <c r="D1568" s="65">
        <v>44389</v>
      </c>
      <c r="E1568" s="66" t="s">
        <v>1005</v>
      </c>
      <c r="F1568" s="66" t="s">
        <v>268</v>
      </c>
      <c r="G1568" s="67">
        <v>317500</v>
      </c>
      <c r="H1568" s="67">
        <v>2</v>
      </c>
      <c r="I1568" s="68">
        <v>0</v>
      </c>
      <c r="J1568" s="69">
        <f t="shared" si="24"/>
        <v>635000</v>
      </c>
    </row>
    <row r="1569" spans="1:10">
      <c r="A1569" s="63" t="s">
        <v>1736</v>
      </c>
      <c r="B1569" s="64" t="s">
        <v>1087</v>
      </c>
      <c r="C1569" s="64" t="s">
        <v>1177</v>
      </c>
      <c r="D1569" s="65">
        <v>44389</v>
      </c>
      <c r="E1569" s="66" t="s">
        <v>1011</v>
      </c>
      <c r="F1569" s="66" t="s">
        <v>264</v>
      </c>
      <c r="G1569" s="67">
        <v>62100</v>
      </c>
      <c r="H1569" s="67">
        <v>8</v>
      </c>
      <c r="I1569" s="68">
        <v>0</v>
      </c>
      <c r="J1569" s="69">
        <f t="shared" si="24"/>
        <v>496800</v>
      </c>
    </row>
    <row r="1570" spans="1:10">
      <c r="A1570" s="63" t="s">
        <v>1736</v>
      </c>
      <c r="B1570" s="64" t="s">
        <v>1087</v>
      </c>
      <c r="C1570" s="64" t="s">
        <v>1177</v>
      </c>
      <c r="D1570" s="65">
        <v>44389</v>
      </c>
      <c r="E1570" s="66" t="s">
        <v>1005</v>
      </c>
      <c r="F1570" s="66" t="s">
        <v>254</v>
      </c>
      <c r="G1570" s="67">
        <v>144200</v>
      </c>
      <c r="H1570" s="67">
        <v>10</v>
      </c>
      <c r="I1570" s="68">
        <v>0.05</v>
      </c>
      <c r="J1570" s="69">
        <f t="shared" si="24"/>
        <v>1369900</v>
      </c>
    </row>
    <row r="1571" spans="1:10">
      <c r="A1571" s="63" t="s">
        <v>1736</v>
      </c>
      <c r="B1571" s="64" t="s">
        <v>1087</v>
      </c>
      <c r="C1571" s="64" t="s">
        <v>1177</v>
      </c>
      <c r="D1571" s="65">
        <v>44389</v>
      </c>
      <c r="E1571" s="66" t="s">
        <v>991</v>
      </c>
      <c r="F1571" s="66" t="s">
        <v>206</v>
      </c>
      <c r="G1571" s="67">
        <v>1798000</v>
      </c>
      <c r="H1571" s="67">
        <v>3</v>
      </c>
      <c r="I1571" s="68">
        <v>0.15</v>
      </c>
      <c r="J1571" s="69">
        <f t="shared" si="24"/>
        <v>4584900</v>
      </c>
    </row>
    <row r="1572" spans="1:10">
      <c r="A1572" s="63" t="s">
        <v>1737</v>
      </c>
      <c r="B1572" s="64" t="s">
        <v>1236</v>
      </c>
      <c r="C1572" s="64" t="s">
        <v>1016</v>
      </c>
      <c r="D1572" s="65">
        <v>44390</v>
      </c>
      <c r="E1572" s="66" t="s">
        <v>998</v>
      </c>
      <c r="F1572" s="66" t="s">
        <v>1048</v>
      </c>
      <c r="G1572" s="67">
        <v>33500</v>
      </c>
      <c r="H1572" s="67">
        <v>4</v>
      </c>
      <c r="I1572" s="68">
        <v>0</v>
      </c>
      <c r="J1572" s="69">
        <f t="shared" si="24"/>
        <v>134000</v>
      </c>
    </row>
    <row r="1573" spans="1:10">
      <c r="A1573" s="63" t="s">
        <v>1737</v>
      </c>
      <c r="B1573" s="64" t="s">
        <v>1236</v>
      </c>
      <c r="C1573" s="64" t="s">
        <v>1016</v>
      </c>
      <c r="D1573" s="65">
        <v>44390</v>
      </c>
      <c r="E1573" s="66" t="s">
        <v>1005</v>
      </c>
      <c r="F1573" s="66" t="s">
        <v>232</v>
      </c>
      <c r="G1573" s="67">
        <v>333400</v>
      </c>
      <c r="H1573" s="67">
        <v>1</v>
      </c>
      <c r="I1573" s="68">
        <v>0</v>
      </c>
      <c r="J1573" s="69">
        <f t="shared" si="24"/>
        <v>333400</v>
      </c>
    </row>
    <row r="1574" spans="1:10">
      <c r="A1574" s="63" t="s">
        <v>1737</v>
      </c>
      <c r="B1574" s="64" t="s">
        <v>1236</v>
      </c>
      <c r="C1574" s="64" t="s">
        <v>1016</v>
      </c>
      <c r="D1574" s="65">
        <v>44390</v>
      </c>
      <c r="E1574" s="66" t="s">
        <v>1011</v>
      </c>
      <c r="F1574" s="66" t="s">
        <v>218</v>
      </c>
      <c r="G1574" s="67">
        <v>3700</v>
      </c>
      <c r="H1574" s="67">
        <v>10</v>
      </c>
      <c r="I1574" s="68">
        <v>0</v>
      </c>
      <c r="J1574" s="69">
        <f t="shared" si="24"/>
        <v>37000</v>
      </c>
    </row>
    <row r="1575" spans="1:10">
      <c r="A1575" s="63" t="s">
        <v>1737</v>
      </c>
      <c r="B1575" s="64" t="s">
        <v>1236</v>
      </c>
      <c r="C1575" s="64" t="s">
        <v>1016</v>
      </c>
      <c r="D1575" s="65">
        <v>44390</v>
      </c>
      <c r="E1575" s="66" t="s">
        <v>998</v>
      </c>
      <c r="F1575" s="66" t="s">
        <v>222</v>
      </c>
      <c r="G1575" s="67">
        <v>7400</v>
      </c>
      <c r="H1575" s="67">
        <v>8</v>
      </c>
      <c r="I1575" s="68">
        <v>0</v>
      </c>
      <c r="J1575" s="69">
        <f t="shared" si="24"/>
        <v>59200</v>
      </c>
    </row>
    <row r="1576" spans="1:10">
      <c r="A1576" s="63" t="s">
        <v>1738</v>
      </c>
      <c r="B1576" s="64" t="s">
        <v>1172</v>
      </c>
      <c r="C1576" s="64" t="s">
        <v>1016</v>
      </c>
      <c r="D1576" s="65">
        <v>44390</v>
      </c>
      <c r="E1576" s="66" t="s">
        <v>1012</v>
      </c>
      <c r="F1576" s="66" t="s">
        <v>1013</v>
      </c>
      <c r="G1576" s="67">
        <v>48700</v>
      </c>
      <c r="H1576" s="67">
        <v>2</v>
      </c>
      <c r="I1576" s="68">
        <v>0</v>
      </c>
      <c r="J1576" s="69">
        <f t="shared" si="24"/>
        <v>97400</v>
      </c>
    </row>
    <row r="1577" spans="1:10">
      <c r="A1577" s="63" t="s">
        <v>1738</v>
      </c>
      <c r="B1577" s="64" t="s">
        <v>1172</v>
      </c>
      <c r="C1577" s="64" t="s">
        <v>1016</v>
      </c>
      <c r="D1577" s="65">
        <v>44390</v>
      </c>
      <c r="E1577" s="66" t="s">
        <v>1005</v>
      </c>
      <c r="F1577" s="66" t="s">
        <v>254</v>
      </c>
      <c r="G1577" s="67">
        <v>169000</v>
      </c>
      <c r="H1577" s="67">
        <v>2</v>
      </c>
      <c r="I1577" s="68">
        <v>0</v>
      </c>
      <c r="J1577" s="69">
        <f t="shared" si="24"/>
        <v>338000</v>
      </c>
    </row>
    <row r="1578" spans="1:10">
      <c r="A1578" s="63" t="s">
        <v>1738</v>
      </c>
      <c r="B1578" s="64" t="s">
        <v>1172</v>
      </c>
      <c r="C1578" s="64" t="s">
        <v>1016</v>
      </c>
      <c r="D1578" s="65">
        <v>44390</v>
      </c>
      <c r="E1578" s="66" t="s">
        <v>998</v>
      </c>
      <c r="F1578" s="66" t="s">
        <v>260</v>
      </c>
      <c r="G1578" s="67">
        <v>24000</v>
      </c>
      <c r="H1578" s="67">
        <v>6</v>
      </c>
      <c r="I1578" s="68">
        <v>0.05</v>
      </c>
      <c r="J1578" s="69">
        <f t="shared" si="24"/>
        <v>136800</v>
      </c>
    </row>
    <row r="1579" spans="1:10">
      <c r="A1579" s="63" t="s">
        <v>1738</v>
      </c>
      <c r="B1579" s="64" t="s">
        <v>1172</v>
      </c>
      <c r="C1579" s="64" t="s">
        <v>1016</v>
      </c>
      <c r="D1579" s="65">
        <v>44390</v>
      </c>
      <c r="E1579" s="66" t="s">
        <v>1005</v>
      </c>
      <c r="F1579" s="66" t="s">
        <v>268</v>
      </c>
      <c r="G1579" s="67">
        <v>311000</v>
      </c>
      <c r="H1579" s="67">
        <v>1</v>
      </c>
      <c r="I1579" s="68">
        <v>0.05</v>
      </c>
      <c r="J1579" s="69">
        <f t="shared" si="24"/>
        <v>295450</v>
      </c>
    </row>
    <row r="1580" spans="1:10">
      <c r="A1580" s="63" t="s">
        <v>1739</v>
      </c>
      <c r="B1580" s="64" t="s">
        <v>1031</v>
      </c>
      <c r="C1580" s="64" t="s">
        <v>1008</v>
      </c>
      <c r="D1580" s="65">
        <v>44391</v>
      </c>
      <c r="E1580" s="66" t="s">
        <v>992</v>
      </c>
      <c r="F1580" s="66" t="s">
        <v>1482</v>
      </c>
      <c r="G1580" s="67">
        <v>97700</v>
      </c>
      <c r="H1580" s="67">
        <v>10</v>
      </c>
      <c r="I1580" s="68">
        <v>0.05</v>
      </c>
      <c r="J1580" s="69">
        <f t="shared" si="24"/>
        <v>928150</v>
      </c>
    </row>
    <row r="1581" spans="1:10">
      <c r="A1581" s="63" t="s">
        <v>1739</v>
      </c>
      <c r="B1581" s="64" t="s">
        <v>1031</v>
      </c>
      <c r="C1581" s="64" t="s">
        <v>1008</v>
      </c>
      <c r="D1581" s="65">
        <v>44391</v>
      </c>
      <c r="E1581" s="66" t="s">
        <v>994</v>
      </c>
      <c r="F1581" s="66" t="s">
        <v>246</v>
      </c>
      <c r="G1581" s="67">
        <v>70600</v>
      </c>
      <c r="H1581" s="67">
        <v>8</v>
      </c>
      <c r="I1581" s="68">
        <v>0.05</v>
      </c>
      <c r="J1581" s="69">
        <f t="shared" si="24"/>
        <v>536560</v>
      </c>
    </row>
    <row r="1582" spans="1:10">
      <c r="A1582" s="63" t="s">
        <v>1739</v>
      </c>
      <c r="B1582" s="64" t="s">
        <v>1031</v>
      </c>
      <c r="C1582" s="64" t="s">
        <v>1008</v>
      </c>
      <c r="D1582" s="65">
        <v>44391</v>
      </c>
      <c r="E1582" s="66" t="s">
        <v>1005</v>
      </c>
      <c r="F1582" s="66" t="s">
        <v>266</v>
      </c>
      <c r="G1582" s="67">
        <v>556400</v>
      </c>
      <c r="H1582" s="67">
        <v>4</v>
      </c>
      <c r="I1582" s="68">
        <v>0.1</v>
      </c>
      <c r="J1582" s="69">
        <f t="shared" si="24"/>
        <v>2003040</v>
      </c>
    </row>
    <row r="1583" spans="1:10">
      <c r="A1583" s="63" t="s">
        <v>1740</v>
      </c>
      <c r="B1583" s="64" t="s">
        <v>1087</v>
      </c>
      <c r="C1583" s="64" t="s">
        <v>1177</v>
      </c>
      <c r="D1583" s="65">
        <v>44391</v>
      </c>
      <c r="E1583" s="66" t="s">
        <v>998</v>
      </c>
      <c r="F1583" s="66" t="s">
        <v>236</v>
      </c>
      <c r="G1583" s="67">
        <v>18500</v>
      </c>
      <c r="H1583" s="67">
        <v>9</v>
      </c>
      <c r="I1583" s="68">
        <v>0.05</v>
      </c>
      <c r="J1583" s="69">
        <f t="shared" si="24"/>
        <v>158175</v>
      </c>
    </row>
    <row r="1584" spans="1:10">
      <c r="A1584" s="63" t="s">
        <v>1740</v>
      </c>
      <c r="B1584" s="64" t="s">
        <v>1087</v>
      </c>
      <c r="C1584" s="64" t="s">
        <v>1177</v>
      </c>
      <c r="D1584" s="65">
        <v>44391</v>
      </c>
      <c r="E1584" s="66" t="s">
        <v>1010</v>
      </c>
      <c r="F1584" s="66" t="s">
        <v>230</v>
      </c>
      <c r="G1584" s="67">
        <v>103900</v>
      </c>
      <c r="H1584" s="67">
        <v>4</v>
      </c>
      <c r="I1584" s="68">
        <v>0.05</v>
      </c>
      <c r="J1584" s="69">
        <f t="shared" si="24"/>
        <v>394820</v>
      </c>
    </row>
    <row r="1585" spans="1:10">
      <c r="A1585" s="63" t="s">
        <v>1741</v>
      </c>
      <c r="B1585" s="64" t="s">
        <v>989</v>
      </c>
      <c r="C1585" s="64" t="s">
        <v>1016</v>
      </c>
      <c r="D1585" s="65">
        <v>44391</v>
      </c>
      <c r="E1585" s="66" t="s">
        <v>1005</v>
      </c>
      <c r="F1585" s="66" t="s">
        <v>212</v>
      </c>
      <c r="G1585" s="67">
        <v>133500</v>
      </c>
      <c r="H1585" s="67">
        <v>6</v>
      </c>
      <c r="I1585" s="68">
        <v>0</v>
      </c>
      <c r="J1585" s="69">
        <f t="shared" si="24"/>
        <v>801000</v>
      </c>
    </row>
    <row r="1586" spans="1:10">
      <c r="A1586" s="63" t="s">
        <v>1741</v>
      </c>
      <c r="B1586" s="64" t="s">
        <v>989</v>
      </c>
      <c r="C1586" s="64" t="s">
        <v>1016</v>
      </c>
      <c r="D1586" s="65">
        <v>44391</v>
      </c>
      <c r="E1586" s="66" t="s">
        <v>998</v>
      </c>
      <c r="F1586" s="66" t="s">
        <v>260</v>
      </c>
      <c r="G1586" s="67">
        <v>24000</v>
      </c>
      <c r="H1586" s="67">
        <v>9</v>
      </c>
      <c r="I1586" s="68">
        <v>0</v>
      </c>
      <c r="J1586" s="69">
        <f t="shared" si="24"/>
        <v>216000</v>
      </c>
    </row>
    <row r="1587" spans="1:10">
      <c r="A1587" s="63" t="s">
        <v>1742</v>
      </c>
      <c r="B1587" s="64" t="s">
        <v>1026</v>
      </c>
      <c r="C1587" s="64" t="s">
        <v>1027</v>
      </c>
      <c r="D1587" s="65">
        <v>44394</v>
      </c>
      <c r="E1587" s="66" t="s">
        <v>1011</v>
      </c>
      <c r="F1587" s="66" t="s">
        <v>1497</v>
      </c>
      <c r="G1587" s="67">
        <v>4500</v>
      </c>
      <c r="H1587" s="67">
        <v>6</v>
      </c>
      <c r="I1587" s="68">
        <v>0.05</v>
      </c>
      <c r="J1587" s="69">
        <f t="shared" si="24"/>
        <v>25650</v>
      </c>
    </row>
    <row r="1588" spans="1:10">
      <c r="A1588" s="63" t="s">
        <v>1742</v>
      </c>
      <c r="B1588" s="64" t="s">
        <v>1026</v>
      </c>
      <c r="C1588" s="64" t="s">
        <v>1027</v>
      </c>
      <c r="D1588" s="65">
        <v>44394</v>
      </c>
      <c r="E1588" s="66" t="s">
        <v>1012</v>
      </c>
      <c r="F1588" s="66" t="s">
        <v>262</v>
      </c>
      <c r="G1588" s="67">
        <v>646000</v>
      </c>
      <c r="H1588" s="67">
        <v>1</v>
      </c>
      <c r="I1588" s="68">
        <v>0.05</v>
      </c>
      <c r="J1588" s="69">
        <f t="shared" si="24"/>
        <v>613700</v>
      </c>
    </row>
    <row r="1589" spans="1:10">
      <c r="A1589" s="63" t="s">
        <v>1742</v>
      </c>
      <c r="B1589" s="64" t="s">
        <v>1026</v>
      </c>
      <c r="C1589" s="64" t="s">
        <v>1027</v>
      </c>
      <c r="D1589" s="65">
        <v>44394</v>
      </c>
      <c r="E1589" s="66" t="s">
        <v>998</v>
      </c>
      <c r="F1589" s="66" t="s">
        <v>1002</v>
      </c>
      <c r="G1589" s="67">
        <v>3700</v>
      </c>
      <c r="H1589" s="67">
        <v>6</v>
      </c>
      <c r="I1589" s="68">
        <v>0.05</v>
      </c>
      <c r="J1589" s="69">
        <f t="shared" si="24"/>
        <v>21090</v>
      </c>
    </row>
    <row r="1590" spans="1:10">
      <c r="A1590" s="63" t="s">
        <v>1742</v>
      </c>
      <c r="B1590" s="64" t="s">
        <v>1026</v>
      </c>
      <c r="C1590" s="64" t="s">
        <v>1027</v>
      </c>
      <c r="D1590" s="65">
        <v>44394</v>
      </c>
      <c r="E1590" s="66" t="s">
        <v>998</v>
      </c>
      <c r="F1590" s="66" t="s">
        <v>222</v>
      </c>
      <c r="G1590" s="67">
        <v>6700</v>
      </c>
      <c r="H1590" s="67">
        <v>9</v>
      </c>
      <c r="I1590" s="68">
        <v>0.05</v>
      </c>
      <c r="J1590" s="69">
        <f t="shared" si="24"/>
        <v>57285</v>
      </c>
    </row>
    <row r="1591" spans="1:10">
      <c r="A1591" s="63" t="s">
        <v>1742</v>
      </c>
      <c r="B1591" s="64" t="s">
        <v>1026</v>
      </c>
      <c r="C1591" s="64" t="s">
        <v>1027</v>
      </c>
      <c r="D1591" s="65">
        <v>44394</v>
      </c>
      <c r="E1591" s="66" t="s">
        <v>1005</v>
      </c>
      <c r="F1591" s="66" t="s">
        <v>234</v>
      </c>
      <c r="G1591" s="67">
        <v>91700</v>
      </c>
      <c r="H1591" s="67">
        <v>3</v>
      </c>
      <c r="I1591" s="68">
        <v>0.05</v>
      </c>
      <c r="J1591" s="69">
        <f t="shared" si="24"/>
        <v>261345</v>
      </c>
    </row>
    <row r="1592" spans="1:10">
      <c r="A1592" s="63" t="s">
        <v>1743</v>
      </c>
      <c r="B1592" s="64" t="s">
        <v>1067</v>
      </c>
      <c r="C1592" s="64" t="s">
        <v>1043</v>
      </c>
      <c r="D1592" s="65">
        <v>44394</v>
      </c>
      <c r="E1592" s="66" t="s">
        <v>1010</v>
      </c>
      <c r="F1592" s="66" t="s">
        <v>238</v>
      </c>
      <c r="G1592" s="67">
        <v>162600</v>
      </c>
      <c r="H1592" s="67">
        <v>1</v>
      </c>
      <c r="I1592" s="68">
        <v>0.05</v>
      </c>
      <c r="J1592" s="69">
        <f t="shared" si="24"/>
        <v>154470</v>
      </c>
    </row>
    <row r="1593" spans="1:10">
      <c r="A1593" s="63" t="s">
        <v>1743</v>
      </c>
      <c r="B1593" s="64" t="s">
        <v>1067</v>
      </c>
      <c r="C1593" s="64" t="s">
        <v>1043</v>
      </c>
      <c r="D1593" s="65">
        <v>44394</v>
      </c>
      <c r="E1593" s="66" t="s">
        <v>1005</v>
      </c>
      <c r="F1593" s="66" t="s">
        <v>234</v>
      </c>
      <c r="G1593" s="67">
        <v>99200</v>
      </c>
      <c r="H1593" s="67">
        <v>3</v>
      </c>
      <c r="I1593" s="68">
        <v>0.05</v>
      </c>
      <c r="J1593" s="69">
        <f t="shared" si="24"/>
        <v>282720</v>
      </c>
    </row>
    <row r="1594" spans="1:10">
      <c r="A1594" s="63" t="s">
        <v>1743</v>
      </c>
      <c r="B1594" s="64" t="s">
        <v>1067</v>
      </c>
      <c r="C1594" s="64" t="s">
        <v>1043</v>
      </c>
      <c r="D1594" s="65">
        <v>44394</v>
      </c>
      <c r="E1594" s="66" t="s">
        <v>998</v>
      </c>
      <c r="F1594" s="66" t="s">
        <v>1002</v>
      </c>
      <c r="G1594" s="67">
        <v>3700</v>
      </c>
      <c r="H1594" s="67">
        <v>5</v>
      </c>
      <c r="I1594" s="68">
        <v>0.05</v>
      </c>
      <c r="J1594" s="69">
        <f t="shared" si="24"/>
        <v>17575</v>
      </c>
    </row>
    <row r="1595" spans="1:10">
      <c r="A1595" s="63" t="s">
        <v>1743</v>
      </c>
      <c r="B1595" s="64" t="s">
        <v>1067</v>
      </c>
      <c r="C1595" s="64" t="s">
        <v>1043</v>
      </c>
      <c r="D1595" s="65">
        <v>44394</v>
      </c>
      <c r="E1595" s="66" t="s">
        <v>1010</v>
      </c>
      <c r="F1595" s="66" t="s">
        <v>256</v>
      </c>
      <c r="G1595" s="67">
        <v>140600</v>
      </c>
      <c r="H1595" s="67">
        <v>5</v>
      </c>
      <c r="I1595" s="68">
        <v>0.05</v>
      </c>
      <c r="J1595" s="69">
        <f t="shared" si="24"/>
        <v>667850</v>
      </c>
    </row>
    <row r="1596" spans="1:10">
      <c r="A1596" s="63" t="s">
        <v>1744</v>
      </c>
      <c r="B1596" s="64" t="s">
        <v>1255</v>
      </c>
      <c r="C1596" s="64" t="s">
        <v>1036</v>
      </c>
      <c r="D1596" s="65">
        <v>44395</v>
      </c>
      <c r="E1596" s="66" t="s">
        <v>1012</v>
      </c>
      <c r="F1596" s="66" t="s">
        <v>1491</v>
      </c>
      <c r="G1596" s="67">
        <v>112300</v>
      </c>
      <c r="H1596" s="67">
        <v>5</v>
      </c>
      <c r="I1596" s="68">
        <v>0</v>
      </c>
      <c r="J1596" s="69">
        <f t="shared" si="24"/>
        <v>561500</v>
      </c>
    </row>
    <row r="1597" spans="1:10">
      <c r="A1597" s="63" t="s">
        <v>1744</v>
      </c>
      <c r="B1597" s="64" t="s">
        <v>1255</v>
      </c>
      <c r="C1597" s="64" t="s">
        <v>1036</v>
      </c>
      <c r="D1597" s="65">
        <v>44395</v>
      </c>
      <c r="E1597" s="66" t="s">
        <v>1010</v>
      </c>
      <c r="F1597" s="66" t="s">
        <v>216</v>
      </c>
      <c r="G1597" s="67">
        <v>82200</v>
      </c>
      <c r="H1597" s="67">
        <v>3</v>
      </c>
      <c r="I1597" s="68">
        <v>0</v>
      </c>
      <c r="J1597" s="69">
        <f t="shared" si="24"/>
        <v>246600</v>
      </c>
    </row>
    <row r="1598" spans="1:10">
      <c r="A1598" s="63" t="s">
        <v>1744</v>
      </c>
      <c r="B1598" s="64" t="s">
        <v>1255</v>
      </c>
      <c r="C1598" s="64" t="s">
        <v>1036</v>
      </c>
      <c r="D1598" s="65">
        <v>44395</v>
      </c>
      <c r="E1598" s="66" t="s">
        <v>998</v>
      </c>
      <c r="F1598" s="66" t="s">
        <v>282</v>
      </c>
      <c r="G1598" s="67">
        <v>16800</v>
      </c>
      <c r="H1598" s="67">
        <v>2</v>
      </c>
      <c r="I1598" s="68">
        <v>0</v>
      </c>
      <c r="J1598" s="69">
        <f t="shared" si="24"/>
        <v>33600</v>
      </c>
    </row>
    <row r="1599" spans="1:10">
      <c r="A1599" s="63" t="s">
        <v>1745</v>
      </c>
      <c r="B1599" s="64" t="s">
        <v>1087</v>
      </c>
      <c r="C1599" s="64" t="s">
        <v>1177</v>
      </c>
      <c r="D1599" s="65">
        <v>44395</v>
      </c>
      <c r="E1599" s="66" t="s">
        <v>998</v>
      </c>
      <c r="F1599" s="66" t="s">
        <v>1019</v>
      </c>
      <c r="G1599" s="67">
        <v>6300</v>
      </c>
      <c r="H1599" s="67">
        <v>10</v>
      </c>
      <c r="I1599" s="68">
        <v>0.05</v>
      </c>
      <c r="J1599" s="69">
        <f t="shared" si="24"/>
        <v>59850</v>
      </c>
    </row>
    <row r="1600" spans="1:10">
      <c r="A1600" s="63" t="s">
        <v>1745</v>
      </c>
      <c r="B1600" s="64" t="s">
        <v>1087</v>
      </c>
      <c r="C1600" s="64" t="s">
        <v>1177</v>
      </c>
      <c r="D1600" s="65">
        <v>44395</v>
      </c>
      <c r="E1600" s="66" t="s">
        <v>998</v>
      </c>
      <c r="F1600" s="66" t="s">
        <v>222</v>
      </c>
      <c r="G1600" s="67">
        <v>6100</v>
      </c>
      <c r="H1600" s="67">
        <v>3</v>
      </c>
      <c r="I1600" s="68">
        <v>0.05</v>
      </c>
      <c r="J1600" s="69">
        <f t="shared" si="24"/>
        <v>17385</v>
      </c>
    </row>
    <row r="1601" spans="1:10">
      <c r="A1601" s="63" t="s">
        <v>1746</v>
      </c>
      <c r="B1601" s="64" t="s">
        <v>1255</v>
      </c>
      <c r="C1601" s="64" t="s">
        <v>1036</v>
      </c>
      <c r="D1601" s="65">
        <v>44395</v>
      </c>
      <c r="E1601" s="66" t="s">
        <v>1005</v>
      </c>
      <c r="F1601" s="66" t="s">
        <v>258</v>
      </c>
      <c r="G1601" s="67">
        <v>79800</v>
      </c>
      <c r="H1601" s="67">
        <v>5</v>
      </c>
      <c r="I1601" s="68">
        <v>0.05</v>
      </c>
      <c r="J1601" s="69">
        <f t="shared" si="24"/>
        <v>379050</v>
      </c>
    </row>
    <row r="1602" spans="1:10">
      <c r="A1602" s="63" t="s">
        <v>1746</v>
      </c>
      <c r="B1602" s="64" t="s">
        <v>1255</v>
      </c>
      <c r="C1602" s="64" t="s">
        <v>1036</v>
      </c>
      <c r="D1602" s="65">
        <v>44395</v>
      </c>
      <c r="E1602" s="66" t="s">
        <v>998</v>
      </c>
      <c r="F1602" s="66" t="s">
        <v>292</v>
      </c>
      <c r="G1602" s="67">
        <v>31900</v>
      </c>
      <c r="H1602" s="67">
        <v>2</v>
      </c>
      <c r="I1602" s="68">
        <v>0.05</v>
      </c>
      <c r="J1602" s="69">
        <f t="shared" si="24"/>
        <v>60610</v>
      </c>
    </row>
    <row r="1603" spans="1:10">
      <c r="A1603" s="63" t="s">
        <v>1747</v>
      </c>
      <c r="B1603" s="64" t="s">
        <v>1007</v>
      </c>
      <c r="C1603" s="64" t="s">
        <v>1008</v>
      </c>
      <c r="D1603" s="65">
        <v>44396</v>
      </c>
      <c r="E1603" s="66" t="s">
        <v>1005</v>
      </c>
      <c r="F1603" s="66" t="s">
        <v>224</v>
      </c>
      <c r="G1603" s="67">
        <v>530200</v>
      </c>
      <c r="H1603" s="67">
        <v>3</v>
      </c>
      <c r="I1603" s="68">
        <v>0.05</v>
      </c>
      <c r="J1603" s="69">
        <f t="shared" ref="J1603:J1666" si="25">(G1603*H1603)*(100%-I1603)</f>
        <v>1511070</v>
      </c>
    </row>
    <row r="1604" spans="1:10">
      <c r="A1604" s="63" t="s">
        <v>1747</v>
      </c>
      <c r="B1604" s="64" t="s">
        <v>1007</v>
      </c>
      <c r="C1604" s="64" t="s">
        <v>1008</v>
      </c>
      <c r="D1604" s="65">
        <v>44396</v>
      </c>
      <c r="E1604" s="66" t="s">
        <v>1011</v>
      </c>
      <c r="F1604" s="66" t="s">
        <v>210</v>
      </c>
      <c r="G1604" s="67">
        <v>4500</v>
      </c>
      <c r="H1604" s="67">
        <v>5</v>
      </c>
      <c r="I1604" s="68">
        <v>0.05</v>
      </c>
      <c r="J1604" s="69">
        <f t="shared" si="25"/>
        <v>21375</v>
      </c>
    </row>
    <row r="1605" spans="1:10">
      <c r="A1605" s="63" t="s">
        <v>1747</v>
      </c>
      <c r="B1605" s="64" t="s">
        <v>1007</v>
      </c>
      <c r="C1605" s="64" t="s">
        <v>1008</v>
      </c>
      <c r="D1605" s="65">
        <v>44396</v>
      </c>
      <c r="E1605" s="66" t="s">
        <v>991</v>
      </c>
      <c r="F1605" s="66" t="s">
        <v>280</v>
      </c>
      <c r="G1605" s="67">
        <v>734400</v>
      </c>
      <c r="H1605" s="67">
        <v>1</v>
      </c>
      <c r="I1605" s="68">
        <v>0.05</v>
      </c>
      <c r="J1605" s="69">
        <f t="shared" si="25"/>
        <v>697680</v>
      </c>
    </row>
    <row r="1606" spans="1:10">
      <c r="A1606" s="63" t="s">
        <v>1747</v>
      </c>
      <c r="B1606" s="64" t="s">
        <v>1007</v>
      </c>
      <c r="C1606" s="64" t="s">
        <v>1008</v>
      </c>
      <c r="D1606" s="65">
        <v>44396</v>
      </c>
      <c r="E1606" s="66" t="s">
        <v>998</v>
      </c>
      <c r="F1606" s="66" t="s">
        <v>1019</v>
      </c>
      <c r="G1606" s="67">
        <v>5800</v>
      </c>
      <c r="H1606" s="67">
        <v>6</v>
      </c>
      <c r="I1606" s="68">
        <v>0.05</v>
      </c>
      <c r="J1606" s="69">
        <f t="shared" si="25"/>
        <v>33060</v>
      </c>
    </row>
    <row r="1607" spans="1:10">
      <c r="A1607" s="63" t="s">
        <v>1748</v>
      </c>
      <c r="B1607" s="64" t="s">
        <v>1063</v>
      </c>
      <c r="C1607" s="64" t="s">
        <v>1016</v>
      </c>
      <c r="D1607" s="65">
        <v>44396</v>
      </c>
      <c r="E1607" s="66" t="s">
        <v>1005</v>
      </c>
      <c r="F1607" s="66" t="s">
        <v>250</v>
      </c>
      <c r="G1607" s="67">
        <v>409400</v>
      </c>
      <c r="H1607" s="67">
        <v>1</v>
      </c>
      <c r="I1607" s="68">
        <v>0.05</v>
      </c>
      <c r="J1607" s="69">
        <f t="shared" si="25"/>
        <v>388930</v>
      </c>
    </row>
    <row r="1608" spans="1:10">
      <c r="A1608" s="63" t="s">
        <v>1748</v>
      </c>
      <c r="B1608" s="64" t="s">
        <v>1063</v>
      </c>
      <c r="C1608" s="64" t="s">
        <v>1016</v>
      </c>
      <c r="D1608" s="65">
        <v>44396</v>
      </c>
      <c r="E1608" s="66" t="s">
        <v>1005</v>
      </c>
      <c r="F1608" s="66" t="s">
        <v>254</v>
      </c>
      <c r="G1608" s="67">
        <v>139500</v>
      </c>
      <c r="H1608" s="67">
        <v>10</v>
      </c>
      <c r="I1608" s="68">
        <v>0.05</v>
      </c>
      <c r="J1608" s="69">
        <f t="shared" si="25"/>
        <v>1325250</v>
      </c>
    </row>
    <row r="1609" spans="1:10">
      <c r="A1609" s="63" t="s">
        <v>1748</v>
      </c>
      <c r="B1609" s="64" t="s">
        <v>1063</v>
      </c>
      <c r="C1609" s="64" t="s">
        <v>1016</v>
      </c>
      <c r="D1609" s="65">
        <v>44396</v>
      </c>
      <c r="E1609" s="66" t="s">
        <v>1005</v>
      </c>
      <c r="F1609" s="66" t="s">
        <v>212</v>
      </c>
      <c r="G1609" s="67">
        <v>138800</v>
      </c>
      <c r="H1609" s="67">
        <v>9</v>
      </c>
      <c r="I1609" s="68">
        <v>0.05</v>
      </c>
      <c r="J1609" s="69">
        <f t="shared" si="25"/>
        <v>1186740</v>
      </c>
    </row>
    <row r="1610" spans="1:10">
      <c r="A1610" s="63" t="s">
        <v>1748</v>
      </c>
      <c r="B1610" s="64" t="s">
        <v>1063</v>
      </c>
      <c r="C1610" s="64" t="s">
        <v>1016</v>
      </c>
      <c r="D1610" s="65">
        <v>44396</v>
      </c>
      <c r="E1610" s="66" t="s">
        <v>1005</v>
      </c>
      <c r="F1610" s="66" t="s">
        <v>268</v>
      </c>
      <c r="G1610" s="67">
        <v>314300</v>
      </c>
      <c r="H1610" s="67">
        <v>2</v>
      </c>
      <c r="I1610" s="68">
        <v>0.05</v>
      </c>
      <c r="J1610" s="69">
        <f t="shared" si="25"/>
        <v>597170</v>
      </c>
    </row>
    <row r="1611" spans="1:10">
      <c r="A1611" s="63" t="s">
        <v>1749</v>
      </c>
      <c r="B1611" s="64" t="s">
        <v>1004</v>
      </c>
      <c r="C1611" s="64" t="s">
        <v>1043</v>
      </c>
      <c r="D1611" s="65">
        <v>44397</v>
      </c>
      <c r="E1611" s="66" t="s">
        <v>994</v>
      </c>
      <c r="F1611" s="66" t="s">
        <v>1503</v>
      </c>
      <c r="G1611" s="67">
        <v>79900</v>
      </c>
      <c r="H1611" s="67">
        <v>7</v>
      </c>
      <c r="I1611" s="68">
        <v>0.05</v>
      </c>
      <c r="J1611" s="69">
        <f t="shared" si="25"/>
        <v>531335</v>
      </c>
    </row>
    <row r="1612" spans="1:10">
      <c r="A1612" s="63" t="s">
        <v>1750</v>
      </c>
      <c r="B1612" s="64" t="s">
        <v>1176</v>
      </c>
      <c r="C1612" s="64" t="s">
        <v>1177</v>
      </c>
      <c r="D1612" s="65">
        <v>44397</v>
      </c>
      <c r="E1612" s="66" t="s">
        <v>998</v>
      </c>
      <c r="F1612" s="66" t="s">
        <v>260</v>
      </c>
      <c r="G1612" s="67">
        <v>25000</v>
      </c>
      <c r="H1612" s="67">
        <v>9</v>
      </c>
      <c r="I1612" s="68">
        <v>0</v>
      </c>
      <c r="J1612" s="69">
        <f t="shared" si="25"/>
        <v>225000</v>
      </c>
    </row>
    <row r="1613" spans="1:10">
      <c r="A1613" s="63" t="s">
        <v>1751</v>
      </c>
      <c r="B1613" s="64" t="s">
        <v>1058</v>
      </c>
      <c r="C1613" s="64" t="s">
        <v>1027</v>
      </c>
      <c r="D1613" s="65">
        <v>44397</v>
      </c>
      <c r="E1613" s="66" t="s">
        <v>1005</v>
      </c>
      <c r="F1613" s="66" t="s">
        <v>268</v>
      </c>
      <c r="G1613" s="67">
        <v>330500</v>
      </c>
      <c r="H1613" s="67">
        <v>2</v>
      </c>
      <c r="I1613" s="68">
        <v>0.05</v>
      </c>
      <c r="J1613" s="69">
        <f t="shared" si="25"/>
        <v>627950</v>
      </c>
    </row>
    <row r="1614" spans="1:10">
      <c r="A1614" s="63" t="s">
        <v>1751</v>
      </c>
      <c r="B1614" s="64" t="s">
        <v>1058</v>
      </c>
      <c r="C1614" s="64" t="s">
        <v>1027</v>
      </c>
      <c r="D1614" s="65">
        <v>44397</v>
      </c>
      <c r="E1614" s="66" t="s">
        <v>1005</v>
      </c>
      <c r="F1614" s="66" t="s">
        <v>266</v>
      </c>
      <c r="G1614" s="67">
        <v>577200</v>
      </c>
      <c r="H1614" s="67">
        <v>4</v>
      </c>
      <c r="I1614" s="68">
        <v>0.1</v>
      </c>
      <c r="J1614" s="69">
        <f t="shared" si="25"/>
        <v>2077920</v>
      </c>
    </row>
    <row r="1615" spans="1:10">
      <c r="A1615" s="63" t="s">
        <v>1751</v>
      </c>
      <c r="B1615" s="64" t="s">
        <v>1058</v>
      </c>
      <c r="C1615" s="64" t="s">
        <v>1027</v>
      </c>
      <c r="D1615" s="65">
        <v>44397</v>
      </c>
      <c r="E1615" s="66" t="s">
        <v>998</v>
      </c>
      <c r="F1615" s="66" t="s">
        <v>1002</v>
      </c>
      <c r="G1615" s="67">
        <v>3300</v>
      </c>
      <c r="H1615" s="67">
        <v>3</v>
      </c>
      <c r="I1615" s="68">
        <v>0.05</v>
      </c>
      <c r="J1615" s="69">
        <f t="shared" si="25"/>
        <v>9405</v>
      </c>
    </row>
    <row r="1616" spans="1:10">
      <c r="A1616" s="63" t="s">
        <v>1751</v>
      </c>
      <c r="B1616" s="64" t="s">
        <v>1058</v>
      </c>
      <c r="C1616" s="64" t="s">
        <v>1027</v>
      </c>
      <c r="D1616" s="65">
        <v>44397</v>
      </c>
      <c r="E1616" s="66" t="s">
        <v>1005</v>
      </c>
      <c r="F1616" s="66" t="s">
        <v>268</v>
      </c>
      <c r="G1616" s="67">
        <v>317500</v>
      </c>
      <c r="H1616" s="67">
        <v>4</v>
      </c>
      <c r="I1616" s="68">
        <v>0.05</v>
      </c>
      <c r="J1616" s="69">
        <f t="shared" si="25"/>
        <v>1206500</v>
      </c>
    </row>
    <row r="1617" spans="1:10">
      <c r="A1617" s="63" t="s">
        <v>1751</v>
      </c>
      <c r="B1617" s="64" t="s">
        <v>1058</v>
      </c>
      <c r="C1617" s="64" t="s">
        <v>1027</v>
      </c>
      <c r="D1617" s="65">
        <v>44397</v>
      </c>
      <c r="E1617" s="66" t="s">
        <v>1005</v>
      </c>
      <c r="F1617" s="66" t="s">
        <v>232</v>
      </c>
      <c r="G1617" s="67">
        <v>327500</v>
      </c>
      <c r="H1617" s="67">
        <v>2</v>
      </c>
      <c r="I1617" s="68">
        <v>0.05</v>
      </c>
      <c r="J1617" s="69">
        <f t="shared" si="25"/>
        <v>622250</v>
      </c>
    </row>
    <row r="1618" spans="1:10">
      <c r="A1618" s="63" t="s">
        <v>1752</v>
      </c>
      <c r="B1618" s="64" t="s">
        <v>1007</v>
      </c>
      <c r="C1618" s="64" t="s">
        <v>1008</v>
      </c>
      <c r="D1618" s="65">
        <v>44398</v>
      </c>
      <c r="E1618" s="66" t="s">
        <v>1005</v>
      </c>
      <c r="F1618" s="66" t="s">
        <v>268</v>
      </c>
      <c r="G1618" s="67">
        <v>362900</v>
      </c>
      <c r="H1618" s="67">
        <v>1</v>
      </c>
      <c r="I1618" s="68">
        <v>0.05</v>
      </c>
      <c r="J1618" s="69">
        <f t="shared" si="25"/>
        <v>344755</v>
      </c>
    </row>
    <row r="1619" spans="1:10">
      <c r="A1619" s="63" t="s">
        <v>1752</v>
      </c>
      <c r="B1619" s="64" t="s">
        <v>1007</v>
      </c>
      <c r="C1619" s="64" t="s">
        <v>1008</v>
      </c>
      <c r="D1619" s="65">
        <v>44398</v>
      </c>
      <c r="E1619" s="66" t="s">
        <v>1005</v>
      </c>
      <c r="F1619" s="66" t="s">
        <v>1485</v>
      </c>
      <c r="G1619" s="67">
        <v>120000</v>
      </c>
      <c r="H1619" s="67">
        <v>5</v>
      </c>
      <c r="I1619" s="68">
        <v>0.05</v>
      </c>
      <c r="J1619" s="69">
        <f t="shared" si="25"/>
        <v>570000</v>
      </c>
    </row>
    <row r="1620" spans="1:10">
      <c r="A1620" s="63" t="s">
        <v>1752</v>
      </c>
      <c r="B1620" s="64" t="s">
        <v>1007</v>
      </c>
      <c r="C1620" s="64" t="s">
        <v>1008</v>
      </c>
      <c r="D1620" s="65">
        <v>44398</v>
      </c>
      <c r="E1620" s="66" t="s">
        <v>994</v>
      </c>
      <c r="F1620" s="66" t="s">
        <v>1503</v>
      </c>
      <c r="G1620" s="67">
        <v>76500</v>
      </c>
      <c r="H1620" s="67">
        <v>2</v>
      </c>
      <c r="I1620" s="68">
        <v>0.05</v>
      </c>
      <c r="J1620" s="69">
        <f t="shared" si="25"/>
        <v>145350</v>
      </c>
    </row>
    <row r="1621" spans="1:10">
      <c r="A1621" s="63" t="s">
        <v>1753</v>
      </c>
      <c r="B1621" s="64" t="s">
        <v>1138</v>
      </c>
      <c r="C1621" s="64" t="s">
        <v>1027</v>
      </c>
      <c r="D1621" s="65">
        <v>44398</v>
      </c>
      <c r="E1621" s="66" t="s">
        <v>998</v>
      </c>
      <c r="F1621" s="66" t="s">
        <v>282</v>
      </c>
      <c r="G1621" s="67">
        <v>16000</v>
      </c>
      <c r="H1621" s="67">
        <v>8</v>
      </c>
      <c r="I1621" s="68">
        <v>0.05</v>
      </c>
      <c r="J1621" s="69">
        <f t="shared" si="25"/>
        <v>121600</v>
      </c>
    </row>
    <row r="1622" spans="1:10">
      <c r="A1622" s="63" t="s">
        <v>1753</v>
      </c>
      <c r="B1622" s="64" t="s">
        <v>1138</v>
      </c>
      <c r="C1622" s="64" t="s">
        <v>1027</v>
      </c>
      <c r="D1622" s="65">
        <v>44398</v>
      </c>
      <c r="E1622" s="66" t="s">
        <v>992</v>
      </c>
      <c r="F1622" s="66" t="s">
        <v>1482</v>
      </c>
      <c r="G1622" s="67">
        <v>116200</v>
      </c>
      <c r="H1622" s="67">
        <v>6</v>
      </c>
      <c r="I1622" s="68">
        <v>0.05</v>
      </c>
      <c r="J1622" s="69">
        <f t="shared" si="25"/>
        <v>662340</v>
      </c>
    </row>
    <row r="1623" spans="1:10">
      <c r="A1623" s="63" t="s">
        <v>1753</v>
      </c>
      <c r="B1623" s="64" t="s">
        <v>1138</v>
      </c>
      <c r="C1623" s="64" t="s">
        <v>1027</v>
      </c>
      <c r="D1623" s="65">
        <v>44398</v>
      </c>
      <c r="E1623" s="66" t="s">
        <v>1010</v>
      </c>
      <c r="F1623" s="66" t="s">
        <v>230</v>
      </c>
      <c r="G1623" s="67">
        <v>91100</v>
      </c>
      <c r="H1623" s="67">
        <v>1</v>
      </c>
      <c r="I1623" s="68">
        <v>0.05</v>
      </c>
      <c r="J1623" s="69">
        <f t="shared" si="25"/>
        <v>86545</v>
      </c>
    </row>
    <row r="1624" spans="1:10">
      <c r="A1624" s="63" t="s">
        <v>1753</v>
      </c>
      <c r="B1624" s="64" t="s">
        <v>1138</v>
      </c>
      <c r="C1624" s="64" t="s">
        <v>1027</v>
      </c>
      <c r="D1624" s="65">
        <v>44398</v>
      </c>
      <c r="E1624" s="66" t="s">
        <v>1010</v>
      </c>
      <c r="F1624" s="66" t="s">
        <v>214</v>
      </c>
      <c r="G1624" s="67">
        <v>185200</v>
      </c>
      <c r="H1624" s="67">
        <v>5</v>
      </c>
      <c r="I1624" s="68">
        <v>0.05</v>
      </c>
      <c r="J1624" s="69">
        <f t="shared" si="25"/>
        <v>879700</v>
      </c>
    </row>
    <row r="1625" spans="1:10">
      <c r="A1625" s="63" t="s">
        <v>1753</v>
      </c>
      <c r="B1625" s="64" t="s">
        <v>1138</v>
      </c>
      <c r="C1625" s="64" t="s">
        <v>1027</v>
      </c>
      <c r="D1625" s="65">
        <v>44398</v>
      </c>
      <c r="E1625" s="66" t="s">
        <v>994</v>
      </c>
      <c r="F1625" s="66" t="s">
        <v>1503</v>
      </c>
      <c r="G1625" s="67">
        <v>98600</v>
      </c>
      <c r="H1625" s="67">
        <v>3</v>
      </c>
      <c r="I1625" s="68">
        <v>0.05</v>
      </c>
      <c r="J1625" s="69">
        <f t="shared" si="25"/>
        <v>281010</v>
      </c>
    </row>
    <row r="1626" spans="1:10">
      <c r="A1626" s="63" t="s">
        <v>1753</v>
      </c>
      <c r="B1626" s="64" t="s">
        <v>1138</v>
      </c>
      <c r="C1626" s="64" t="s">
        <v>1027</v>
      </c>
      <c r="D1626" s="65">
        <v>44398</v>
      </c>
      <c r="E1626" s="66" t="s">
        <v>998</v>
      </c>
      <c r="F1626" s="66" t="s">
        <v>236</v>
      </c>
      <c r="G1626" s="67">
        <v>19200</v>
      </c>
      <c r="H1626" s="67">
        <v>3</v>
      </c>
      <c r="I1626" s="68">
        <v>0.05</v>
      </c>
      <c r="J1626" s="69">
        <f t="shared" si="25"/>
        <v>54720</v>
      </c>
    </row>
    <row r="1627" spans="1:10">
      <c r="A1627" s="63" t="s">
        <v>1754</v>
      </c>
      <c r="B1627" s="64" t="s">
        <v>1126</v>
      </c>
      <c r="C1627" s="64" t="s">
        <v>1043</v>
      </c>
      <c r="D1627" s="65">
        <v>44401</v>
      </c>
      <c r="E1627" s="66" t="s">
        <v>991</v>
      </c>
      <c r="F1627" s="66" t="s">
        <v>206</v>
      </c>
      <c r="G1627" s="67">
        <v>1441500</v>
      </c>
      <c r="H1627" s="67">
        <v>1</v>
      </c>
      <c r="I1627" s="68">
        <v>0.05</v>
      </c>
      <c r="J1627" s="69">
        <f t="shared" si="25"/>
        <v>1369425</v>
      </c>
    </row>
    <row r="1628" spans="1:10">
      <c r="A1628" s="63" t="s">
        <v>1754</v>
      </c>
      <c r="B1628" s="64" t="s">
        <v>1126</v>
      </c>
      <c r="C1628" s="64" t="s">
        <v>1043</v>
      </c>
      <c r="D1628" s="65">
        <v>44401</v>
      </c>
      <c r="E1628" s="66" t="s">
        <v>998</v>
      </c>
      <c r="F1628" s="66" t="s">
        <v>236</v>
      </c>
      <c r="G1628" s="67">
        <v>19400</v>
      </c>
      <c r="H1628" s="67">
        <v>3</v>
      </c>
      <c r="I1628" s="68">
        <v>0.05</v>
      </c>
      <c r="J1628" s="69">
        <f t="shared" si="25"/>
        <v>55290</v>
      </c>
    </row>
    <row r="1629" spans="1:10">
      <c r="A1629" s="63" t="s">
        <v>1755</v>
      </c>
      <c r="B1629" s="64" t="s">
        <v>1136</v>
      </c>
      <c r="C1629" s="64" t="s">
        <v>1036</v>
      </c>
      <c r="D1629" s="65">
        <v>44401</v>
      </c>
      <c r="E1629" s="66" t="s">
        <v>1010</v>
      </c>
      <c r="F1629" s="66" t="s">
        <v>230</v>
      </c>
      <c r="G1629" s="67">
        <v>103900</v>
      </c>
      <c r="H1629" s="67">
        <v>1</v>
      </c>
      <c r="I1629" s="68">
        <v>0.05</v>
      </c>
      <c r="J1629" s="69">
        <f t="shared" si="25"/>
        <v>98705</v>
      </c>
    </row>
    <row r="1630" spans="1:10">
      <c r="A1630" s="63" t="s">
        <v>1755</v>
      </c>
      <c r="B1630" s="64" t="s">
        <v>1136</v>
      </c>
      <c r="C1630" s="64" t="s">
        <v>1036</v>
      </c>
      <c r="D1630" s="65">
        <v>44401</v>
      </c>
      <c r="E1630" s="66" t="s">
        <v>1005</v>
      </c>
      <c r="F1630" s="66" t="s">
        <v>250</v>
      </c>
      <c r="G1630" s="67">
        <v>445000</v>
      </c>
      <c r="H1630" s="67">
        <v>1</v>
      </c>
      <c r="I1630" s="68">
        <v>0.05</v>
      </c>
      <c r="J1630" s="69">
        <f t="shared" si="25"/>
        <v>422750</v>
      </c>
    </row>
    <row r="1631" spans="1:10">
      <c r="A1631" s="63" t="s">
        <v>1756</v>
      </c>
      <c r="B1631" s="64" t="s">
        <v>1004</v>
      </c>
      <c r="C1631" s="64" t="s">
        <v>1043</v>
      </c>
      <c r="D1631" s="65">
        <v>44401</v>
      </c>
      <c r="E1631" s="66" t="s">
        <v>992</v>
      </c>
      <c r="F1631" s="66" t="s">
        <v>240</v>
      </c>
      <c r="G1631" s="67">
        <v>55000</v>
      </c>
      <c r="H1631" s="67">
        <v>7</v>
      </c>
      <c r="I1631" s="68">
        <v>0.05</v>
      </c>
      <c r="J1631" s="69">
        <f t="shared" si="25"/>
        <v>365750</v>
      </c>
    </row>
    <row r="1632" spans="1:10">
      <c r="A1632" s="63" t="s">
        <v>1756</v>
      </c>
      <c r="B1632" s="64" t="s">
        <v>1004</v>
      </c>
      <c r="C1632" s="64" t="s">
        <v>1043</v>
      </c>
      <c r="D1632" s="65">
        <v>44401</v>
      </c>
      <c r="E1632" s="66" t="s">
        <v>1011</v>
      </c>
      <c r="F1632" s="66" t="s">
        <v>252</v>
      </c>
      <c r="G1632" s="67">
        <v>122500</v>
      </c>
      <c r="H1632" s="67">
        <v>7</v>
      </c>
      <c r="I1632" s="68">
        <v>0.05</v>
      </c>
      <c r="J1632" s="69">
        <f t="shared" si="25"/>
        <v>814625</v>
      </c>
    </row>
    <row r="1633" spans="1:10">
      <c r="A1633" s="63" t="s">
        <v>1756</v>
      </c>
      <c r="B1633" s="64" t="s">
        <v>1004</v>
      </c>
      <c r="C1633" s="64" t="s">
        <v>1043</v>
      </c>
      <c r="D1633" s="65">
        <v>44401</v>
      </c>
      <c r="E1633" s="66" t="s">
        <v>1005</v>
      </c>
      <c r="F1633" s="66" t="s">
        <v>208</v>
      </c>
      <c r="G1633" s="67">
        <v>156600</v>
      </c>
      <c r="H1633" s="67">
        <v>1</v>
      </c>
      <c r="I1633" s="68">
        <v>0.05</v>
      </c>
      <c r="J1633" s="69">
        <f t="shared" si="25"/>
        <v>148770</v>
      </c>
    </row>
    <row r="1634" spans="1:10">
      <c r="A1634" s="63" t="s">
        <v>1757</v>
      </c>
      <c r="B1634" s="64" t="s">
        <v>1078</v>
      </c>
      <c r="C1634" s="64" t="s">
        <v>997</v>
      </c>
      <c r="D1634" s="65">
        <v>44402</v>
      </c>
      <c r="E1634" s="66" t="s">
        <v>1005</v>
      </c>
      <c r="F1634" s="66" t="s">
        <v>1485</v>
      </c>
      <c r="G1634" s="67">
        <v>108000</v>
      </c>
      <c r="H1634" s="67">
        <v>10</v>
      </c>
      <c r="I1634" s="68">
        <v>0.05</v>
      </c>
      <c r="J1634" s="69">
        <f t="shared" si="25"/>
        <v>1026000</v>
      </c>
    </row>
    <row r="1635" spans="1:10">
      <c r="A1635" s="63" t="s">
        <v>1757</v>
      </c>
      <c r="B1635" s="64" t="s">
        <v>1078</v>
      </c>
      <c r="C1635" s="64" t="s">
        <v>997</v>
      </c>
      <c r="D1635" s="65">
        <v>44402</v>
      </c>
      <c r="E1635" s="66" t="s">
        <v>991</v>
      </c>
      <c r="F1635" s="66" t="s">
        <v>248</v>
      </c>
      <c r="G1635" s="67">
        <v>635900</v>
      </c>
      <c r="H1635" s="67">
        <v>1</v>
      </c>
      <c r="I1635" s="68">
        <v>0.05</v>
      </c>
      <c r="J1635" s="69">
        <f t="shared" si="25"/>
        <v>604105</v>
      </c>
    </row>
    <row r="1636" spans="1:10">
      <c r="A1636" s="63" t="s">
        <v>1757</v>
      </c>
      <c r="B1636" s="64" t="s">
        <v>1078</v>
      </c>
      <c r="C1636" s="64" t="s">
        <v>997</v>
      </c>
      <c r="D1636" s="65">
        <v>44402</v>
      </c>
      <c r="E1636" s="66" t="s">
        <v>998</v>
      </c>
      <c r="F1636" s="66" t="s">
        <v>236</v>
      </c>
      <c r="G1636" s="67">
        <v>21800</v>
      </c>
      <c r="H1636" s="67">
        <v>7</v>
      </c>
      <c r="I1636" s="68">
        <v>0.05</v>
      </c>
      <c r="J1636" s="69">
        <f t="shared" si="25"/>
        <v>144970</v>
      </c>
    </row>
    <row r="1637" spans="1:10">
      <c r="A1637" s="63" t="s">
        <v>1757</v>
      </c>
      <c r="B1637" s="64" t="s">
        <v>1078</v>
      </c>
      <c r="C1637" s="64" t="s">
        <v>997</v>
      </c>
      <c r="D1637" s="65">
        <v>44402</v>
      </c>
      <c r="E1637" s="66" t="s">
        <v>992</v>
      </c>
      <c r="F1637" s="66" t="s">
        <v>240</v>
      </c>
      <c r="G1637" s="67">
        <v>62700</v>
      </c>
      <c r="H1637" s="67">
        <v>8</v>
      </c>
      <c r="I1637" s="68">
        <v>0.05</v>
      </c>
      <c r="J1637" s="69">
        <f t="shared" si="25"/>
        <v>476520</v>
      </c>
    </row>
    <row r="1638" spans="1:10">
      <c r="A1638" s="63" t="s">
        <v>1758</v>
      </c>
      <c r="B1638" s="64" t="s">
        <v>1035</v>
      </c>
      <c r="C1638" s="64" t="s">
        <v>1036</v>
      </c>
      <c r="D1638" s="65">
        <v>44402</v>
      </c>
      <c r="E1638" s="66" t="s">
        <v>1005</v>
      </c>
      <c r="F1638" s="66" t="s">
        <v>250</v>
      </c>
      <c r="G1638" s="67">
        <v>467300</v>
      </c>
      <c r="H1638" s="67">
        <v>2</v>
      </c>
      <c r="I1638" s="68">
        <v>0.05</v>
      </c>
      <c r="J1638" s="69">
        <f t="shared" si="25"/>
        <v>887870</v>
      </c>
    </row>
    <row r="1639" spans="1:10">
      <c r="A1639" s="63" t="s">
        <v>1758</v>
      </c>
      <c r="B1639" s="64" t="s">
        <v>1035</v>
      </c>
      <c r="C1639" s="64" t="s">
        <v>1036</v>
      </c>
      <c r="D1639" s="65">
        <v>44402</v>
      </c>
      <c r="E1639" s="66" t="s">
        <v>1011</v>
      </c>
      <c r="F1639" s="66" t="s">
        <v>1497</v>
      </c>
      <c r="G1639" s="67">
        <v>4500</v>
      </c>
      <c r="H1639" s="67">
        <v>3</v>
      </c>
      <c r="I1639" s="68">
        <v>0.05</v>
      </c>
      <c r="J1639" s="69">
        <f t="shared" si="25"/>
        <v>12825</v>
      </c>
    </row>
    <row r="1640" spans="1:10">
      <c r="A1640" s="63" t="s">
        <v>1758</v>
      </c>
      <c r="B1640" s="64" t="s">
        <v>1035</v>
      </c>
      <c r="C1640" s="64" t="s">
        <v>1036</v>
      </c>
      <c r="D1640" s="65">
        <v>44402</v>
      </c>
      <c r="E1640" s="66" t="s">
        <v>1010</v>
      </c>
      <c r="F1640" s="66" t="s">
        <v>214</v>
      </c>
      <c r="G1640" s="67">
        <v>185200</v>
      </c>
      <c r="H1640" s="67">
        <v>7</v>
      </c>
      <c r="I1640" s="68">
        <v>0.05</v>
      </c>
      <c r="J1640" s="69">
        <f t="shared" si="25"/>
        <v>1231580</v>
      </c>
    </row>
    <row r="1641" spans="1:10">
      <c r="A1641" s="63" t="s">
        <v>1759</v>
      </c>
      <c r="B1641" s="64" t="s">
        <v>1372</v>
      </c>
      <c r="C1641" s="64" t="s">
        <v>1177</v>
      </c>
      <c r="D1641" s="65">
        <v>44403</v>
      </c>
      <c r="E1641" s="66" t="s">
        <v>998</v>
      </c>
      <c r="F1641" s="66" t="s">
        <v>270</v>
      </c>
      <c r="G1641" s="67">
        <v>2800</v>
      </c>
      <c r="H1641" s="67">
        <v>3</v>
      </c>
      <c r="I1641" s="68">
        <v>0</v>
      </c>
      <c r="J1641" s="69">
        <f t="shared" si="25"/>
        <v>8400</v>
      </c>
    </row>
    <row r="1642" spans="1:10">
      <c r="A1642" s="63" t="s">
        <v>1760</v>
      </c>
      <c r="B1642" s="64" t="s">
        <v>1026</v>
      </c>
      <c r="C1642" s="64" t="s">
        <v>1027</v>
      </c>
      <c r="D1642" s="65">
        <v>44403</v>
      </c>
      <c r="E1642" s="66" t="s">
        <v>998</v>
      </c>
      <c r="F1642" s="66" t="s">
        <v>1020</v>
      </c>
      <c r="G1642" s="67">
        <v>15700</v>
      </c>
      <c r="H1642" s="67">
        <v>8</v>
      </c>
      <c r="I1642" s="68">
        <v>0.05</v>
      </c>
      <c r="J1642" s="69">
        <f t="shared" si="25"/>
        <v>119320</v>
      </c>
    </row>
    <row r="1643" spans="1:10">
      <c r="A1643" s="63" t="s">
        <v>1760</v>
      </c>
      <c r="B1643" s="64" t="s">
        <v>1026</v>
      </c>
      <c r="C1643" s="64" t="s">
        <v>1027</v>
      </c>
      <c r="D1643" s="65">
        <v>44403</v>
      </c>
      <c r="E1643" s="66" t="s">
        <v>1005</v>
      </c>
      <c r="F1643" s="66" t="s">
        <v>250</v>
      </c>
      <c r="G1643" s="67">
        <v>431700</v>
      </c>
      <c r="H1643" s="67">
        <v>3</v>
      </c>
      <c r="I1643" s="68">
        <v>0.05</v>
      </c>
      <c r="J1643" s="69">
        <f t="shared" si="25"/>
        <v>1230345</v>
      </c>
    </row>
    <row r="1644" spans="1:10">
      <c r="A1644" s="63" t="s">
        <v>1761</v>
      </c>
      <c r="B1644" s="64" t="s">
        <v>1111</v>
      </c>
      <c r="C1644" s="64" t="s">
        <v>1001</v>
      </c>
      <c r="D1644" s="65">
        <v>44403</v>
      </c>
      <c r="E1644" s="66" t="s">
        <v>992</v>
      </c>
      <c r="F1644" s="66" t="s">
        <v>1482</v>
      </c>
      <c r="G1644" s="67">
        <v>116200</v>
      </c>
      <c r="H1644" s="67">
        <v>6</v>
      </c>
      <c r="I1644" s="68">
        <v>0</v>
      </c>
      <c r="J1644" s="69">
        <f t="shared" si="25"/>
        <v>697200</v>
      </c>
    </row>
    <row r="1645" spans="1:10">
      <c r="A1645" s="63" t="s">
        <v>1761</v>
      </c>
      <c r="B1645" s="64" t="s">
        <v>1111</v>
      </c>
      <c r="C1645" s="64" t="s">
        <v>1001</v>
      </c>
      <c r="D1645" s="65">
        <v>44403</v>
      </c>
      <c r="E1645" s="66" t="s">
        <v>1011</v>
      </c>
      <c r="F1645" s="66" t="s">
        <v>286</v>
      </c>
      <c r="G1645" s="67">
        <v>41000</v>
      </c>
      <c r="H1645" s="67">
        <v>10</v>
      </c>
      <c r="I1645" s="68">
        <v>0</v>
      </c>
      <c r="J1645" s="69">
        <f t="shared" si="25"/>
        <v>410000</v>
      </c>
    </row>
    <row r="1646" spans="1:10">
      <c r="A1646" s="63" t="s">
        <v>1761</v>
      </c>
      <c r="B1646" s="64" t="s">
        <v>1111</v>
      </c>
      <c r="C1646" s="64" t="s">
        <v>1001</v>
      </c>
      <c r="D1646" s="65">
        <v>44403</v>
      </c>
      <c r="E1646" s="66" t="s">
        <v>1005</v>
      </c>
      <c r="F1646" s="66" t="s">
        <v>268</v>
      </c>
      <c r="G1646" s="67">
        <v>385600</v>
      </c>
      <c r="H1646" s="67">
        <v>1</v>
      </c>
      <c r="I1646" s="68">
        <v>0</v>
      </c>
      <c r="J1646" s="69">
        <f t="shared" si="25"/>
        <v>385600</v>
      </c>
    </row>
    <row r="1647" spans="1:10">
      <c r="A1647" s="63" t="s">
        <v>1761</v>
      </c>
      <c r="B1647" s="64" t="s">
        <v>1111</v>
      </c>
      <c r="C1647" s="64" t="s">
        <v>1001</v>
      </c>
      <c r="D1647" s="65">
        <v>44403</v>
      </c>
      <c r="E1647" s="66" t="s">
        <v>1011</v>
      </c>
      <c r="F1647" s="66" t="s">
        <v>286</v>
      </c>
      <c r="G1647" s="67">
        <v>34300</v>
      </c>
      <c r="H1647" s="67">
        <v>3</v>
      </c>
      <c r="I1647" s="68">
        <v>0</v>
      </c>
      <c r="J1647" s="69">
        <f t="shared" si="25"/>
        <v>102900</v>
      </c>
    </row>
    <row r="1648" spans="1:10">
      <c r="A1648" s="63" t="s">
        <v>1762</v>
      </c>
      <c r="B1648" s="64" t="s">
        <v>1200</v>
      </c>
      <c r="C1648" s="64" t="s">
        <v>1008</v>
      </c>
      <c r="D1648" s="65">
        <v>44404</v>
      </c>
      <c r="E1648" s="66" t="s">
        <v>1012</v>
      </c>
      <c r="F1648" s="66" t="s">
        <v>228</v>
      </c>
      <c r="G1648" s="67">
        <v>526800</v>
      </c>
      <c r="H1648" s="67">
        <v>5</v>
      </c>
      <c r="I1648" s="68">
        <v>0.1</v>
      </c>
      <c r="J1648" s="69">
        <f t="shared" si="25"/>
        <v>2370600</v>
      </c>
    </row>
    <row r="1649" spans="1:10">
      <c r="A1649" s="63" t="s">
        <v>1762</v>
      </c>
      <c r="B1649" s="64" t="s">
        <v>1200</v>
      </c>
      <c r="C1649" s="64" t="s">
        <v>1008</v>
      </c>
      <c r="D1649" s="65">
        <v>44404</v>
      </c>
      <c r="E1649" s="66" t="s">
        <v>1010</v>
      </c>
      <c r="F1649" s="66" t="s">
        <v>230</v>
      </c>
      <c r="G1649" s="67">
        <v>100000</v>
      </c>
      <c r="H1649" s="67">
        <v>5</v>
      </c>
      <c r="I1649" s="68">
        <v>0.05</v>
      </c>
      <c r="J1649" s="69">
        <f t="shared" si="25"/>
        <v>475000</v>
      </c>
    </row>
    <row r="1650" spans="1:10">
      <c r="A1650" s="63" t="s">
        <v>1763</v>
      </c>
      <c r="B1650" s="64" t="s">
        <v>1067</v>
      </c>
      <c r="C1650" s="64" t="s">
        <v>1043</v>
      </c>
      <c r="D1650" s="65">
        <v>44404</v>
      </c>
      <c r="E1650" s="66" t="s">
        <v>1005</v>
      </c>
      <c r="F1650" s="66" t="s">
        <v>1485</v>
      </c>
      <c r="G1650" s="67">
        <v>99000</v>
      </c>
      <c r="H1650" s="67">
        <v>8</v>
      </c>
      <c r="I1650" s="68">
        <v>0.05</v>
      </c>
      <c r="J1650" s="69">
        <f t="shared" si="25"/>
        <v>752400</v>
      </c>
    </row>
    <row r="1651" spans="1:10">
      <c r="A1651" s="63" t="s">
        <v>1763</v>
      </c>
      <c r="B1651" s="64" t="s">
        <v>1067</v>
      </c>
      <c r="C1651" s="64" t="s">
        <v>1043</v>
      </c>
      <c r="D1651" s="65">
        <v>44404</v>
      </c>
      <c r="E1651" s="66" t="s">
        <v>1005</v>
      </c>
      <c r="F1651" s="66" t="s">
        <v>232</v>
      </c>
      <c r="G1651" s="67">
        <v>330400</v>
      </c>
      <c r="H1651" s="67">
        <v>2</v>
      </c>
      <c r="I1651" s="68">
        <v>0.05</v>
      </c>
      <c r="J1651" s="69">
        <f t="shared" si="25"/>
        <v>627760</v>
      </c>
    </row>
    <row r="1652" spans="1:10">
      <c r="A1652" s="63" t="s">
        <v>1763</v>
      </c>
      <c r="B1652" s="64" t="s">
        <v>1067</v>
      </c>
      <c r="C1652" s="64" t="s">
        <v>1043</v>
      </c>
      <c r="D1652" s="65">
        <v>44404</v>
      </c>
      <c r="E1652" s="66" t="s">
        <v>992</v>
      </c>
      <c r="F1652" s="66" t="s">
        <v>1482</v>
      </c>
      <c r="G1652" s="67">
        <v>103800</v>
      </c>
      <c r="H1652" s="67">
        <v>2</v>
      </c>
      <c r="I1652" s="68">
        <v>0.05</v>
      </c>
      <c r="J1652" s="69">
        <f t="shared" si="25"/>
        <v>197220</v>
      </c>
    </row>
    <row r="1653" spans="1:10">
      <c r="A1653" s="63" t="s">
        <v>1764</v>
      </c>
      <c r="B1653" s="64" t="s">
        <v>1765</v>
      </c>
      <c r="C1653" s="64" t="s">
        <v>1036</v>
      </c>
      <c r="D1653" s="65">
        <v>44405</v>
      </c>
      <c r="E1653" s="66" t="s">
        <v>1011</v>
      </c>
      <c r="F1653" s="66" t="s">
        <v>210</v>
      </c>
      <c r="G1653" s="67">
        <v>3800</v>
      </c>
      <c r="H1653" s="67">
        <v>4</v>
      </c>
      <c r="I1653" s="68">
        <v>0</v>
      </c>
      <c r="J1653" s="69">
        <f t="shared" si="25"/>
        <v>15200</v>
      </c>
    </row>
    <row r="1654" spans="1:10">
      <c r="A1654" s="63" t="s">
        <v>1764</v>
      </c>
      <c r="B1654" s="64" t="s">
        <v>1765</v>
      </c>
      <c r="C1654" s="64" t="s">
        <v>1036</v>
      </c>
      <c r="D1654" s="65">
        <v>44405</v>
      </c>
      <c r="E1654" s="66" t="s">
        <v>998</v>
      </c>
      <c r="F1654" s="66" t="s">
        <v>270</v>
      </c>
      <c r="G1654" s="67">
        <v>3100</v>
      </c>
      <c r="H1654" s="67">
        <v>2</v>
      </c>
      <c r="I1654" s="68">
        <v>0</v>
      </c>
      <c r="J1654" s="69">
        <f t="shared" si="25"/>
        <v>6200</v>
      </c>
    </row>
    <row r="1655" spans="1:10">
      <c r="A1655" s="63" t="s">
        <v>1764</v>
      </c>
      <c r="B1655" s="64" t="s">
        <v>1765</v>
      </c>
      <c r="C1655" s="64" t="s">
        <v>1036</v>
      </c>
      <c r="D1655" s="65">
        <v>44405</v>
      </c>
      <c r="E1655" s="66" t="s">
        <v>991</v>
      </c>
      <c r="F1655" s="66" t="s">
        <v>1487</v>
      </c>
      <c r="G1655" s="67">
        <v>887500</v>
      </c>
      <c r="H1655" s="67">
        <v>3</v>
      </c>
      <c r="I1655" s="68">
        <v>0.1</v>
      </c>
      <c r="J1655" s="69">
        <f t="shared" si="25"/>
        <v>2396250</v>
      </c>
    </row>
    <row r="1656" spans="1:10">
      <c r="A1656" s="63" t="s">
        <v>1766</v>
      </c>
      <c r="B1656" s="64" t="s">
        <v>1047</v>
      </c>
      <c r="C1656" s="64" t="s">
        <v>1036</v>
      </c>
      <c r="D1656" s="65">
        <v>44405</v>
      </c>
      <c r="E1656" s="66" t="s">
        <v>998</v>
      </c>
      <c r="F1656" s="66" t="s">
        <v>270</v>
      </c>
      <c r="G1656" s="67">
        <v>2700</v>
      </c>
      <c r="H1656" s="67">
        <v>9</v>
      </c>
      <c r="I1656" s="68">
        <v>0.05</v>
      </c>
      <c r="J1656" s="69">
        <f t="shared" si="25"/>
        <v>23085</v>
      </c>
    </row>
    <row r="1657" spans="1:10">
      <c r="A1657" s="63" t="s">
        <v>1766</v>
      </c>
      <c r="B1657" s="64" t="s">
        <v>1047</v>
      </c>
      <c r="C1657" s="64" t="s">
        <v>1036</v>
      </c>
      <c r="D1657" s="65">
        <v>44405</v>
      </c>
      <c r="E1657" s="66" t="s">
        <v>998</v>
      </c>
      <c r="F1657" s="66" t="s">
        <v>1048</v>
      </c>
      <c r="G1657" s="67">
        <v>30600</v>
      </c>
      <c r="H1657" s="67">
        <v>4</v>
      </c>
      <c r="I1657" s="68">
        <v>0.05</v>
      </c>
      <c r="J1657" s="69">
        <f t="shared" si="25"/>
        <v>116280</v>
      </c>
    </row>
    <row r="1658" spans="1:10">
      <c r="A1658" s="63" t="s">
        <v>1766</v>
      </c>
      <c r="B1658" s="64" t="s">
        <v>1047</v>
      </c>
      <c r="C1658" s="64" t="s">
        <v>1036</v>
      </c>
      <c r="D1658" s="65">
        <v>44405</v>
      </c>
      <c r="E1658" s="66" t="s">
        <v>1010</v>
      </c>
      <c r="F1658" s="66" t="s">
        <v>256</v>
      </c>
      <c r="G1658" s="67">
        <v>142000</v>
      </c>
      <c r="H1658" s="67">
        <v>5</v>
      </c>
      <c r="I1658" s="68">
        <v>0.05</v>
      </c>
      <c r="J1658" s="69">
        <f t="shared" si="25"/>
        <v>674500</v>
      </c>
    </row>
    <row r="1659" spans="1:10">
      <c r="A1659" s="63" t="s">
        <v>1767</v>
      </c>
      <c r="B1659" s="64" t="s">
        <v>1571</v>
      </c>
      <c r="C1659" s="64" t="s">
        <v>1001</v>
      </c>
      <c r="D1659" s="65">
        <v>44405</v>
      </c>
      <c r="E1659" s="66" t="s">
        <v>1012</v>
      </c>
      <c r="F1659" s="66" t="s">
        <v>1491</v>
      </c>
      <c r="G1659" s="67">
        <v>112300</v>
      </c>
      <c r="H1659" s="67">
        <v>3</v>
      </c>
      <c r="I1659" s="68">
        <v>0</v>
      </c>
      <c r="J1659" s="69">
        <f t="shared" si="25"/>
        <v>336900</v>
      </c>
    </row>
    <row r="1660" spans="1:10">
      <c r="A1660" s="63" t="s">
        <v>1767</v>
      </c>
      <c r="B1660" s="64" t="s">
        <v>1571</v>
      </c>
      <c r="C1660" s="64" t="s">
        <v>1001</v>
      </c>
      <c r="D1660" s="65">
        <v>44405</v>
      </c>
      <c r="E1660" s="66" t="s">
        <v>1012</v>
      </c>
      <c r="F1660" s="66" t="s">
        <v>1013</v>
      </c>
      <c r="G1660" s="67">
        <v>49600</v>
      </c>
      <c r="H1660" s="67">
        <v>1</v>
      </c>
      <c r="I1660" s="68">
        <v>0</v>
      </c>
      <c r="J1660" s="69">
        <f t="shared" si="25"/>
        <v>49600</v>
      </c>
    </row>
    <row r="1661" spans="1:10">
      <c r="A1661" s="63" t="s">
        <v>1768</v>
      </c>
      <c r="B1661" s="64" t="s">
        <v>1052</v>
      </c>
      <c r="C1661" s="64" t="s">
        <v>1027</v>
      </c>
      <c r="D1661" s="65">
        <v>44408</v>
      </c>
      <c r="E1661" s="66" t="s">
        <v>1011</v>
      </c>
      <c r="F1661" s="66" t="s">
        <v>210</v>
      </c>
      <c r="G1661" s="67">
        <v>4000</v>
      </c>
      <c r="H1661" s="67">
        <v>5</v>
      </c>
      <c r="I1661" s="68">
        <v>0.05</v>
      </c>
      <c r="J1661" s="69">
        <f t="shared" si="25"/>
        <v>19000</v>
      </c>
    </row>
    <row r="1662" spans="1:10">
      <c r="A1662" s="63" t="s">
        <v>1768</v>
      </c>
      <c r="B1662" s="64" t="s">
        <v>1052</v>
      </c>
      <c r="C1662" s="64" t="s">
        <v>1027</v>
      </c>
      <c r="D1662" s="65">
        <v>44408</v>
      </c>
      <c r="E1662" s="66" t="s">
        <v>991</v>
      </c>
      <c r="F1662" s="66" t="s">
        <v>1487</v>
      </c>
      <c r="G1662" s="67">
        <v>977200</v>
      </c>
      <c r="H1662" s="67">
        <v>2</v>
      </c>
      <c r="I1662" s="68">
        <v>0.05</v>
      </c>
      <c r="J1662" s="69">
        <f t="shared" si="25"/>
        <v>1856680</v>
      </c>
    </row>
    <row r="1663" spans="1:10">
      <c r="A1663" s="63" t="s">
        <v>1768</v>
      </c>
      <c r="B1663" s="64" t="s">
        <v>1052</v>
      </c>
      <c r="C1663" s="64" t="s">
        <v>1027</v>
      </c>
      <c r="D1663" s="65">
        <v>44408</v>
      </c>
      <c r="E1663" s="66" t="s">
        <v>998</v>
      </c>
      <c r="F1663" s="66" t="s">
        <v>1002</v>
      </c>
      <c r="G1663" s="67">
        <v>3800</v>
      </c>
      <c r="H1663" s="67">
        <v>1</v>
      </c>
      <c r="I1663" s="68">
        <v>0.05</v>
      </c>
      <c r="J1663" s="69">
        <f t="shared" si="25"/>
        <v>3610</v>
      </c>
    </row>
    <row r="1664" spans="1:10">
      <c r="A1664" s="63" t="s">
        <v>1768</v>
      </c>
      <c r="B1664" s="64" t="s">
        <v>1052</v>
      </c>
      <c r="C1664" s="64" t="s">
        <v>1027</v>
      </c>
      <c r="D1664" s="65">
        <v>44408</v>
      </c>
      <c r="E1664" s="66" t="s">
        <v>992</v>
      </c>
      <c r="F1664" s="66" t="s">
        <v>240</v>
      </c>
      <c r="G1664" s="67">
        <v>61000</v>
      </c>
      <c r="H1664" s="67">
        <v>5</v>
      </c>
      <c r="I1664" s="68">
        <v>0.05</v>
      </c>
      <c r="J1664" s="69">
        <f t="shared" si="25"/>
        <v>289750</v>
      </c>
    </row>
    <row r="1665" spans="1:10">
      <c r="A1665" s="63" t="s">
        <v>1768</v>
      </c>
      <c r="B1665" s="64" t="s">
        <v>1052</v>
      </c>
      <c r="C1665" s="64" t="s">
        <v>1027</v>
      </c>
      <c r="D1665" s="65">
        <v>44408</v>
      </c>
      <c r="E1665" s="66" t="s">
        <v>1005</v>
      </c>
      <c r="F1665" s="66" t="s">
        <v>266</v>
      </c>
      <c r="G1665" s="67">
        <v>478400</v>
      </c>
      <c r="H1665" s="67">
        <v>5</v>
      </c>
      <c r="I1665" s="68">
        <v>0.1</v>
      </c>
      <c r="J1665" s="69">
        <f t="shared" si="25"/>
        <v>2152800</v>
      </c>
    </row>
    <row r="1666" spans="1:10">
      <c r="A1666" s="63" t="s">
        <v>1769</v>
      </c>
      <c r="B1666" s="64" t="s">
        <v>1069</v>
      </c>
      <c r="C1666" s="64" t="s">
        <v>1043</v>
      </c>
      <c r="D1666" s="65">
        <v>44408</v>
      </c>
      <c r="E1666" s="66" t="s">
        <v>991</v>
      </c>
      <c r="F1666" s="66" t="s">
        <v>280</v>
      </c>
      <c r="G1666" s="67">
        <v>756000</v>
      </c>
      <c r="H1666" s="67">
        <v>1</v>
      </c>
      <c r="I1666" s="68">
        <v>0.05</v>
      </c>
      <c r="J1666" s="69">
        <f t="shared" si="25"/>
        <v>718200</v>
      </c>
    </row>
    <row r="1667" spans="1:10">
      <c r="A1667" s="63" t="s">
        <v>1769</v>
      </c>
      <c r="B1667" s="64" t="s">
        <v>1069</v>
      </c>
      <c r="C1667" s="64" t="s">
        <v>1043</v>
      </c>
      <c r="D1667" s="65">
        <v>44408</v>
      </c>
      <c r="E1667" s="66" t="s">
        <v>1012</v>
      </c>
      <c r="F1667" s="66" t="s">
        <v>262</v>
      </c>
      <c r="G1667" s="67">
        <v>640200</v>
      </c>
      <c r="H1667" s="67">
        <v>2</v>
      </c>
      <c r="I1667" s="68">
        <v>0.05</v>
      </c>
      <c r="J1667" s="69">
        <f t="shared" ref="J1667:J1730" si="26">(G1667*H1667)*(100%-I1667)</f>
        <v>1216380</v>
      </c>
    </row>
    <row r="1668" spans="1:10">
      <c r="A1668" s="63" t="s">
        <v>1770</v>
      </c>
      <c r="B1668" s="64" t="s">
        <v>1024</v>
      </c>
      <c r="C1668" s="64" t="s">
        <v>997</v>
      </c>
      <c r="D1668" s="65">
        <v>44409</v>
      </c>
      <c r="E1668" s="66" t="s">
        <v>994</v>
      </c>
      <c r="F1668" s="66" t="s">
        <v>242</v>
      </c>
      <c r="G1668" s="67">
        <v>50600</v>
      </c>
      <c r="H1668" s="67">
        <v>3</v>
      </c>
      <c r="I1668" s="68">
        <v>0.05</v>
      </c>
      <c r="J1668" s="69">
        <f t="shared" si="26"/>
        <v>144210</v>
      </c>
    </row>
    <row r="1669" spans="1:10">
      <c r="A1669" s="63" t="s">
        <v>1770</v>
      </c>
      <c r="B1669" s="64" t="s">
        <v>1024</v>
      </c>
      <c r="C1669" s="64" t="s">
        <v>997</v>
      </c>
      <c r="D1669" s="65">
        <v>44409</v>
      </c>
      <c r="E1669" s="66" t="s">
        <v>998</v>
      </c>
      <c r="F1669" s="66" t="s">
        <v>236</v>
      </c>
      <c r="G1669" s="67">
        <v>17400</v>
      </c>
      <c r="H1669" s="67">
        <v>1</v>
      </c>
      <c r="I1669" s="68">
        <v>0.05</v>
      </c>
      <c r="J1669" s="69">
        <f t="shared" si="26"/>
        <v>16530</v>
      </c>
    </row>
    <row r="1670" spans="1:10">
      <c r="A1670" s="63" t="s">
        <v>1771</v>
      </c>
      <c r="B1670" s="64" t="s">
        <v>1180</v>
      </c>
      <c r="C1670" s="64" t="s">
        <v>1036</v>
      </c>
      <c r="D1670" s="65">
        <v>44409</v>
      </c>
      <c r="E1670" s="66" t="s">
        <v>994</v>
      </c>
      <c r="F1670" s="66" t="s">
        <v>1503</v>
      </c>
      <c r="G1670" s="67">
        <v>86700</v>
      </c>
      <c r="H1670" s="67">
        <v>8</v>
      </c>
      <c r="I1670" s="68">
        <v>0.05</v>
      </c>
      <c r="J1670" s="69">
        <f t="shared" si="26"/>
        <v>658920</v>
      </c>
    </row>
    <row r="1671" spans="1:10">
      <c r="A1671" s="63" t="s">
        <v>1771</v>
      </c>
      <c r="B1671" s="64" t="s">
        <v>1180</v>
      </c>
      <c r="C1671" s="64" t="s">
        <v>1036</v>
      </c>
      <c r="D1671" s="65">
        <v>44409</v>
      </c>
      <c r="E1671" s="66" t="s">
        <v>998</v>
      </c>
      <c r="F1671" s="66" t="s">
        <v>1020</v>
      </c>
      <c r="G1671" s="67">
        <v>14000</v>
      </c>
      <c r="H1671" s="67">
        <v>3</v>
      </c>
      <c r="I1671" s="68">
        <v>0.05</v>
      </c>
      <c r="J1671" s="69">
        <f t="shared" si="26"/>
        <v>39900</v>
      </c>
    </row>
    <row r="1672" spans="1:10">
      <c r="A1672" s="63" t="s">
        <v>1772</v>
      </c>
      <c r="B1672" s="64" t="s">
        <v>1058</v>
      </c>
      <c r="C1672" s="64" t="s">
        <v>1027</v>
      </c>
      <c r="D1672" s="65">
        <v>44409</v>
      </c>
      <c r="E1672" s="66" t="s">
        <v>998</v>
      </c>
      <c r="F1672" s="66" t="s">
        <v>236</v>
      </c>
      <c r="G1672" s="67">
        <v>21100</v>
      </c>
      <c r="H1672" s="67">
        <v>3</v>
      </c>
      <c r="I1672" s="68">
        <v>0.05</v>
      </c>
      <c r="J1672" s="69">
        <f t="shared" si="26"/>
        <v>60135</v>
      </c>
    </row>
    <row r="1673" spans="1:10">
      <c r="A1673" s="63" t="s">
        <v>1772</v>
      </c>
      <c r="B1673" s="64" t="s">
        <v>1058</v>
      </c>
      <c r="C1673" s="64" t="s">
        <v>1027</v>
      </c>
      <c r="D1673" s="65">
        <v>44409</v>
      </c>
      <c r="E1673" s="66" t="s">
        <v>1010</v>
      </c>
      <c r="F1673" s="66" t="s">
        <v>214</v>
      </c>
      <c r="G1673" s="67">
        <v>192800</v>
      </c>
      <c r="H1673" s="67">
        <v>3</v>
      </c>
      <c r="I1673" s="68">
        <v>0.05</v>
      </c>
      <c r="J1673" s="69">
        <f t="shared" si="26"/>
        <v>549480</v>
      </c>
    </row>
    <row r="1674" spans="1:10">
      <c r="A1674" s="63" t="s">
        <v>1773</v>
      </c>
      <c r="B1674" s="64" t="s">
        <v>1067</v>
      </c>
      <c r="C1674" s="64" t="s">
        <v>1043</v>
      </c>
      <c r="D1674" s="65">
        <v>44410</v>
      </c>
      <c r="E1674" s="66" t="s">
        <v>1005</v>
      </c>
      <c r="F1674" s="66" t="s">
        <v>234</v>
      </c>
      <c r="G1674" s="67">
        <v>91700</v>
      </c>
      <c r="H1674" s="67">
        <v>8</v>
      </c>
      <c r="I1674" s="68">
        <v>0.05</v>
      </c>
      <c r="J1674" s="69">
        <f t="shared" si="26"/>
        <v>696920</v>
      </c>
    </row>
    <row r="1675" spans="1:10">
      <c r="A1675" s="63" t="s">
        <v>1773</v>
      </c>
      <c r="B1675" s="64" t="s">
        <v>1067</v>
      </c>
      <c r="C1675" s="64" t="s">
        <v>1043</v>
      </c>
      <c r="D1675" s="65">
        <v>44410</v>
      </c>
      <c r="E1675" s="66" t="s">
        <v>998</v>
      </c>
      <c r="F1675" s="66" t="s">
        <v>1020</v>
      </c>
      <c r="G1675" s="67">
        <v>13500</v>
      </c>
      <c r="H1675" s="67">
        <v>7</v>
      </c>
      <c r="I1675" s="68">
        <v>0.05</v>
      </c>
      <c r="J1675" s="69">
        <f t="shared" si="26"/>
        <v>89775</v>
      </c>
    </row>
    <row r="1676" spans="1:10">
      <c r="A1676" s="63" t="s">
        <v>1773</v>
      </c>
      <c r="B1676" s="64" t="s">
        <v>1067</v>
      </c>
      <c r="C1676" s="64" t="s">
        <v>1043</v>
      </c>
      <c r="D1676" s="65">
        <v>44410</v>
      </c>
      <c r="E1676" s="66" t="s">
        <v>994</v>
      </c>
      <c r="F1676" s="66" t="s">
        <v>1503</v>
      </c>
      <c r="G1676" s="67">
        <v>79100</v>
      </c>
      <c r="H1676" s="67">
        <v>7</v>
      </c>
      <c r="I1676" s="68">
        <v>0.05</v>
      </c>
      <c r="J1676" s="69">
        <f t="shared" si="26"/>
        <v>526015</v>
      </c>
    </row>
    <row r="1677" spans="1:10">
      <c r="A1677" s="63" t="s">
        <v>1774</v>
      </c>
      <c r="B1677" s="64" t="s">
        <v>1561</v>
      </c>
      <c r="C1677" s="64" t="s">
        <v>1001</v>
      </c>
      <c r="D1677" s="65">
        <v>44410</v>
      </c>
      <c r="E1677" s="66" t="s">
        <v>1005</v>
      </c>
      <c r="F1677" s="66" t="s">
        <v>1485</v>
      </c>
      <c r="G1677" s="67">
        <v>114000</v>
      </c>
      <c r="H1677" s="67">
        <v>3</v>
      </c>
      <c r="I1677" s="68">
        <v>0</v>
      </c>
      <c r="J1677" s="69">
        <f t="shared" si="26"/>
        <v>342000</v>
      </c>
    </row>
    <row r="1678" spans="1:10">
      <c r="A1678" s="63" t="s">
        <v>1775</v>
      </c>
      <c r="B1678" s="64" t="s">
        <v>1218</v>
      </c>
      <c r="C1678" s="64" t="s">
        <v>990</v>
      </c>
      <c r="D1678" s="65">
        <v>44411</v>
      </c>
      <c r="E1678" s="66" t="s">
        <v>1005</v>
      </c>
      <c r="F1678" s="66" t="s">
        <v>224</v>
      </c>
      <c r="G1678" s="67">
        <v>573600</v>
      </c>
      <c r="H1678" s="67">
        <v>1</v>
      </c>
      <c r="I1678" s="68">
        <v>0.05</v>
      </c>
      <c r="J1678" s="69">
        <f t="shared" si="26"/>
        <v>544920</v>
      </c>
    </row>
    <row r="1679" spans="1:10">
      <c r="A1679" s="63" t="s">
        <v>1775</v>
      </c>
      <c r="B1679" s="64" t="s">
        <v>1218</v>
      </c>
      <c r="C1679" s="64" t="s">
        <v>990</v>
      </c>
      <c r="D1679" s="65">
        <v>44411</v>
      </c>
      <c r="E1679" s="66" t="s">
        <v>1011</v>
      </c>
      <c r="F1679" s="66" t="s">
        <v>286</v>
      </c>
      <c r="G1679" s="67">
        <v>31500</v>
      </c>
      <c r="H1679" s="67">
        <v>2</v>
      </c>
      <c r="I1679" s="68">
        <v>0.05</v>
      </c>
      <c r="J1679" s="69">
        <f t="shared" si="26"/>
        <v>59850</v>
      </c>
    </row>
    <row r="1680" spans="1:10">
      <c r="A1680" s="63" t="s">
        <v>1775</v>
      </c>
      <c r="B1680" s="64" t="s">
        <v>1218</v>
      </c>
      <c r="C1680" s="64" t="s">
        <v>990</v>
      </c>
      <c r="D1680" s="65">
        <v>44411</v>
      </c>
      <c r="E1680" s="66" t="s">
        <v>998</v>
      </c>
      <c r="F1680" s="66" t="s">
        <v>222</v>
      </c>
      <c r="G1680" s="67">
        <v>6600</v>
      </c>
      <c r="H1680" s="67">
        <v>2</v>
      </c>
      <c r="I1680" s="68">
        <v>0.05</v>
      </c>
      <c r="J1680" s="69">
        <f t="shared" si="26"/>
        <v>12540</v>
      </c>
    </row>
    <row r="1681" spans="1:10">
      <c r="A1681" s="63" t="s">
        <v>1776</v>
      </c>
      <c r="B1681" s="64" t="s">
        <v>1191</v>
      </c>
      <c r="C1681" s="64" t="s">
        <v>1008</v>
      </c>
      <c r="D1681" s="65">
        <v>44411</v>
      </c>
      <c r="E1681" s="66" t="s">
        <v>992</v>
      </c>
      <c r="F1681" s="66" t="s">
        <v>1482</v>
      </c>
      <c r="G1681" s="67">
        <v>92500</v>
      </c>
      <c r="H1681" s="67">
        <v>1</v>
      </c>
      <c r="I1681" s="68">
        <v>0.05</v>
      </c>
      <c r="J1681" s="69">
        <f t="shared" si="26"/>
        <v>87875</v>
      </c>
    </row>
    <row r="1682" spans="1:10">
      <c r="A1682" s="63" t="s">
        <v>1776</v>
      </c>
      <c r="B1682" s="64" t="s">
        <v>1191</v>
      </c>
      <c r="C1682" s="64" t="s">
        <v>1008</v>
      </c>
      <c r="D1682" s="65">
        <v>44411</v>
      </c>
      <c r="E1682" s="66" t="s">
        <v>1011</v>
      </c>
      <c r="F1682" s="66" t="s">
        <v>210</v>
      </c>
      <c r="G1682" s="67">
        <v>4200</v>
      </c>
      <c r="H1682" s="67">
        <v>6</v>
      </c>
      <c r="I1682" s="68">
        <v>0.05</v>
      </c>
      <c r="J1682" s="69">
        <f t="shared" si="26"/>
        <v>23940</v>
      </c>
    </row>
    <row r="1683" spans="1:10">
      <c r="A1683" s="63" t="s">
        <v>1776</v>
      </c>
      <c r="B1683" s="64" t="s">
        <v>1191</v>
      </c>
      <c r="C1683" s="64" t="s">
        <v>1008</v>
      </c>
      <c r="D1683" s="65">
        <v>44411</v>
      </c>
      <c r="E1683" s="66" t="s">
        <v>1005</v>
      </c>
      <c r="F1683" s="66" t="s">
        <v>276</v>
      </c>
      <c r="G1683" s="67">
        <v>75000</v>
      </c>
      <c r="H1683" s="67">
        <v>6</v>
      </c>
      <c r="I1683" s="68">
        <v>0.05</v>
      </c>
      <c r="J1683" s="69">
        <f t="shared" si="26"/>
        <v>427500</v>
      </c>
    </row>
    <row r="1684" spans="1:10">
      <c r="A1684" s="63" t="s">
        <v>1776</v>
      </c>
      <c r="B1684" s="64" t="s">
        <v>1191</v>
      </c>
      <c r="C1684" s="64" t="s">
        <v>1008</v>
      </c>
      <c r="D1684" s="65">
        <v>44411</v>
      </c>
      <c r="E1684" s="66" t="s">
        <v>1011</v>
      </c>
      <c r="F1684" s="66" t="s">
        <v>252</v>
      </c>
      <c r="G1684" s="67">
        <v>117500</v>
      </c>
      <c r="H1684" s="67">
        <v>4</v>
      </c>
      <c r="I1684" s="68">
        <v>0.05</v>
      </c>
      <c r="J1684" s="69">
        <f t="shared" si="26"/>
        <v>446500</v>
      </c>
    </row>
    <row r="1685" spans="1:10">
      <c r="A1685" s="63" t="s">
        <v>1777</v>
      </c>
      <c r="B1685" s="64" t="s">
        <v>1221</v>
      </c>
      <c r="C1685" s="64" t="s">
        <v>1036</v>
      </c>
      <c r="D1685" s="65">
        <v>44411</v>
      </c>
      <c r="E1685" s="66" t="s">
        <v>1005</v>
      </c>
      <c r="F1685" s="66" t="s">
        <v>234</v>
      </c>
      <c r="G1685" s="67">
        <v>107700</v>
      </c>
      <c r="H1685" s="67">
        <v>8</v>
      </c>
      <c r="I1685" s="68">
        <v>0</v>
      </c>
      <c r="J1685" s="69">
        <f t="shared" si="26"/>
        <v>861600</v>
      </c>
    </row>
    <row r="1686" spans="1:10">
      <c r="A1686" s="63" t="s">
        <v>1777</v>
      </c>
      <c r="B1686" s="64" t="s">
        <v>1221</v>
      </c>
      <c r="C1686" s="64" t="s">
        <v>1036</v>
      </c>
      <c r="D1686" s="65">
        <v>44411</v>
      </c>
      <c r="E1686" s="66" t="s">
        <v>1012</v>
      </c>
      <c r="F1686" s="66" t="s">
        <v>1491</v>
      </c>
      <c r="G1686" s="67">
        <v>110200</v>
      </c>
      <c r="H1686" s="67">
        <v>8</v>
      </c>
      <c r="I1686" s="68">
        <v>0.05</v>
      </c>
      <c r="J1686" s="69">
        <f t="shared" si="26"/>
        <v>837520</v>
      </c>
    </row>
    <row r="1687" spans="1:10">
      <c r="A1687" s="63" t="s">
        <v>1778</v>
      </c>
      <c r="B1687" s="64" t="s">
        <v>1148</v>
      </c>
      <c r="C1687" s="64" t="s">
        <v>1016</v>
      </c>
      <c r="D1687" s="65">
        <v>44412</v>
      </c>
      <c r="E1687" s="66" t="s">
        <v>991</v>
      </c>
      <c r="F1687" s="66" t="s">
        <v>248</v>
      </c>
      <c r="G1687" s="67">
        <v>494600</v>
      </c>
      <c r="H1687" s="67">
        <v>4</v>
      </c>
      <c r="I1687" s="68">
        <v>0.05</v>
      </c>
      <c r="J1687" s="69">
        <f t="shared" si="26"/>
        <v>1879480</v>
      </c>
    </row>
    <row r="1688" spans="1:10">
      <c r="A1688" s="63" t="s">
        <v>1778</v>
      </c>
      <c r="B1688" s="64" t="s">
        <v>1148</v>
      </c>
      <c r="C1688" s="64" t="s">
        <v>1016</v>
      </c>
      <c r="D1688" s="65">
        <v>44412</v>
      </c>
      <c r="E1688" s="66" t="s">
        <v>1011</v>
      </c>
      <c r="F1688" s="66" t="s">
        <v>210</v>
      </c>
      <c r="G1688" s="67">
        <v>4100</v>
      </c>
      <c r="H1688" s="67">
        <v>8</v>
      </c>
      <c r="I1688" s="68">
        <v>0.05</v>
      </c>
      <c r="J1688" s="69">
        <f t="shared" si="26"/>
        <v>31160</v>
      </c>
    </row>
    <row r="1689" spans="1:10">
      <c r="A1689" s="63" t="s">
        <v>1778</v>
      </c>
      <c r="B1689" s="64" t="s">
        <v>1148</v>
      </c>
      <c r="C1689" s="64" t="s">
        <v>1016</v>
      </c>
      <c r="D1689" s="65">
        <v>44412</v>
      </c>
      <c r="E1689" s="66" t="s">
        <v>998</v>
      </c>
      <c r="F1689" s="66" t="s">
        <v>222</v>
      </c>
      <c r="G1689" s="67">
        <v>6700</v>
      </c>
      <c r="H1689" s="67">
        <v>1</v>
      </c>
      <c r="I1689" s="68">
        <v>0.05</v>
      </c>
      <c r="J1689" s="69">
        <f t="shared" si="26"/>
        <v>6365</v>
      </c>
    </row>
    <row r="1690" spans="1:10">
      <c r="A1690" s="63" t="s">
        <v>1779</v>
      </c>
      <c r="B1690" s="64" t="s">
        <v>1108</v>
      </c>
      <c r="C1690" s="64" t="s">
        <v>990</v>
      </c>
      <c r="D1690" s="65">
        <v>44412</v>
      </c>
      <c r="E1690" s="66" t="s">
        <v>1005</v>
      </c>
      <c r="F1690" s="66" t="s">
        <v>232</v>
      </c>
      <c r="G1690" s="67">
        <v>280300</v>
      </c>
      <c r="H1690" s="67">
        <v>2</v>
      </c>
      <c r="I1690" s="68">
        <v>0</v>
      </c>
      <c r="J1690" s="69">
        <f t="shared" si="26"/>
        <v>560600</v>
      </c>
    </row>
    <row r="1691" spans="1:10">
      <c r="A1691" s="63" t="s">
        <v>1779</v>
      </c>
      <c r="B1691" s="64" t="s">
        <v>1108</v>
      </c>
      <c r="C1691" s="64" t="s">
        <v>990</v>
      </c>
      <c r="D1691" s="65">
        <v>44412</v>
      </c>
      <c r="E1691" s="66" t="s">
        <v>994</v>
      </c>
      <c r="F1691" s="66" t="s">
        <v>1503</v>
      </c>
      <c r="G1691" s="67">
        <v>100300</v>
      </c>
      <c r="H1691" s="67">
        <v>7</v>
      </c>
      <c r="I1691" s="68">
        <v>0</v>
      </c>
      <c r="J1691" s="69">
        <f t="shared" si="26"/>
        <v>702100</v>
      </c>
    </row>
    <row r="1692" spans="1:10">
      <c r="A1692" s="63" t="s">
        <v>1779</v>
      </c>
      <c r="B1692" s="64" t="s">
        <v>1108</v>
      </c>
      <c r="C1692" s="64" t="s">
        <v>990</v>
      </c>
      <c r="D1692" s="65">
        <v>44412</v>
      </c>
      <c r="E1692" s="66" t="s">
        <v>1011</v>
      </c>
      <c r="F1692" s="66" t="s">
        <v>226</v>
      </c>
      <c r="G1692" s="67">
        <v>62400</v>
      </c>
      <c r="H1692" s="67">
        <v>1</v>
      </c>
      <c r="I1692" s="68">
        <v>0</v>
      </c>
      <c r="J1692" s="69">
        <f t="shared" si="26"/>
        <v>62400</v>
      </c>
    </row>
    <row r="1693" spans="1:10">
      <c r="A1693" s="63" t="s">
        <v>1779</v>
      </c>
      <c r="B1693" s="64" t="s">
        <v>1108</v>
      </c>
      <c r="C1693" s="64" t="s">
        <v>990</v>
      </c>
      <c r="D1693" s="65">
        <v>44412</v>
      </c>
      <c r="E1693" s="66" t="s">
        <v>1011</v>
      </c>
      <c r="F1693" s="66" t="s">
        <v>210</v>
      </c>
      <c r="G1693" s="67">
        <v>3500</v>
      </c>
      <c r="H1693" s="67">
        <v>8</v>
      </c>
      <c r="I1693" s="68">
        <v>0</v>
      </c>
      <c r="J1693" s="69">
        <f t="shared" si="26"/>
        <v>28000</v>
      </c>
    </row>
    <row r="1694" spans="1:10">
      <c r="A1694" s="63" t="s">
        <v>1780</v>
      </c>
      <c r="B1694" s="64" t="s">
        <v>1513</v>
      </c>
      <c r="C1694" s="64" t="s">
        <v>1008</v>
      </c>
      <c r="D1694" s="65">
        <v>44415</v>
      </c>
      <c r="E1694" s="66" t="s">
        <v>991</v>
      </c>
      <c r="F1694" s="66" t="s">
        <v>280</v>
      </c>
      <c r="G1694" s="67">
        <v>756000</v>
      </c>
      <c r="H1694" s="67">
        <v>1</v>
      </c>
      <c r="I1694" s="68">
        <v>0</v>
      </c>
      <c r="J1694" s="69">
        <f t="shared" si="26"/>
        <v>756000</v>
      </c>
    </row>
    <row r="1695" spans="1:10">
      <c r="A1695" s="63" t="s">
        <v>1780</v>
      </c>
      <c r="B1695" s="64" t="s">
        <v>1513</v>
      </c>
      <c r="C1695" s="64" t="s">
        <v>1008</v>
      </c>
      <c r="D1695" s="65">
        <v>44415</v>
      </c>
      <c r="E1695" s="66" t="s">
        <v>1005</v>
      </c>
      <c r="F1695" s="66" t="s">
        <v>268</v>
      </c>
      <c r="G1695" s="67">
        <v>372600</v>
      </c>
      <c r="H1695" s="67">
        <v>1</v>
      </c>
      <c r="I1695" s="68">
        <v>0</v>
      </c>
      <c r="J1695" s="69">
        <f t="shared" si="26"/>
        <v>372600</v>
      </c>
    </row>
    <row r="1696" spans="1:10">
      <c r="A1696" s="63" t="s">
        <v>1781</v>
      </c>
      <c r="B1696" s="64" t="s">
        <v>1108</v>
      </c>
      <c r="C1696" s="64" t="s">
        <v>990</v>
      </c>
      <c r="D1696" s="65">
        <v>44415</v>
      </c>
      <c r="E1696" s="66" t="s">
        <v>991</v>
      </c>
      <c r="F1696" s="66" t="s">
        <v>248</v>
      </c>
      <c r="G1696" s="67">
        <v>581500</v>
      </c>
      <c r="H1696" s="67">
        <v>1</v>
      </c>
      <c r="I1696" s="68">
        <v>0</v>
      </c>
      <c r="J1696" s="69">
        <f t="shared" si="26"/>
        <v>581500</v>
      </c>
    </row>
    <row r="1697" spans="1:10">
      <c r="A1697" s="63" t="s">
        <v>1782</v>
      </c>
      <c r="B1697" s="64" t="s">
        <v>1067</v>
      </c>
      <c r="C1697" s="64" t="s">
        <v>1043</v>
      </c>
      <c r="D1697" s="65">
        <v>44415</v>
      </c>
      <c r="E1697" s="66" t="s">
        <v>1011</v>
      </c>
      <c r="F1697" s="66" t="s">
        <v>210</v>
      </c>
      <c r="G1697" s="67">
        <v>4300</v>
      </c>
      <c r="H1697" s="67">
        <v>1</v>
      </c>
      <c r="I1697" s="68">
        <v>0.05</v>
      </c>
      <c r="J1697" s="69">
        <f t="shared" si="26"/>
        <v>4085</v>
      </c>
    </row>
    <row r="1698" spans="1:10">
      <c r="A1698" s="63" t="s">
        <v>1782</v>
      </c>
      <c r="B1698" s="64" t="s">
        <v>1067</v>
      </c>
      <c r="C1698" s="64" t="s">
        <v>1043</v>
      </c>
      <c r="D1698" s="65">
        <v>44415</v>
      </c>
      <c r="E1698" s="66" t="s">
        <v>1010</v>
      </c>
      <c r="F1698" s="66" t="s">
        <v>230</v>
      </c>
      <c r="G1698" s="67">
        <v>89200</v>
      </c>
      <c r="H1698" s="67">
        <v>8</v>
      </c>
      <c r="I1698" s="68">
        <v>0.05</v>
      </c>
      <c r="J1698" s="69">
        <f t="shared" si="26"/>
        <v>677920</v>
      </c>
    </row>
    <row r="1699" spans="1:10">
      <c r="A1699" s="63" t="s">
        <v>1782</v>
      </c>
      <c r="B1699" s="64" t="s">
        <v>1067</v>
      </c>
      <c r="C1699" s="64" t="s">
        <v>1043</v>
      </c>
      <c r="D1699" s="65">
        <v>44415</v>
      </c>
      <c r="E1699" s="66" t="s">
        <v>1005</v>
      </c>
      <c r="F1699" s="66" t="s">
        <v>224</v>
      </c>
      <c r="G1699" s="67">
        <v>539800</v>
      </c>
      <c r="H1699" s="67">
        <v>2</v>
      </c>
      <c r="I1699" s="68">
        <v>0.05</v>
      </c>
      <c r="J1699" s="69">
        <f t="shared" si="26"/>
        <v>1025620</v>
      </c>
    </row>
    <row r="1700" spans="1:10">
      <c r="A1700" s="63" t="s">
        <v>1783</v>
      </c>
      <c r="B1700" s="64" t="s">
        <v>1148</v>
      </c>
      <c r="C1700" s="64" t="s">
        <v>1016</v>
      </c>
      <c r="D1700" s="65">
        <v>44416</v>
      </c>
      <c r="E1700" s="66" t="s">
        <v>1005</v>
      </c>
      <c r="F1700" s="66" t="s">
        <v>254</v>
      </c>
      <c r="G1700" s="67">
        <v>181400</v>
      </c>
      <c r="H1700" s="67">
        <v>4</v>
      </c>
      <c r="I1700" s="68">
        <v>0.05</v>
      </c>
      <c r="J1700" s="69">
        <f t="shared" si="26"/>
        <v>689320</v>
      </c>
    </row>
    <row r="1701" spans="1:10">
      <c r="A1701" s="63" t="s">
        <v>1783</v>
      </c>
      <c r="B1701" s="64" t="s">
        <v>1148</v>
      </c>
      <c r="C1701" s="64" t="s">
        <v>1016</v>
      </c>
      <c r="D1701" s="65">
        <v>44416</v>
      </c>
      <c r="E1701" s="66" t="s">
        <v>992</v>
      </c>
      <c r="F1701" s="66" t="s">
        <v>993</v>
      </c>
      <c r="G1701" s="67">
        <v>51800</v>
      </c>
      <c r="H1701" s="67">
        <v>1</v>
      </c>
      <c r="I1701" s="68">
        <v>0.05</v>
      </c>
      <c r="J1701" s="69">
        <f t="shared" si="26"/>
        <v>49210</v>
      </c>
    </row>
    <row r="1702" spans="1:10">
      <c r="A1702" s="63" t="s">
        <v>1784</v>
      </c>
      <c r="B1702" s="64" t="s">
        <v>1078</v>
      </c>
      <c r="C1702" s="64" t="s">
        <v>997</v>
      </c>
      <c r="D1702" s="65">
        <v>44416</v>
      </c>
      <c r="E1702" s="66" t="s">
        <v>1012</v>
      </c>
      <c r="F1702" s="66" t="s">
        <v>262</v>
      </c>
      <c r="G1702" s="67">
        <v>698400</v>
      </c>
      <c r="H1702" s="67">
        <v>1</v>
      </c>
      <c r="I1702" s="68">
        <v>0.05</v>
      </c>
      <c r="J1702" s="69">
        <f t="shared" si="26"/>
        <v>663480</v>
      </c>
    </row>
    <row r="1703" spans="1:10">
      <c r="A1703" s="63" t="s">
        <v>1784</v>
      </c>
      <c r="B1703" s="64" t="s">
        <v>1078</v>
      </c>
      <c r="C1703" s="64" t="s">
        <v>997</v>
      </c>
      <c r="D1703" s="65">
        <v>44416</v>
      </c>
      <c r="E1703" s="66" t="s">
        <v>998</v>
      </c>
      <c r="F1703" s="66" t="s">
        <v>260</v>
      </c>
      <c r="G1703" s="67">
        <v>25300</v>
      </c>
      <c r="H1703" s="67">
        <v>5</v>
      </c>
      <c r="I1703" s="68">
        <v>0.05</v>
      </c>
      <c r="J1703" s="69">
        <f t="shared" si="26"/>
        <v>120175</v>
      </c>
    </row>
    <row r="1704" spans="1:10">
      <c r="A1704" s="63" t="s">
        <v>1785</v>
      </c>
      <c r="B1704" s="64" t="s">
        <v>1058</v>
      </c>
      <c r="C1704" s="64" t="s">
        <v>1027</v>
      </c>
      <c r="D1704" s="65">
        <v>44417</v>
      </c>
      <c r="E1704" s="66" t="s">
        <v>1012</v>
      </c>
      <c r="F1704" s="66" t="s">
        <v>228</v>
      </c>
      <c r="G1704" s="67">
        <v>482900</v>
      </c>
      <c r="H1704" s="67">
        <v>5</v>
      </c>
      <c r="I1704" s="68">
        <v>0.1</v>
      </c>
      <c r="J1704" s="69">
        <f t="shared" si="26"/>
        <v>2173050</v>
      </c>
    </row>
    <row r="1705" spans="1:10">
      <c r="A1705" s="63" t="s">
        <v>1786</v>
      </c>
      <c r="B1705" s="64" t="s">
        <v>1513</v>
      </c>
      <c r="C1705" s="64" t="s">
        <v>1008</v>
      </c>
      <c r="D1705" s="65">
        <v>44417</v>
      </c>
      <c r="E1705" s="66" t="s">
        <v>1005</v>
      </c>
      <c r="F1705" s="66" t="s">
        <v>234</v>
      </c>
      <c r="G1705" s="67">
        <v>100200</v>
      </c>
      <c r="H1705" s="67">
        <v>7</v>
      </c>
      <c r="I1705" s="68">
        <v>0</v>
      </c>
      <c r="J1705" s="69">
        <f t="shared" si="26"/>
        <v>701400</v>
      </c>
    </row>
    <row r="1706" spans="1:10">
      <c r="A1706" s="63" t="s">
        <v>1786</v>
      </c>
      <c r="B1706" s="64" t="s">
        <v>1513</v>
      </c>
      <c r="C1706" s="64" t="s">
        <v>1008</v>
      </c>
      <c r="D1706" s="65">
        <v>44417</v>
      </c>
      <c r="E1706" s="66" t="s">
        <v>1005</v>
      </c>
      <c r="F1706" s="66" t="s">
        <v>234</v>
      </c>
      <c r="G1706" s="67">
        <v>87900</v>
      </c>
      <c r="H1706" s="67">
        <v>7</v>
      </c>
      <c r="I1706" s="68">
        <v>0</v>
      </c>
      <c r="J1706" s="69">
        <f t="shared" si="26"/>
        <v>615300</v>
      </c>
    </row>
    <row r="1707" spans="1:10">
      <c r="A1707" s="63" t="s">
        <v>1786</v>
      </c>
      <c r="B1707" s="64" t="s">
        <v>1513</v>
      </c>
      <c r="C1707" s="64" t="s">
        <v>1008</v>
      </c>
      <c r="D1707" s="65">
        <v>44417</v>
      </c>
      <c r="E1707" s="66" t="s">
        <v>998</v>
      </c>
      <c r="F1707" s="66" t="s">
        <v>222</v>
      </c>
      <c r="G1707" s="67">
        <v>6300</v>
      </c>
      <c r="H1707" s="67">
        <v>4</v>
      </c>
      <c r="I1707" s="68">
        <v>0</v>
      </c>
      <c r="J1707" s="69">
        <f t="shared" si="26"/>
        <v>25200</v>
      </c>
    </row>
    <row r="1708" spans="1:10">
      <c r="A1708" s="63" t="s">
        <v>1787</v>
      </c>
      <c r="B1708" s="64" t="s">
        <v>1040</v>
      </c>
      <c r="C1708" s="64" t="s">
        <v>1036</v>
      </c>
      <c r="D1708" s="65">
        <v>44417</v>
      </c>
      <c r="E1708" s="66" t="s">
        <v>1005</v>
      </c>
      <c r="F1708" s="66" t="s">
        <v>234</v>
      </c>
      <c r="G1708" s="67">
        <v>109600</v>
      </c>
      <c r="H1708" s="67">
        <v>3</v>
      </c>
      <c r="I1708" s="68">
        <v>0.05</v>
      </c>
      <c r="J1708" s="69">
        <f t="shared" si="26"/>
        <v>312360</v>
      </c>
    </row>
    <row r="1709" spans="1:10">
      <c r="A1709" s="63" t="s">
        <v>1787</v>
      </c>
      <c r="B1709" s="64" t="s">
        <v>1040</v>
      </c>
      <c r="C1709" s="64" t="s">
        <v>1036</v>
      </c>
      <c r="D1709" s="65">
        <v>44417</v>
      </c>
      <c r="E1709" s="66" t="s">
        <v>1011</v>
      </c>
      <c r="F1709" s="66" t="s">
        <v>1497</v>
      </c>
      <c r="G1709" s="67">
        <v>5000</v>
      </c>
      <c r="H1709" s="67">
        <v>4</v>
      </c>
      <c r="I1709" s="68">
        <v>0.05</v>
      </c>
      <c r="J1709" s="69">
        <f t="shared" si="26"/>
        <v>19000</v>
      </c>
    </row>
    <row r="1710" spans="1:10">
      <c r="A1710" s="63" t="s">
        <v>1787</v>
      </c>
      <c r="B1710" s="64" t="s">
        <v>1040</v>
      </c>
      <c r="C1710" s="64" t="s">
        <v>1036</v>
      </c>
      <c r="D1710" s="65">
        <v>44417</v>
      </c>
      <c r="E1710" s="66" t="s">
        <v>1010</v>
      </c>
      <c r="F1710" s="66" t="s">
        <v>230</v>
      </c>
      <c r="G1710" s="67">
        <v>106800</v>
      </c>
      <c r="H1710" s="67">
        <v>9</v>
      </c>
      <c r="I1710" s="68">
        <v>0.05</v>
      </c>
      <c r="J1710" s="69">
        <f t="shared" si="26"/>
        <v>913140</v>
      </c>
    </row>
    <row r="1711" spans="1:10">
      <c r="A1711" s="63" t="s">
        <v>1788</v>
      </c>
      <c r="B1711" s="64" t="s">
        <v>1400</v>
      </c>
      <c r="C1711" s="64" t="s">
        <v>1016</v>
      </c>
      <c r="D1711" s="65">
        <v>44418</v>
      </c>
      <c r="E1711" s="66" t="s">
        <v>1010</v>
      </c>
      <c r="F1711" s="66" t="s">
        <v>216</v>
      </c>
      <c r="G1711" s="67">
        <v>75500</v>
      </c>
      <c r="H1711" s="67">
        <v>2</v>
      </c>
      <c r="I1711" s="68">
        <v>0</v>
      </c>
      <c r="J1711" s="69">
        <f t="shared" si="26"/>
        <v>151000</v>
      </c>
    </row>
    <row r="1712" spans="1:10">
      <c r="A1712" s="63" t="s">
        <v>1789</v>
      </c>
      <c r="B1712" s="64" t="s">
        <v>1138</v>
      </c>
      <c r="C1712" s="64" t="s">
        <v>1027</v>
      </c>
      <c r="D1712" s="65">
        <v>44418</v>
      </c>
      <c r="E1712" s="66" t="s">
        <v>1005</v>
      </c>
      <c r="F1712" s="66" t="s">
        <v>234</v>
      </c>
      <c r="G1712" s="67">
        <v>86900</v>
      </c>
      <c r="H1712" s="67">
        <v>10</v>
      </c>
      <c r="I1712" s="68">
        <v>0.05</v>
      </c>
      <c r="J1712" s="69">
        <f t="shared" si="26"/>
        <v>825550</v>
      </c>
    </row>
    <row r="1713" spans="1:10">
      <c r="A1713" s="63" t="s">
        <v>1789</v>
      </c>
      <c r="B1713" s="64" t="s">
        <v>1138</v>
      </c>
      <c r="C1713" s="64" t="s">
        <v>1027</v>
      </c>
      <c r="D1713" s="65">
        <v>44418</v>
      </c>
      <c r="E1713" s="66" t="s">
        <v>1005</v>
      </c>
      <c r="F1713" s="66" t="s">
        <v>268</v>
      </c>
      <c r="G1713" s="67">
        <v>346700</v>
      </c>
      <c r="H1713" s="67">
        <v>3</v>
      </c>
      <c r="I1713" s="68">
        <v>0.05</v>
      </c>
      <c r="J1713" s="69">
        <f t="shared" si="26"/>
        <v>988095</v>
      </c>
    </row>
    <row r="1714" spans="1:10">
      <c r="A1714" s="63" t="s">
        <v>1789</v>
      </c>
      <c r="B1714" s="64" t="s">
        <v>1138</v>
      </c>
      <c r="C1714" s="64" t="s">
        <v>1027</v>
      </c>
      <c r="D1714" s="65">
        <v>44418</v>
      </c>
      <c r="E1714" s="66" t="s">
        <v>1005</v>
      </c>
      <c r="F1714" s="66" t="s">
        <v>234</v>
      </c>
      <c r="G1714" s="67">
        <v>105800</v>
      </c>
      <c r="H1714" s="67">
        <v>7</v>
      </c>
      <c r="I1714" s="68">
        <v>0.05</v>
      </c>
      <c r="J1714" s="69">
        <f t="shared" si="26"/>
        <v>703570</v>
      </c>
    </row>
    <row r="1715" spans="1:10">
      <c r="A1715" s="63" t="s">
        <v>1790</v>
      </c>
      <c r="B1715" s="64" t="s">
        <v>1561</v>
      </c>
      <c r="C1715" s="64" t="s">
        <v>1001</v>
      </c>
      <c r="D1715" s="65">
        <v>44419</v>
      </c>
      <c r="E1715" s="66" t="s">
        <v>998</v>
      </c>
      <c r="F1715" s="66" t="s">
        <v>1020</v>
      </c>
      <c r="G1715" s="67">
        <v>16100</v>
      </c>
      <c r="H1715" s="67">
        <v>6</v>
      </c>
      <c r="I1715" s="68">
        <v>0</v>
      </c>
      <c r="J1715" s="69">
        <f t="shared" si="26"/>
        <v>96600</v>
      </c>
    </row>
    <row r="1716" spans="1:10">
      <c r="A1716" s="63" t="s">
        <v>1791</v>
      </c>
      <c r="B1716" s="64" t="s">
        <v>1470</v>
      </c>
      <c r="C1716" s="64" t="s">
        <v>990</v>
      </c>
      <c r="D1716" s="65">
        <v>44419</v>
      </c>
      <c r="E1716" s="66" t="s">
        <v>994</v>
      </c>
      <c r="F1716" s="66" t="s">
        <v>246</v>
      </c>
      <c r="G1716" s="67">
        <v>68400</v>
      </c>
      <c r="H1716" s="67">
        <v>1</v>
      </c>
      <c r="I1716" s="68">
        <v>0</v>
      </c>
      <c r="J1716" s="69">
        <f t="shared" si="26"/>
        <v>68400</v>
      </c>
    </row>
    <row r="1717" spans="1:10">
      <c r="A1717" s="63" t="s">
        <v>1791</v>
      </c>
      <c r="B1717" s="64" t="s">
        <v>1470</v>
      </c>
      <c r="C1717" s="64" t="s">
        <v>990</v>
      </c>
      <c r="D1717" s="65">
        <v>44419</v>
      </c>
      <c r="E1717" s="66" t="s">
        <v>991</v>
      </c>
      <c r="F1717" s="66" t="s">
        <v>1487</v>
      </c>
      <c r="G1717" s="67">
        <v>932400</v>
      </c>
      <c r="H1717" s="67">
        <v>3</v>
      </c>
      <c r="I1717" s="68">
        <v>0.1</v>
      </c>
      <c r="J1717" s="69">
        <f t="shared" si="26"/>
        <v>2517480</v>
      </c>
    </row>
    <row r="1718" spans="1:10">
      <c r="A1718" s="63" t="s">
        <v>1791</v>
      </c>
      <c r="B1718" s="64" t="s">
        <v>1470</v>
      </c>
      <c r="C1718" s="64" t="s">
        <v>990</v>
      </c>
      <c r="D1718" s="65">
        <v>44419</v>
      </c>
      <c r="E1718" s="66" t="s">
        <v>992</v>
      </c>
      <c r="F1718" s="66" t="s">
        <v>240</v>
      </c>
      <c r="G1718" s="67">
        <v>56700</v>
      </c>
      <c r="H1718" s="67">
        <v>8</v>
      </c>
      <c r="I1718" s="68">
        <v>0</v>
      </c>
      <c r="J1718" s="69">
        <f t="shared" si="26"/>
        <v>453600</v>
      </c>
    </row>
    <row r="1719" spans="1:10">
      <c r="A1719" s="63" t="s">
        <v>1792</v>
      </c>
      <c r="B1719" s="64" t="s">
        <v>1007</v>
      </c>
      <c r="C1719" s="64" t="s">
        <v>1008</v>
      </c>
      <c r="D1719" s="65">
        <v>44419</v>
      </c>
      <c r="E1719" s="66" t="s">
        <v>992</v>
      </c>
      <c r="F1719" s="66" t="s">
        <v>1482</v>
      </c>
      <c r="G1719" s="67">
        <v>114100</v>
      </c>
      <c r="H1719" s="67">
        <v>3</v>
      </c>
      <c r="I1719" s="68">
        <v>0.05</v>
      </c>
      <c r="J1719" s="69">
        <f t="shared" si="26"/>
        <v>325185</v>
      </c>
    </row>
    <row r="1720" spans="1:10">
      <c r="A1720" s="63" t="s">
        <v>1792</v>
      </c>
      <c r="B1720" s="64" t="s">
        <v>1007</v>
      </c>
      <c r="C1720" s="64" t="s">
        <v>1008</v>
      </c>
      <c r="D1720" s="65">
        <v>44419</v>
      </c>
      <c r="E1720" s="66" t="s">
        <v>1005</v>
      </c>
      <c r="F1720" s="66" t="s">
        <v>268</v>
      </c>
      <c r="G1720" s="67">
        <v>369400</v>
      </c>
      <c r="H1720" s="67">
        <v>5</v>
      </c>
      <c r="I1720" s="68">
        <v>0.05</v>
      </c>
      <c r="J1720" s="69">
        <f t="shared" si="26"/>
        <v>1754650</v>
      </c>
    </row>
    <row r="1721" spans="1:10">
      <c r="A1721" s="63" t="s">
        <v>1792</v>
      </c>
      <c r="B1721" s="64" t="s">
        <v>1007</v>
      </c>
      <c r="C1721" s="64" t="s">
        <v>1008</v>
      </c>
      <c r="D1721" s="65">
        <v>44419</v>
      </c>
      <c r="E1721" s="66" t="s">
        <v>1011</v>
      </c>
      <c r="F1721" s="66" t="s">
        <v>264</v>
      </c>
      <c r="G1721" s="67">
        <v>75900</v>
      </c>
      <c r="H1721" s="67">
        <v>7</v>
      </c>
      <c r="I1721" s="68">
        <v>0.05</v>
      </c>
      <c r="J1721" s="69">
        <f t="shared" si="26"/>
        <v>504735</v>
      </c>
    </row>
    <row r="1722" spans="1:10">
      <c r="A1722" s="63" t="s">
        <v>1792</v>
      </c>
      <c r="B1722" s="64" t="s">
        <v>1007</v>
      </c>
      <c r="C1722" s="64" t="s">
        <v>1008</v>
      </c>
      <c r="D1722" s="65">
        <v>44419</v>
      </c>
      <c r="E1722" s="66" t="s">
        <v>1005</v>
      </c>
      <c r="F1722" s="66" t="s">
        <v>1485</v>
      </c>
      <c r="G1722" s="67">
        <v>90000</v>
      </c>
      <c r="H1722" s="67">
        <v>3</v>
      </c>
      <c r="I1722" s="68">
        <v>0.05</v>
      </c>
      <c r="J1722" s="69">
        <f t="shared" si="26"/>
        <v>256500</v>
      </c>
    </row>
    <row r="1723" spans="1:10">
      <c r="A1723" s="63" t="s">
        <v>1793</v>
      </c>
      <c r="B1723" s="64" t="s">
        <v>1543</v>
      </c>
      <c r="C1723" s="64" t="s">
        <v>1177</v>
      </c>
      <c r="D1723" s="65">
        <v>44422</v>
      </c>
      <c r="E1723" s="66" t="s">
        <v>998</v>
      </c>
      <c r="F1723" s="66" t="s">
        <v>236</v>
      </c>
      <c r="G1723" s="67">
        <v>19100</v>
      </c>
      <c r="H1723" s="67">
        <v>3</v>
      </c>
      <c r="I1723" s="68">
        <v>0</v>
      </c>
      <c r="J1723" s="69">
        <f t="shared" si="26"/>
        <v>57300</v>
      </c>
    </row>
    <row r="1724" spans="1:10">
      <c r="A1724" s="63" t="s">
        <v>1793</v>
      </c>
      <c r="B1724" s="64" t="s">
        <v>1543</v>
      </c>
      <c r="C1724" s="64" t="s">
        <v>1177</v>
      </c>
      <c r="D1724" s="65">
        <v>44422</v>
      </c>
      <c r="E1724" s="66" t="s">
        <v>998</v>
      </c>
      <c r="F1724" s="66" t="s">
        <v>236</v>
      </c>
      <c r="G1724" s="67">
        <v>17800</v>
      </c>
      <c r="H1724" s="67">
        <v>8</v>
      </c>
      <c r="I1724" s="68">
        <v>0</v>
      </c>
      <c r="J1724" s="69">
        <f t="shared" si="26"/>
        <v>142400</v>
      </c>
    </row>
    <row r="1725" spans="1:10">
      <c r="A1725" s="63" t="s">
        <v>1793</v>
      </c>
      <c r="B1725" s="64" t="s">
        <v>1543</v>
      </c>
      <c r="C1725" s="64" t="s">
        <v>1177</v>
      </c>
      <c r="D1725" s="65">
        <v>44422</v>
      </c>
      <c r="E1725" s="66" t="s">
        <v>998</v>
      </c>
      <c r="F1725" s="66" t="s">
        <v>222</v>
      </c>
      <c r="G1725" s="67">
        <v>5800</v>
      </c>
      <c r="H1725" s="67">
        <v>7</v>
      </c>
      <c r="I1725" s="68">
        <v>0</v>
      </c>
      <c r="J1725" s="69">
        <f t="shared" si="26"/>
        <v>40600</v>
      </c>
    </row>
    <row r="1726" spans="1:10">
      <c r="A1726" s="63" t="s">
        <v>1794</v>
      </c>
      <c r="B1726" s="64" t="s">
        <v>1210</v>
      </c>
      <c r="C1726" s="64" t="s">
        <v>1177</v>
      </c>
      <c r="D1726" s="65">
        <v>44422</v>
      </c>
      <c r="E1726" s="66" t="s">
        <v>1011</v>
      </c>
      <c r="F1726" s="66" t="s">
        <v>1497</v>
      </c>
      <c r="G1726" s="67">
        <v>4100</v>
      </c>
      <c r="H1726" s="67">
        <v>10</v>
      </c>
      <c r="I1726" s="68">
        <v>0</v>
      </c>
      <c r="J1726" s="69">
        <f t="shared" si="26"/>
        <v>41000</v>
      </c>
    </row>
    <row r="1727" spans="1:10">
      <c r="A1727" s="63" t="s">
        <v>1795</v>
      </c>
      <c r="B1727" s="64" t="s">
        <v>1108</v>
      </c>
      <c r="C1727" s="64" t="s">
        <v>990</v>
      </c>
      <c r="D1727" s="65">
        <v>44423</v>
      </c>
      <c r="E1727" s="66" t="s">
        <v>994</v>
      </c>
      <c r="F1727" s="66" t="s">
        <v>1503</v>
      </c>
      <c r="G1727" s="67">
        <v>99500</v>
      </c>
      <c r="H1727" s="67">
        <v>6</v>
      </c>
      <c r="I1727" s="68">
        <v>0</v>
      </c>
      <c r="J1727" s="69">
        <f t="shared" si="26"/>
        <v>597000</v>
      </c>
    </row>
    <row r="1728" spans="1:10">
      <c r="A1728" s="63" t="s">
        <v>1795</v>
      </c>
      <c r="B1728" s="64" t="s">
        <v>1108</v>
      </c>
      <c r="C1728" s="64" t="s">
        <v>990</v>
      </c>
      <c r="D1728" s="65">
        <v>44423</v>
      </c>
      <c r="E1728" s="66" t="s">
        <v>1005</v>
      </c>
      <c r="F1728" s="66" t="s">
        <v>276</v>
      </c>
      <c r="G1728" s="67">
        <v>73500</v>
      </c>
      <c r="H1728" s="67">
        <v>10</v>
      </c>
      <c r="I1728" s="68">
        <v>0</v>
      </c>
      <c r="J1728" s="69">
        <f t="shared" si="26"/>
        <v>735000</v>
      </c>
    </row>
    <row r="1729" spans="1:10">
      <c r="A1729" s="63" t="s">
        <v>1796</v>
      </c>
      <c r="B1729" s="64" t="s">
        <v>1035</v>
      </c>
      <c r="C1729" s="64" t="s">
        <v>1036</v>
      </c>
      <c r="D1729" s="65">
        <v>44423</v>
      </c>
      <c r="E1729" s="66" t="s">
        <v>992</v>
      </c>
      <c r="F1729" s="66" t="s">
        <v>244</v>
      </c>
      <c r="G1729" s="67">
        <v>95900</v>
      </c>
      <c r="H1729" s="67">
        <v>10</v>
      </c>
      <c r="I1729" s="68">
        <v>0.05</v>
      </c>
      <c r="J1729" s="69">
        <f t="shared" si="26"/>
        <v>911050</v>
      </c>
    </row>
    <row r="1730" spans="1:10">
      <c r="A1730" s="63" t="s">
        <v>1796</v>
      </c>
      <c r="B1730" s="64" t="s">
        <v>1035</v>
      </c>
      <c r="C1730" s="64" t="s">
        <v>1036</v>
      </c>
      <c r="D1730" s="65">
        <v>44423</v>
      </c>
      <c r="E1730" s="66" t="s">
        <v>1011</v>
      </c>
      <c r="F1730" s="66" t="s">
        <v>1497</v>
      </c>
      <c r="G1730" s="67">
        <v>5000</v>
      </c>
      <c r="H1730" s="67">
        <v>3</v>
      </c>
      <c r="I1730" s="68">
        <v>0.05</v>
      </c>
      <c r="J1730" s="69">
        <f t="shared" si="26"/>
        <v>14250</v>
      </c>
    </row>
    <row r="1731" spans="1:10">
      <c r="A1731" s="63" t="s">
        <v>1797</v>
      </c>
      <c r="B1731" s="64" t="s">
        <v>1121</v>
      </c>
      <c r="C1731" s="64" t="s">
        <v>997</v>
      </c>
      <c r="D1731" s="65">
        <v>44423</v>
      </c>
      <c r="E1731" s="66" t="s">
        <v>1005</v>
      </c>
      <c r="F1731" s="66" t="s">
        <v>268</v>
      </c>
      <c r="G1731" s="67">
        <v>333700</v>
      </c>
      <c r="H1731" s="67">
        <v>4</v>
      </c>
      <c r="I1731" s="68">
        <v>0.05</v>
      </c>
      <c r="J1731" s="69">
        <f t="shared" ref="J1731:J1794" si="27">(G1731*H1731)*(100%-I1731)</f>
        <v>1268060</v>
      </c>
    </row>
    <row r="1732" spans="1:10">
      <c r="A1732" s="63" t="s">
        <v>1797</v>
      </c>
      <c r="B1732" s="64" t="s">
        <v>1121</v>
      </c>
      <c r="C1732" s="64" t="s">
        <v>997</v>
      </c>
      <c r="D1732" s="65">
        <v>44423</v>
      </c>
      <c r="E1732" s="66" t="s">
        <v>1011</v>
      </c>
      <c r="F1732" s="66" t="s">
        <v>218</v>
      </c>
      <c r="G1732" s="67">
        <v>3900</v>
      </c>
      <c r="H1732" s="67">
        <v>1</v>
      </c>
      <c r="I1732" s="68">
        <v>0</v>
      </c>
      <c r="J1732" s="69">
        <f t="shared" si="27"/>
        <v>3900</v>
      </c>
    </row>
    <row r="1733" spans="1:10">
      <c r="A1733" s="63" t="s">
        <v>1797</v>
      </c>
      <c r="B1733" s="64" t="s">
        <v>1121</v>
      </c>
      <c r="C1733" s="64" t="s">
        <v>997</v>
      </c>
      <c r="D1733" s="65">
        <v>44423</v>
      </c>
      <c r="E1733" s="66" t="s">
        <v>1011</v>
      </c>
      <c r="F1733" s="66" t="s">
        <v>210</v>
      </c>
      <c r="G1733" s="67">
        <v>3900</v>
      </c>
      <c r="H1733" s="67">
        <v>5</v>
      </c>
      <c r="I1733" s="68">
        <v>0</v>
      </c>
      <c r="J1733" s="69">
        <f t="shared" si="27"/>
        <v>19500</v>
      </c>
    </row>
    <row r="1734" spans="1:10">
      <c r="A1734" s="63" t="s">
        <v>1798</v>
      </c>
      <c r="B1734" s="64" t="s">
        <v>1069</v>
      </c>
      <c r="C1734" s="64" t="s">
        <v>1043</v>
      </c>
      <c r="D1734" s="65">
        <v>44424</v>
      </c>
      <c r="E1734" s="66" t="s">
        <v>998</v>
      </c>
      <c r="F1734" s="66" t="s">
        <v>292</v>
      </c>
      <c r="G1734" s="67">
        <v>29100</v>
      </c>
      <c r="H1734" s="67">
        <v>1</v>
      </c>
      <c r="I1734" s="68">
        <v>0.05</v>
      </c>
      <c r="J1734" s="69">
        <f t="shared" si="27"/>
        <v>27645</v>
      </c>
    </row>
    <row r="1735" spans="1:10">
      <c r="A1735" s="63" t="s">
        <v>1799</v>
      </c>
      <c r="B1735" s="64" t="s">
        <v>1410</v>
      </c>
      <c r="C1735" s="64" t="s">
        <v>1036</v>
      </c>
      <c r="D1735" s="65">
        <v>44424</v>
      </c>
      <c r="E1735" s="66" t="s">
        <v>1011</v>
      </c>
      <c r="F1735" s="66" t="s">
        <v>218</v>
      </c>
      <c r="G1735" s="67">
        <v>3500</v>
      </c>
      <c r="H1735" s="67">
        <v>7</v>
      </c>
      <c r="I1735" s="68">
        <v>0</v>
      </c>
      <c r="J1735" s="69">
        <f t="shared" si="27"/>
        <v>24500</v>
      </c>
    </row>
    <row r="1736" spans="1:10">
      <c r="A1736" s="63" t="s">
        <v>1800</v>
      </c>
      <c r="B1736" s="64" t="s">
        <v>1136</v>
      </c>
      <c r="C1736" s="64" t="s">
        <v>1036</v>
      </c>
      <c r="D1736" s="65">
        <v>44425</v>
      </c>
      <c r="E1736" s="66" t="s">
        <v>1012</v>
      </c>
      <c r="F1736" s="66" t="s">
        <v>262</v>
      </c>
      <c r="G1736" s="67">
        <v>680900</v>
      </c>
      <c r="H1736" s="67">
        <v>4</v>
      </c>
      <c r="I1736" s="68">
        <v>0.1</v>
      </c>
      <c r="J1736" s="69">
        <f t="shared" si="27"/>
        <v>2451240</v>
      </c>
    </row>
    <row r="1737" spans="1:10">
      <c r="A1737" s="63" t="s">
        <v>1800</v>
      </c>
      <c r="B1737" s="64" t="s">
        <v>1136</v>
      </c>
      <c r="C1737" s="64" t="s">
        <v>1036</v>
      </c>
      <c r="D1737" s="65">
        <v>44425</v>
      </c>
      <c r="E1737" s="66" t="s">
        <v>1005</v>
      </c>
      <c r="F1737" s="66" t="s">
        <v>250</v>
      </c>
      <c r="G1737" s="67">
        <v>422800</v>
      </c>
      <c r="H1737" s="67">
        <v>5</v>
      </c>
      <c r="I1737" s="68">
        <v>0.1</v>
      </c>
      <c r="J1737" s="69">
        <f t="shared" si="27"/>
        <v>1902600</v>
      </c>
    </row>
    <row r="1738" spans="1:10">
      <c r="A1738" s="63" t="s">
        <v>1800</v>
      </c>
      <c r="B1738" s="64" t="s">
        <v>1136</v>
      </c>
      <c r="C1738" s="64" t="s">
        <v>1036</v>
      </c>
      <c r="D1738" s="65">
        <v>44425</v>
      </c>
      <c r="E1738" s="66" t="s">
        <v>998</v>
      </c>
      <c r="F1738" s="66" t="s">
        <v>1019</v>
      </c>
      <c r="G1738" s="67">
        <v>5600</v>
      </c>
      <c r="H1738" s="67">
        <v>5</v>
      </c>
      <c r="I1738" s="68">
        <v>0.05</v>
      </c>
      <c r="J1738" s="69">
        <f t="shared" si="27"/>
        <v>26600</v>
      </c>
    </row>
    <row r="1739" spans="1:10">
      <c r="A1739" s="63" t="s">
        <v>1800</v>
      </c>
      <c r="B1739" s="64" t="s">
        <v>1136</v>
      </c>
      <c r="C1739" s="64" t="s">
        <v>1036</v>
      </c>
      <c r="D1739" s="65">
        <v>44425</v>
      </c>
      <c r="E1739" s="66" t="s">
        <v>1011</v>
      </c>
      <c r="F1739" s="66" t="s">
        <v>264</v>
      </c>
      <c r="G1739" s="67">
        <v>71100</v>
      </c>
      <c r="H1739" s="67">
        <v>6</v>
      </c>
      <c r="I1739" s="68">
        <v>0.05</v>
      </c>
      <c r="J1739" s="69">
        <f t="shared" si="27"/>
        <v>405270</v>
      </c>
    </row>
    <row r="1740" spans="1:10">
      <c r="A1740" s="63" t="s">
        <v>1800</v>
      </c>
      <c r="B1740" s="64" t="s">
        <v>1136</v>
      </c>
      <c r="C1740" s="64" t="s">
        <v>1036</v>
      </c>
      <c r="D1740" s="65">
        <v>44425</v>
      </c>
      <c r="E1740" s="66" t="s">
        <v>1010</v>
      </c>
      <c r="F1740" s="66" t="s">
        <v>214</v>
      </c>
      <c r="G1740" s="67">
        <v>196600</v>
      </c>
      <c r="H1740" s="67">
        <v>10</v>
      </c>
      <c r="I1740" s="68">
        <v>0.05</v>
      </c>
      <c r="J1740" s="69">
        <f t="shared" si="27"/>
        <v>1867700</v>
      </c>
    </row>
    <row r="1741" spans="1:10">
      <c r="A1741" s="63" t="s">
        <v>1801</v>
      </c>
      <c r="B1741" s="64" t="s">
        <v>1138</v>
      </c>
      <c r="C1741" s="64" t="s">
        <v>1027</v>
      </c>
      <c r="D1741" s="65">
        <v>44425</v>
      </c>
      <c r="E1741" s="66" t="s">
        <v>994</v>
      </c>
      <c r="F1741" s="66" t="s">
        <v>1503</v>
      </c>
      <c r="G1741" s="67">
        <v>83300</v>
      </c>
      <c r="H1741" s="67">
        <v>2</v>
      </c>
      <c r="I1741" s="68">
        <v>0.05</v>
      </c>
      <c r="J1741" s="69">
        <f t="shared" si="27"/>
        <v>158270</v>
      </c>
    </row>
    <row r="1742" spans="1:10">
      <c r="A1742" s="63" t="s">
        <v>1801</v>
      </c>
      <c r="B1742" s="64" t="s">
        <v>1138</v>
      </c>
      <c r="C1742" s="64" t="s">
        <v>1027</v>
      </c>
      <c r="D1742" s="65">
        <v>44425</v>
      </c>
      <c r="E1742" s="66" t="s">
        <v>1011</v>
      </c>
      <c r="F1742" s="66" t="s">
        <v>272</v>
      </c>
      <c r="G1742" s="67">
        <v>154100</v>
      </c>
      <c r="H1742" s="67">
        <v>6</v>
      </c>
      <c r="I1742" s="68">
        <v>0.05</v>
      </c>
      <c r="J1742" s="69">
        <f t="shared" si="27"/>
        <v>878370</v>
      </c>
    </row>
    <row r="1743" spans="1:10">
      <c r="A1743" s="63" t="s">
        <v>1801</v>
      </c>
      <c r="B1743" s="64" t="s">
        <v>1138</v>
      </c>
      <c r="C1743" s="64" t="s">
        <v>1027</v>
      </c>
      <c r="D1743" s="65">
        <v>44425</v>
      </c>
      <c r="E1743" s="66" t="s">
        <v>1005</v>
      </c>
      <c r="F1743" s="66" t="s">
        <v>212</v>
      </c>
      <c r="G1743" s="67">
        <v>126800</v>
      </c>
      <c r="H1743" s="67">
        <v>2</v>
      </c>
      <c r="I1743" s="68">
        <v>0.05</v>
      </c>
      <c r="J1743" s="69">
        <f t="shared" si="27"/>
        <v>240920</v>
      </c>
    </row>
    <row r="1744" spans="1:10">
      <c r="A1744" s="63" t="s">
        <v>1802</v>
      </c>
      <c r="B1744" s="64" t="s">
        <v>1026</v>
      </c>
      <c r="C1744" s="64" t="s">
        <v>1027</v>
      </c>
      <c r="D1744" s="65">
        <v>44425</v>
      </c>
      <c r="E1744" s="66" t="s">
        <v>998</v>
      </c>
      <c r="F1744" s="66" t="s">
        <v>236</v>
      </c>
      <c r="G1744" s="67">
        <v>22000</v>
      </c>
      <c r="H1744" s="67">
        <v>3</v>
      </c>
      <c r="I1744" s="68">
        <v>0.05</v>
      </c>
      <c r="J1744" s="69">
        <f t="shared" si="27"/>
        <v>62700</v>
      </c>
    </row>
    <row r="1745" spans="1:10">
      <c r="A1745" s="63" t="s">
        <v>1802</v>
      </c>
      <c r="B1745" s="64" t="s">
        <v>1026</v>
      </c>
      <c r="C1745" s="64" t="s">
        <v>1027</v>
      </c>
      <c r="D1745" s="65">
        <v>44425</v>
      </c>
      <c r="E1745" s="66" t="s">
        <v>1005</v>
      </c>
      <c r="F1745" s="66" t="s">
        <v>258</v>
      </c>
      <c r="G1745" s="67">
        <v>94900</v>
      </c>
      <c r="H1745" s="67">
        <v>7</v>
      </c>
      <c r="I1745" s="68">
        <v>0.05</v>
      </c>
      <c r="J1745" s="69">
        <f t="shared" si="27"/>
        <v>631085</v>
      </c>
    </row>
    <row r="1746" spans="1:10">
      <c r="A1746" s="63" t="s">
        <v>1802</v>
      </c>
      <c r="B1746" s="64" t="s">
        <v>1026</v>
      </c>
      <c r="C1746" s="64" t="s">
        <v>1027</v>
      </c>
      <c r="D1746" s="65">
        <v>44425</v>
      </c>
      <c r="E1746" s="66" t="s">
        <v>991</v>
      </c>
      <c r="F1746" s="66" t="s">
        <v>206</v>
      </c>
      <c r="G1746" s="67">
        <v>1844500</v>
      </c>
      <c r="H1746" s="67">
        <v>2</v>
      </c>
      <c r="I1746" s="68">
        <v>0.15</v>
      </c>
      <c r="J1746" s="69">
        <f t="shared" si="27"/>
        <v>3135650</v>
      </c>
    </row>
    <row r="1747" spans="1:10">
      <c r="A1747" s="63" t="s">
        <v>1802</v>
      </c>
      <c r="B1747" s="64" t="s">
        <v>1026</v>
      </c>
      <c r="C1747" s="64" t="s">
        <v>1027</v>
      </c>
      <c r="D1747" s="65">
        <v>44425</v>
      </c>
      <c r="E1747" s="66" t="s">
        <v>1011</v>
      </c>
      <c r="F1747" s="66" t="s">
        <v>272</v>
      </c>
      <c r="G1747" s="67">
        <v>139700</v>
      </c>
      <c r="H1747" s="67">
        <v>8</v>
      </c>
      <c r="I1747" s="68">
        <v>0.05</v>
      </c>
      <c r="J1747" s="69">
        <f t="shared" si="27"/>
        <v>1061720</v>
      </c>
    </row>
    <row r="1748" spans="1:10">
      <c r="A1748" s="63" t="s">
        <v>1803</v>
      </c>
      <c r="B1748" s="64" t="s">
        <v>1410</v>
      </c>
      <c r="C1748" s="64" t="s">
        <v>1036</v>
      </c>
      <c r="D1748" s="65">
        <v>44426</v>
      </c>
      <c r="E1748" s="66" t="s">
        <v>1012</v>
      </c>
      <c r="F1748" s="66" t="s">
        <v>262</v>
      </c>
      <c r="G1748" s="67">
        <v>576200</v>
      </c>
      <c r="H1748" s="67">
        <v>1</v>
      </c>
      <c r="I1748" s="68">
        <v>0</v>
      </c>
      <c r="J1748" s="69">
        <f t="shared" si="27"/>
        <v>576200</v>
      </c>
    </row>
    <row r="1749" spans="1:10">
      <c r="A1749" s="63" t="s">
        <v>1803</v>
      </c>
      <c r="B1749" s="64" t="s">
        <v>1410</v>
      </c>
      <c r="C1749" s="64" t="s">
        <v>1036</v>
      </c>
      <c r="D1749" s="65">
        <v>44426</v>
      </c>
      <c r="E1749" s="66" t="s">
        <v>998</v>
      </c>
      <c r="F1749" s="66" t="s">
        <v>1048</v>
      </c>
      <c r="G1749" s="67">
        <v>34100</v>
      </c>
      <c r="H1749" s="67">
        <v>1</v>
      </c>
      <c r="I1749" s="68">
        <v>0</v>
      </c>
      <c r="J1749" s="69">
        <f t="shared" si="27"/>
        <v>34100</v>
      </c>
    </row>
    <row r="1750" spans="1:10">
      <c r="A1750" s="63" t="s">
        <v>1804</v>
      </c>
      <c r="B1750" s="64" t="s">
        <v>1101</v>
      </c>
      <c r="C1750" s="64" t="s">
        <v>1027</v>
      </c>
      <c r="D1750" s="65">
        <v>44426</v>
      </c>
      <c r="E1750" s="66" t="s">
        <v>991</v>
      </c>
      <c r="F1750" s="66" t="s">
        <v>280</v>
      </c>
      <c r="G1750" s="67">
        <v>676800</v>
      </c>
      <c r="H1750" s="67">
        <v>2</v>
      </c>
      <c r="I1750" s="68">
        <v>0.05</v>
      </c>
      <c r="J1750" s="69">
        <f t="shared" si="27"/>
        <v>1285920</v>
      </c>
    </row>
    <row r="1751" spans="1:10">
      <c r="A1751" s="63" t="s">
        <v>1804</v>
      </c>
      <c r="B1751" s="64" t="s">
        <v>1101</v>
      </c>
      <c r="C1751" s="64" t="s">
        <v>1027</v>
      </c>
      <c r="D1751" s="65">
        <v>44426</v>
      </c>
      <c r="E1751" s="66" t="s">
        <v>1005</v>
      </c>
      <c r="F1751" s="66" t="s">
        <v>250</v>
      </c>
      <c r="G1751" s="67">
        <v>449500</v>
      </c>
      <c r="H1751" s="67">
        <v>1</v>
      </c>
      <c r="I1751" s="68">
        <v>0.05</v>
      </c>
      <c r="J1751" s="69">
        <f t="shared" si="27"/>
        <v>427025</v>
      </c>
    </row>
    <row r="1752" spans="1:10">
      <c r="A1752" s="63" t="s">
        <v>1805</v>
      </c>
      <c r="B1752" s="64" t="s">
        <v>1261</v>
      </c>
      <c r="C1752" s="64" t="s">
        <v>990</v>
      </c>
      <c r="D1752" s="65">
        <v>44429</v>
      </c>
      <c r="E1752" s="66" t="s">
        <v>1012</v>
      </c>
      <c r="F1752" s="66" t="s">
        <v>1491</v>
      </c>
      <c r="G1752" s="67">
        <v>113300</v>
      </c>
      <c r="H1752" s="67">
        <v>8</v>
      </c>
      <c r="I1752" s="68">
        <v>0</v>
      </c>
      <c r="J1752" s="69">
        <f t="shared" si="27"/>
        <v>906400</v>
      </c>
    </row>
    <row r="1753" spans="1:10">
      <c r="A1753" s="63" t="s">
        <v>1806</v>
      </c>
      <c r="B1753" s="64" t="s">
        <v>1074</v>
      </c>
      <c r="C1753" s="64" t="s">
        <v>1043</v>
      </c>
      <c r="D1753" s="65">
        <v>44429</v>
      </c>
      <c r="E1753" s="66" t="s">
        <v>1005</v>
      </c>
      <c r="F1753" s="66" t="s">
        <v>276</v>
      </c>
      <c r="G1753" s="67">
        <v>89300</v>
      </c>
      <c r="H1753" s="67">
        <v>6</v>
      </c>
      <c r="I1753" s="68">
        <v>0.05</v>
      </c>
      <c r="J1753" s="69">
        <f t="shared" si="27"/>
        <v>509010</v>
      </c>
    </row>
    <row r="1754" spans="1:10">
      <c r="A1754" s="63" t="s">
        <v>1807</v>
      </c>
      <c r="B1754" s="64" t="s">
        <v>1022</v>
      </c>
      <c r="C1754" s="64" t="s">
        <v>1016</v>
      </c>
      <c r="D1754" s="65">
        <v>44429</v>
      </c>
      <c r="E1754" s="66" t="s">
        <v>998</v>
      </c>
      <c r="F1754" s="66" t="s">
        <v>1002</v>
      </c>
      <c r="G1754" s="67">
        <v>3600</v>
      </c>
      <c r="H1754" s="67">
        <v>9</v>
      </c>
      <c r="I1754" s="68">
        <v>0.05</v>
      </c>
      <c r="J1754" s="69">
        <f t="shared" si="27"/>
        <v>30780</v>
      </c>
    </row>
    <row r="1755" spans="1:10">
      <c r="A1755" s="63" t="s">
        <v>1808</v>
      </c>
      <c r="B1755" s="64" t="s">
        <v>1024</v>
      </c>
      <c r="C1755" s="64" t="s">
        <v>997</v>
      </c>
      <c r="D1755" s="65">
        <v>44430</v>
      </c>
      <c r="E1755" s="66" t="s">
        <v>1005</v>
      </c>
      <c r="F1755" s="66" t="s">
        <v>1485</v>
      </c>
      <c r="G1755" s="67">
        <v>91000</v>
      </c>
      <c r="H1755" s="67">
        <v>4</v>
      </c>
      <c r="I1755" s="68">
        <v>0.05</v>
      </c>
      <c r="J1755" s="69">
        <f t="shared" si="27"/>
        <v>345800</v>
      </c>
    </row>
    <row r="1756" spans="1:10">
      <c r="A1756" s="63" t="s">
        <v>1808</v>
      </c>
      <c r="B1756" s="64" t="s">
        <v>1024</v>
      </c>
      <c r="C1756" s="64" t="s">
        <v>997</v>
      </c>
      <c r="D1756" s="65">
        <v>44430</v>
      </c>
      <c r="E1756" s="66" t="s">
        <v>991</v>
      </c>
      <c r="F1756" s="66" t="s">
        <v>1487</v>
      </c>
      <c r="G1756" s="67">
        <v>860600</v>
      </c>
      <c r="H1756" s="67">
        <v>1</v>
      </c>
      <c r="I1756" s="68">
        <v>0.05</v>
      </c>
      <c r="J1756" s="69">
        <f t="shared" si="27"/>
        <v>817570</v>
      </c>
    </row>
    <row r="1757" spans="1:10">
      <c r="A1757" s="63" t="s">
        <v>1809</v>
      </c>
      <c r="B1757" s="64" t="s">
        <v>1040</v>
      </c>
      <c r="C1757" s="64" t="s">
        <v>1036</v>
      </c>
      <c r="D1757" s="65">
        <v>44430</v>
      </c>
      <c r="E1757" s="66" t="s">
        <v>1012</v>
      </c>
      <c r="F1757" s="66" t="s">
        <v>1491</v>
      </c>
      <c r="G1757" s="67">
        <v>111200</v>
      </c>
      <c r="H1757" s="67">
        <v>7</v>
      </c>
      <c r="I1757" s="68">
        <v>0.05</v>
      </c>
      <c r="J1757" s="69">
        <f t="shared" si="27"/>
        <v>739480</v>
      </c>
    </row>
    <row r="1758" spans="1:10">
      <c r="A1758" s="63" t="s">
        <v>1809</v>
      </c>
      <c r="B1758" s="64" t="s">
        <v>1040</v>
      </c>
      <c r="C1758" s="64" t="s">
        <v>1036</v>
      </c>
      <c r="D1758" s="65">
        <v>44430</v>
      </c>
      <c r="E1758" s="66" t="s">
        <v>1011</v>
      </c>
      <c r="F1758" s="66" t="s">
        <v>272</v>
      </c>
      <c r="G1758" s="67">
        <v>148300</v>
      </c>
      <c r="H1758" s="67">
        <v>6</v>
      </c>
      <c r="I1758" s="68">
        <v>0.05</v>
      </c>
      <c r="J1758" s="69">
        <f t="shared" si="27"/>
        <v>845310</v>
      </c>
    </row>
    <row r="1759" spans="1:10">
      <c r="A1759" s="63" t="s">
        <v>1810</v>
      </c>
      <c r="B1759" s="64" t="s">
        <v>1543</v>
      </c>
      <c r="C1759" s="64" t="s">
        <v>1177</v>
      </c>
      <c r="D1759" s="65">
        <v>44431</v>
      </c>
      <c r="E1759" s="66" t="s">
        <v>1005</v>
      </c>
      <c r="F1759" s="66" t="s">
        <v>224</v>
      </c>
      <c r="G1759" s="67">
        <v>433800</v>
      </c>
      <c r="H1759" s="67">
        <v>4</v>
      </c>
      <c r="I1759" s="68">
        <v>0.05</v>
      </c>
      <c r="J1759" s="69">
        <f t="shared" si="27"/>
        <v>1648440</v>
      </c>
    </row>
    <row r="1760" spans="1:10">
      <c r="A1760" s="63" t="s">
        <v>1810</v>
      </c>
      <c r="B1760" s="64" t="s">
        <v>1543</v>
      </c>
      <c r="C1760" s="64" t="s">
        <v>1177</v>
      </c>
      <c r="D1760" s="65">
        <v>44431</v>
      </c>
      <c r="E1760" s="66" t="s">
        <v>998</v>
      </c>
      <c r="F1760" s="66" t="s">
        <v>282</v>
      </c>
      <c r="G1760" s="67">
        <v>17200</v>
      </c>
      <c r="H1760" s="67">
        <v>3</v>
      </c>
      <c r="I1760" s="68">
        <v>0</v>
      </c>
      <c r="J1760" s="69">
        <f t="shared" si="27"/>
        <v>51600</v>
      </c>
    </row>
    <row r="1761" spans="1:10">
      <c r="A1761" s="63" t="s">
        <v>1810</v>
      </c>
      <c r="B1761" s="64" t="s">
        <v>1543</v>
      </c>
      <c r="C1761" s="64" t="s">
        <v>1177</v>
      </c>
      <c r="D1761" s="65">
        <v>44431</v>
      </c>
      <c r="E1761" s="66" t="s">
        <v>1005</v>
      </c>
      <c r="F1761" s="66" t="s">
        <v>224</v>
      </c>
      <c r="G1761" s="67">
        <v>544700</v>
      </c>
      <c r="H1761" s="67">
        <v>3</v>
      </c>
      <c r="I1761" s="68">
        <v>0.05</v>
      </c>
      <c r="J1761" s="69">
        <f t="shared" si="27"/>
        <v>1552395</v>
      </c>
    </row>
    <row r="1762" spans="1:10">
      <c r="A1762" s="63" t="s">
        <v>1811</v>
      </c>
      <c r="B1762" s="64" t="s">
        <v>1052</v>
      </c>
      <c r="C1762" s="64" t="s">
        <v>1027</v>
      </c>
      <c r="D1762" s="65">
        <v>44431</v>
      </c>
      <c r="E1762" s="66" t="s">
        <v>1011</v>
      </c>
      <c r="F1762" s="66" t="s">
        <v>264</v>
      </c>
      <c r="G1762" s="67">
        <v>72500</v>
      </c>
      <c r="H1762" s="67">
        <v>5</v>
      </c>
      <c r="I1762" s="68">
        <v>0.05</v>
      </c>
      <c r="J1762" s="69">
        <f t="shared" si="27"/>
        <v>344375</v>
      </c>
    </row>
    <row r="1763" spans="1:10">
      <c r="A1763" s="63" t="s">
        <v>1811</v>
      </c>
      <c r="B1763" s="64" t="s">
        <v>1052</v>
      </c>
      <c r="C1763" s="64" t="s">
        <v>1027</v>
      </c>
      <c r="D1763" s="65">
        <v>44431</v>
      </c>
      <c r="E1763" s="66" t="s">
        <v>994</v>
      </c>
      <c r="F1763" s="66" t="s">
        <v>274</v>
      </c>
      <c r="G1763" s="67">
        <v>56100</v>
      </c>
      <c r="H1763" s="67">
        <v>10</v>
      </c>
      <c r="I1763" s="68">
        <v>0.05</v>
      </c>
      <c r="J1763" s="69">
        <f t="shared" si="27"/>
        <v>532950</v>
      </c>
    </row>
    <row r="1764" spans="1:10">
      <c r="A1764" s="63" t="s">
        <v>1812</v>
      </c>
      <c r="B1764" s="64" t="s">
        <v>1022</v>
      </c>
      <c r="C1764" s="64" t="s">
        <v>1016</v>
      </c>
      <c r="D1764" s="65">
        <v>44431</v>
      </c>
      <c r="E1764" s="66" t="s">
        <v>998</v>
      </c>
      <c r="F1764" s="66" t="s">
        <v>1020</v>
      </c>
      <c r="G1764" s="67">
        <v>14700</v>
      </c>
      <c r="H1764" s="67">
        <v>3</v>
      </c>
      <c r="I1764" s="68">
        <v>0.05</v>
      </c>
      <c r="J1764" s="69">
        <f t="shared" si="27"/>
        <v>41895</v>
      </c>
    </row>
    <row r="1765" spans="1:10">
      <c r="A1765" s="63" t="s">
        <v>1813</v>
      </c>
      <c r="B1765" s="64" t="s">
        <v>1221</v>
      </c>
      <c r="C1765" s="64" t="s">
        <v>1036</v>
      </c>
      <c r="D1765" s="65">
        <v>44432</v>
      </c>
      <c r="E1765" s="66" t="s">
        <v>998</v>
      </c>
      <c r="F1765" s="66" t="s">
        <v>270</v>
      </c>
      <c r="G1765" s="67">
        <v>3200</v>
      </c>
      <c r="H1765" s="67">
        <v>6</v>
      </c>
      <c r="I1765" s="68">
        <v>0.05</v>
      </c>
      <c r="J1765" s="69">
        <f t="shared" si="27"/>
        <v>18240</v>
      </c>
    </row>
    <row r="1766" spans="1:10">
      <c r="A1766" s="63" t="s">
        <v>1814</v>
      </c>
      <c r="B1766" s="64" t="s">
        <v>1642</v>
      </c>
      <c r="C1766" s="64" t="s">
        <v>1001</v>
      </c>
      <c r="D1766" s="65">
        <v>44432</v>
      </c>
      <c r="E1766" s="66" t="s">
        <v>1005</v>
      </c>
      <c r="F1766" s="66" t="s">
        <v>232</v>
      </c>
      <c r="G1766" s="67">
        <v>321600</v>
      </c>
      <c r="H1766" s="67">
        <v>2</v>
      </c>
      <c r="I1766" s="68">
        <v>0</v>
      </c>
      <c r="J1766" s="69">
        <f t="shared" si="27"/>
        <v>643200</v>
      </c>
    </row>
    <row r="1767" spans="1:10">
      <c r="A1767" s="63" t="s">
        <v>1815</v>
      </c>
      <c r="B1767" s="64" t="s">
        <v>1080</v>
      </c>
      <c r="C1767" s="64" t="s">
        <v>1001</v>
      </c>
      <c r="D1767" s="65">
        <v>44433</v>
      </c>
      <c r="E1767" s="66" t="s">
        <v>998</v>
      </c>
      <c r="F1767" s="66" t="s">
        <v>236</v>
      </c>
      <c r="G1767" s="67">
        <v>18900</v>
      </c>
      <c r="H1767" s="67">
        <v>8</v>
      </c>
      <c r="I1767" s="68">
        <v>0.05</v>
      </c>
      <c r="J1767" s="69">
        <f t="shared" si="27"/>
        <v>143640</v>
      </c>
    </row>
    <row r="1768" spans="1:10">
      <c r="A1768" s="63" t="s">
        <v>1815</v>
      </c>
      <c r="B1768" s="64" t="s">
        <v>1080</v>
      </c>
      <c r="C1768" s="64" t="s">
        <v>1001</v>
      </c>
      <c r="D1768" s="65">
        <v>44433</v>
      </c>
      <c r="E1768" s="66" t="s">
        <v>992</v>
      </c>
      <c r="F1768" s="66" t="s">
        <v>240</v>
      </c>
      <c r="G1768" s="67">
        <v>50100</v>
      </c>
      <c r="H1768" s="67">
        <v>8</v>
      </c>
      <c r="I1768" s="68">
        <v>0.05</v>
      </c>
      <c r="J1768" s="69">
        <f t="shared" si="27"/>
        <v>380760</v>
      </c>
    </row>
    <row r="1769" spans="1:10">
      <c r="A1769" s="63" t="s">
        <v>1816</v>
      </c>
      <c r="B1769" s="64" t="s">
        <v>1236</v>
      </c>
      <c r="C1769" s="64" t="s">
        <v>1016</v>
      </c>
      <c r="D1769" s="65">
        <v>44433</v>
      </c>
      <c r="E1769" s="66" t="s">
        <v>1011</v>
      </c>
      <c r="F1769" s="66" t="s">
        <v>1497</v>
      </c>
      <c r="G1769" s="67">
        <v>5000</v>
      </c>
      <c r="H1769" s="67">
        <v>10</v>
      </c>
      <c r="I1769" s="68">
        <v>0</v>
      </c>
      <c r="J1769" s="69">
        <f t="shared" si="27"/>
        <v>50000</v>
      </c>
    </row>
    <row r="1770" spans="1:10">
      <c r="A1770" s="63" t="s">
        <v>1816</v>
      </c>
      <c r="B1770" s="64" t="s">
        <v>1236</v>
      </c>
      <c r="C1770" s="64" t="s">
        <v>1016</v>
      </c>
      <c r="D1770" s="65">
        <v>44433</v>
      </c>
      <c r="E1770" s="66" t="s">
        <v>1010</v>
      </c>
      <c r="F1770" s="66" t="s">
        <v>230</v>
      </c>
      <c r="G1770" s="67">
        <v>100900</v>
      </c>
      <c r="H1770" s="67">
        <v>6</v>
      </c>
      <c r="I1770" s="68">
        <v>0</v>
      </c>
      <c r="J1770" s="69">
        <f t="shared" si="27"/>
        <v>605400</v>
      </c>
    </row>
    <row r="1771" spans="1:10">
      <c r="A1771" s="63" t="s">
        <v>1816</v>
      </c>
      <c r="B1771" s="64" t="s">
        <v>1236</v>
      </c>
      <c r="C1771" s="64" t="s">
        <v>1016</v>
      </c>
      <c r="D1771" s="65">
        <v>44433</v>
      </c>
      <c r="E1771" s="66" t="s">
        <v>1005</v>
      </c>
      <c r="F1771" s="66" t="s">
        <v>268</v>
      </c>
      <c r="G1771" s="67">
        <v>366100</v>
      </c>
      <c r="H1771" s="67">
        <v>5</v>
      </c>
      <c r="I1771" s="68">
        <v>0.05</v>
      </c>
      <c r="J1771" s="69">
        <f t="shared" si="27"/>
        <v>1738975</v>
      </c>
    </row>
    <row r="1772" spans="1:10">
      <c r="A1772" s="63" t="s">
        <v>1817</v>
      </c>
      <c r="B1772" s="64" t="s">
        <v>1513</v>
      </c>
      <c r="C1772" s="64" t="s">
        <v>1008</v>
      </c>
      <c r="D1772" s="65">
        <v>44433</v>
      </c>
      <c r="E1772" s="66" t="s">
        <v>994</v>
      </c>
      <c r="F1772" s="66" t="s">
        <v>246</v>
      </c>
      <c r="G1772" s="67">
        <v>68400</v>
      </c>
      <c r="H1772" s="67">
        <v>3</v>
      </c>
      <c r="I1772" s="68">
        <v>0</v>
      </c>
      <c r="J1772" s="69">
        <f t="shared" si="27"/>
        <v>205200</v>
      </c>
    </row>
    <row r="1773" spans="1:10">
      <c r="A1773" s="63" t="s">
        <v>1817</v>
      </c>
      <c r="B1773" s="64" t="s">
        <v>1513</v>
      </c>
      <c r="C1773" s="64" t="s">
        <v>1008</v>
      </c>
      <c r="D1773" s="65">
        <v>44433</v>
      </c>
      <c r="E1773" s="66" t="s">
        <v>994</v>
      </c>
      <c r="F1773" s="66" t="s">
        <v>242</v>
      </c>
      <c r="G1773" s="67">
        <v>51100</v>
      </c>
      <c r="H1773" s="67">
        <v>9</v>
      </c>
      <c r="I1773" s="68">
        <v>0</v>
      </c>
      <c r="J1773" s="69">
        <f t="shared" si="27"/>
        <v>459900</v>
      </c>
    </row>
    <row r="1774" spans="1:10">
      <c r="A1774" s="63" t="s">
        <v>1817</v>
      </c>
      <c r="B1774" s="64" t="s">
        <v>1513</v>
      </c>
      <c r="C1774" s="64" t="s">
        <v>1008</v>
      </c>
      <c r="D1774" s="65">
        <v>44433</v>
      </c>
      <c r="E1774" s="66" t="s">
        <v>1005</v>
      </c>
      <c r="F1774" s="66" t="s">
        <v>212</v>
      </c>
      <c r="G1774" s="67">
        <v>120200</v>
      </c>
      <c r="H1774" s="67">
        <v>8</v>
      </c>
      <c r="I1774" s="68">
        <v>0.05</v>
      </c>
      <c r="J1774" s="69">
        <f t="shared" si="27"/>
        <v>913520</v>
      </c>
    </row>
    <row r="1775" spans="1:10">
      <c r="A1775" s="63" t="s">
        <v>1818</v>
      </c>
      <c r="B1775" s="64" t="s">
        <v>1108</v>
      </c>
      <c r="C1775" s="64" t="s">
        <v>990</v>
      </c>
      <c r="D1775" s="65">
        <v>44433</v>
      </c>
      <c r="E1775" s="66" t="s">
        <v>1011</v>
      </c>
      <c r="F1775" s="66" t="s">
        <v>1497</v>
      </c>
      <c r="G1775" s="67">
        <v>3900</v>
      </c>
      <c r="H1775" s="67">
        <v>2</v>
      </c>
      <c r="I1775" s="68">
        <v>0</v>
      </c>
      <c r="J1775" s="69">
        <f t="shared" si="27"/>
        <v>7800</v>
      </c>
    </row>
    <row r="1776" spans="1:10">
      <c r="A1776" s="63" t="s">
        <v>1818</v>
      </c>
      <c r="B1776" s="64" t="s">
        <v>1108</v>
      </c>
      <c r="C1776" s="64" t="s">
        <v>990</v>
      </c>
      <c r="D1776" s="65">
        <v>44433</v>
      </c>
      <c r="E1776" s="66" t="s">
        <v>992</v>
      </c>
      <c r="F1776" s="66" t="s">
        <v>290</v>
      </c>
      <c r="G1776" s="67">
        <v>96900</v>
      </c>
      <c r="H1776" s="67">
        <v>5</v>
      </c>
      <c r="I1776" s="68">
        <v>0</v>
      </c>
      <c r="J1776" s="69">
        <f t="shared" si="27"/>
        <v>484500</v>
      </c>
    </row>
    <row r="1777" spans="1:10">
      <c r="A1777" s="63" t="s">
        <v>1818</v>
      </c>
      <c r="B1777" s="64" t="s">
        <v>1108</v>
      </c>
      <c r="C1777" s="64" t="s">
        <v>990</v>
      </c>
      <c r="D1777" s="65">
        <v>44433</v>
      </c>
      <c r="E1777" s="66" t="s">
        <v>998</v>
      </c>
      <c r="F1777" s="66" t="s">
        <v>222</v>
      </c>
      <c r="G1777" s="67">
        <v>7200</v>
      </c>
      <c r="H1777" s="67">
        <v>3</v>
      </c>
      <c r="I1777" s="68">
        <v>0</v>
      </c>
      <c r="J1777" s="69">
        <f t="shared" si="27"/>
        <v>21600</v>
      </c>
    </row>
    <row r="1778" spans="1:10">
      <c r="A1778" s="63" t="s">
        <v>1819</v>
      </c>
      <c r="B1778" s="64" t="s">
        <v>1101</v>
      </c>
      <c r="C1778" s="64" t="s">
        <v>1027</v>
      </c>
      <c r="D1778" s="65">
        <v>44433</v>
      </c>
      <c r="E1778" s="66" t="s">
        <v>1005</v>
      </c>
      <c r="F1778" s="66" t="s">
        <v>266</v>
      </c>
      <c r="G1778" s="67">
        <v>566800</v>
      </c>
      <c r="H1778" s="67">
        <v>1</v>
      </c>
      <c r="I1778" s="68">
        <v>0.05</v>
      </c>
      <c r="J1778" s="69">
        <f t="shared" si="27"/>
        <v>538460</v>
      </c>
    </row>
    <row r="1779" spans="1:10">
      <c r="A1779" s="63" t="s">
        <v>1819</v>
      </c>
      <c r="B1779" s="64" t="s">
        <v>1101</v>
      </c>
      <c r="C1779" s="64" t="s">
        <v>1027</v>
      </c>
      <c r="D1779" s="65">
        <v>44433</v>
      </c>
      <c r="E1779" s="66" t="s">
        <v>1011</v>
      </c>
      <c r="F1779" s="66" t="s">
        <v>218</v>
      </c>
      <c r="G1779" s="67">
        <v>4000</v>
      </c>
      <c r="H1779" s="67">
        <v>8</v>
      </c>
      <c r="I1779" s="68">
        <v>0.05</v>
      </c>
      <c r="J1779" s="69">
        <f t="shared" si="27"/>
        <v>30400</v>
      </c>
    </row>
    <row r="1780" spans="1:10">
      <c r="A1780" s="63" t="s">
        <v>1820</v>
      </c>
      <c r="B1780" s="64" t="s">
        <v>1218</v>
      </c>
      <c r="C1780" s="64" t="s">
        <v>990</v>
      </c>
      <c r="D1780" s="65">
        <v>44433</v>
      </c>
      <c r="E1780" s="66" t="s">
        <v>998</v>
      </c>
      <c r="F1780" s="66" t="s">
        <v>1019</v>
      </c>
      <c r="G1780" s="67">
        <v>6200</v>
      </c>
      <c r="H1780" s="67">
        <v>3</v>
      </c>
      <c r="I1780" s="68">
        <v>0.05</v>
      </c>
      <c r="J1780" s="69">
        <f t="shared" si="27"/>
        <v>17670</v>
      </c>
    </row>
    <row r="1781" spans="1:10">
      <c r="A1781" s="63" t="s">
        <v>1820</v>
      </c>
      <c r="B1781" s="64" t="s">
        <v>1218</v>
      </c>
      <c r="C1781" s="64" t="s">
        <v>990</v>
      </c>
      <c r="D1781" s="65">
        <v>44433</v>
      </c>
      <c r="E1781" s="66" t="s">
        <v>1005</v>
      </c>
      <c r="F1781" s="66" t="s">
        <v>268</v>
      </c>
      <c r="G1781" s="67">
        <v>330500</v>
      </c>
      <c r="H1781" s="67">
        <v>1</v>
      </c>
      <c r="I1781" s="68">
        <v>0.05</v>
      </c>
      <c r="J1781" s="69">
        <f t="shared" si="27"/>
        <v>313975</v>
      </c>
    </row>
    <row r="1782" spans="1:10">
      <c r="A1782" s="63" t="s">
        <v>1820</v>
      </c>
      <c r="B1782" s="64" t="s">
        <v>1218</v>
      </c>
      <c r="C1782" s="64" t="s">
        <v>990</v>
      </c>
      <c r="D1782" s="65">
        <v>44433</v>
      </c>
      <c r="E1782" s="66" t="s">
        <v>1005</v>
      </c>
      <c r="F1782" s="66" t="s">
        <v>250</v>
      </c>
      <c r="G1782" s="67">
        <v>440600</v>
      </c>
      <c r="H1782" s="67">
        <v>3</v>
      </c>
      <c r="I1782" s="68">
        <v>0.05</v>
      </c>
      <c r="J1782" s="69">
        <f t="shared" si="27"/>
        <v>1255710</v>
      </c>
    </row>
    <row r="1783" spans="1:10">
      <c r="A1783" s="63" t="s">
        <v>1820</v>
      </c>
      <c r="B1783" s="64" t="s">
        <v>1218</v>
      </c>
      <c r="C1783" s="64" t="s">
        <v>990</v>
      </c>
      <c r="D1783" s="65">
        <v>44436</v>
      </c>
      <c r="E1783" s="66" t="s">
        <v>1005</v>
      </c>
      <c r="F1783" s="66" t="s">
        <v>212</v>
      </c>
      <c r="G1783" s="67">
        <v>158900</v>
      </c>
      <c r="H1783" s="67">
        <v>3</v>
      </c>
      <c r="I1783" s="68">
        <v>0.05</v>
      </c>
      <c r="J1783" s="69">
        <f t="shared" si="27"/>
        <v>452865</v>
      </c>
    </row>
    <row r="1784" spans="1:10">
      <c r="A1784" s="63" t="s">
        <v>1821</v>
      </c>
      <c r="B1784" s="64" t="s">
        <v>1063</v>
      </c>
      <c r="C1784" s="64" t="s">
        <v>1016</v>
      </c>
      <c r="D1784" s="65">
        <v>44436</v>
      </c>
      <c r="E1784" s="66" t="s">
        <v>1011</v>
      </c>
      <c r="F1784" s="66" t="s">
        <v>218</v>
      </c>
      <c r="G1784" s="67">
        <v>3900</v>
      </c>
      <c r="H1784" s="67">
        <v>5</v>
      </c>
      <c r="I1784" s="68">
        <v>0.05</v>
      </c>
      <c r="J1784" s="69">
        <f t="shared" si="27"/>
        <v>18525</v>
      </c>
    </row>
    <row r="1785" spans="1:10">
      <c r="A1785" s="63" t="s">
        <v>1821</v>
      </c>
      <c r="B1785" s="64" t="s">
        <v>1063</v>
      </c>
      <c r="C1785" s="64" t="s">
        <v>1016</v>
      </c>
      <c r="D1785" s="65">
        <v>44436</v>
      </c>
      <c r="E1785" s="66" t="s">
        <v>998</v>
      </c>
      <c r="F1785" s="66" t="s">
        <v>292</v>
      </c>
      <c r="G1785" s="67">
        <v>28200</v>
      </c>
      <c r="H1785" s="67">
        <v>3</v>
      </c>
      <c r="I1785" s="68">
        <v>0.05</v>
      </c>
      <c r="J1785" s="69">
        <f t="shared" si="27"/>
        <v>80370</v>
      </c>
    </row>
    <row r="1786" spans="1:10">
      <c r="A1786" s="63" t="s">
        <v>1821</v>
      </c>
      <c r="B1786" s="64" t="s">
        <v>1063</v>
      </c>
      <c r="C1786" s="64" t="s">
        <v>1016</v>
      </c>
      <c r="D1786" s="65">
        <v>44436</v>
      </c>
      <c r="E1786" s="66" t="s">
        <v>998</v>
      </c>
      <c r="F1786" s="66" t="s">
        <v>260</v>
      </c>
      <c r="G1786" s="67">
        <v>30700</v>
      </c>
      <c r="H1786" s="67">
        <v>1</v>
      </c>
      <c r="I1786" s="68">
        <v>0.05</v>
      </c>
      <c r="J1786" s="69">
        <f t="shared" si="27"/>
        <v>29165</v>
      </c>
    </row>
    <row r="1787" spans="1:10">
      <c r="A1787" s="63" t="s">
        <v>1822</v>
      </c>
      <c r="B1787" s="64" t="s">
        <v>1308</v>
      </c>
      <c r="C1787" s="64" t="s">
        <v>1177</v>
      </c>
      <c r="D1787" s="65">
        <v>44436</v>
      </c>
      <c r="E1787" s="66" t="s">
        <v>991</v>
      </c>
      <c r="F1787" s="66" t="s">
        <v>280</v>
      </c>
      <c r="G1787" s="67">
        <v>799200</v>
      </c>
      <c r="H1787" s="67">
        <v>3</v>
      </c>
      <c r="I1787" s="68">
        <v>0.1</v>
      </c>
      <c r="J1787" s="69">
        <f t="shared" si="27"/>
        <v>2157840</v>
      </c>
    </row>
    <row r="1788" spans="1:10">
      <c r="A1788" s="63" t="s">
        <v>1822</v>
      </c>
      <c r="B1788" s="64" t="s">
        <v>1308</v>
      </c>
      <c r="C1788" s="64" t="s">
        <v>1177</v>
      </c>
      <c r="D1788" s="65">
        <v>44436</v>
      </c>
      <c r="E1788" s="66" t="s">
        <v>1005</v>
      </c>
      <c r="F1788" s="66" t="s">
        <v>212</v>
      </c>
      <c r="G1788" s="67">
        <v>145500</v>
      </c>
      <c r="H1788" s="67">
        <v>3</v>
      </c>
      <c r="I1788" s="68">
        <v>0</v>
      </c>
      <c r="J1788" s="69">
        <f t="shared" si="27"/>
        <v>436500</v>
      </c>
    </row>
    <row r="1789" spans="1:10">
      <c r="A1789" s="63" t="s">
        <v>1822</v>
      </c>
      <c r="B1789" s="64" t="s">
        <v>1308</v>
      </c>
      <c r="C1789" s="64" t="s">
        <v>1177</v>
      </c>
      <c r="D1789" s="65">
        <v>44436</v>
      </c>
      <c r="E1789" s="66" t="s">
        <v>1012</v>
      </c>
      <c r="F1789" s="66" t="s">
        <v>1491</v>
      </c>
      <c r="G1789" s="67">
        <v>108200</v>
      </c>
      <c r="H1789" s="67">
        <v>3</v>
      </c>
      <c r="I1789" s="68">
        <v>0</v>
      </c>
      <c r="J1789" s="69">
        <f t="shared" si="27"/>
        <v>324600</v>
      </c>
    </row>
    <row r="1790" spans="1:10">
      <c r="A1790" s="63" t="s">
        <v>1823</v>
      </c>
      <c r="B1790" s="64" t="s">
        <v>1072</v>
      </c>
      <c r="C1790" s="64" t="s">
        <v>997</v>
      </c>
      <c r="D1790" s="65">
        <v>44437</v>
      </c>
      <c r="E1790" s="66" t="s">
        <v>1005</v>
      </c>
      <c r="F1790" s="66" t="s">
        <v>224</v>
      </c>
      <c r="G1790" s="67">
        <v>525400</v>
      </c>
      <c r="H1790" s="67">
        <v>1</v>
      </c>
      <c r="I1790" s="68">
        <v>0</v>
      </c>
      <c r="J1790" s="69">
        <f t="shared" si="27"/>
        <v>525400</v>
      </c>
    </row>
    <row r="1791" spans="1:10">
      <c r="A1791" s="63" t="s">
        <v>1823</v>
      </c>
      <c r="B1791" s="64" t="s">
        <v>1072</v>
      </c>
      <c r="C1791" s="64" t="s">
        <v>997</v>
      </c>
      <c r="D1791" s="65">
        <v>44437</v>
      </c>
      <c r="E1791" s="66" t="s">
        <v>1005</v>
      </c>
      <c r="F1791" s="66" t="s">
        <v>266</v>
      </c>
      <c r="G1791" s="67">
        <v>577200</v>
      </c>
      <c r="H1791" s="67">
        <v>4</v>
      </c>
      <c r="I1791" s="68">
        <v>0.1</v>
      </c>
      <c r="J1791" s="69">
        <f t="shared" si="27"/>
        <v>2077920</v>
      </c>
    </row>
    <row r="1792" spans="1:10">
      <c r="A1792" s="63" t="s">
        <v>1824</v>
      </c>
      <c r="B1792" s="64" t="s">
        <v>1239</v>
      </c>
      <c r="C1792" s="64" t="s">
        <v>990</v>
      </c>
      <c r="D1792" s="65">
        <v>44437</v>
      </c>
      <c r="E1792" s="66" t="s">
        <v>992</v>
      </c>
      <c r="F1792" s="66" t="s">
        <v>240</v>
      </c>
      <c r="G1792" s="67">
        <v>55600</v>
      </c>
      <c r="H1792" s="67">
        <v>8</v>
      </c>
      <c r="I1792" s="68">
        <v>0</v>
      </c>
      <c r="J1792" s="69">
        <f t="shared" si="27"/>
        <v>444800</v>
      </c>
    </row>
    <row r="1793" spans="1:10">
      <c r="A1793" s="63" t="s">
        <v>1824</v>
      </c>
      <c r="B1793" s="64" t="s">
        <v>1239</v>
      </c>
      <c r="C1793" s="64" t="s">
        <v>990</v>
      </c>
      <c r="D1793" s="65">
        <v>44437</v>
      </c>
      <c r="E1793" s="66" t="s">
        <v>1005</v>
      </c>
      <c r="F1793" s="66" t="s">
        <v>268</v>
      </c>
      <c r="G1793" s="67">
        <v>291600</v>
      </c>
      <c r="H1793" s="67">
        <v>4</v>
      </c>
      <c r="I1793" s="68">
        <v>0.05</v>
      </c>
      <c r="J1793" s="69">
        <f t="shared" si="27"/>
        <v>1108080</v>
      </c>
    </row>
    <row r="1794" spans="1:10">
      <c r="A1794" s="63" t="s">
        <v>1825</v>
      </c>
      <c r="B1794" s="64" t="s">
        <v>1255</v>
      </c>
      <c r="C1794" s="64" t="s">
        <v>1036</v>
      </c>
      <c r="D1794" s="65">
        <v>44437</v>
      </c>
      <c r="E1794" s="66" t="s">
        <v>998</v>
      </c>
      <c r="F1794" s="66" t="s">
        <v>260</v>
      </c>
      <c r="G1794" s="67">
        <v>24500</v>
      </c>
      <c r="H1794" s="67">
        <v>6</v>
      </c>
      <c r="I1794" s="68">
        <v>0.05</v>
      </c>
      <c r="J1794" s="69">
        <f t="shared" si="27"/>
        <v>139650</v>
      </c>
    </row>
    <row r="1795" spans="1:10">
      <c r="A1795" s="63" t="s">
        <v>1825</v>
      </c>
      <c r="B1795" s="64" t="s">
        <v>1255</v>
      </c>
      <c r="C1795" s="64" t="s">
        <v>1036</v>
      </c>
      <c r="D1795" s="65">
        <v>44437</v>
      </c>
      <c r="E1795" s="66" t="s">
        <v>1011</v>
      </c>
      <c r="F1795" s="66" t="s">
        <v>210</v>
      </c>
      <c r="G1795" s="67">
        <v>3600</v>
      </c>
      <c r="H1795" s="67">
        <v>8</v>
      </c>
      <c r="I1795" s="68">
        <v>0.05</v>
      </c>
      <c r="J1795" s="69">
        <f t="shared" ref="J1795:J1858" si="28">(G1795*H1795)*(100%-I1795)</f>
        <v>27360</v>
      </c>
    </row>
    <row r="1796" spans="1:10">
      <c r="A1796" s="63" t="s">
        <v>1825</v>
      </c>
      <c r="B1796" s="64" t="s">
        <v>1255</v>
      </c>
      <c r="C1796" s="64" t="s">
        <v>1036</v>
      </c>
      <c r="D1796" s="65">
        <v>44437</v>
      </c>
      <c r="E1796" s="66" t="s">
        <v>1011</v>
      </c>
      <c r="F1796" s="66" t="s">
        <v>272</v>
      </c>
      <c r="G1796" s="67">
        <v>172800</v>
      </c>
      <c r="H1796" s="67">
        <v>3</v>
      </c>
      <c r="I1796" s="68">
        <v>0.05</v>
      </c>
      <c r="J1796" s="69">
        <f t="shared" si="28"/>
        <v>492480</v>
      </c>
    </row>
    <row r="1797" spans="1:10">
      <c r="A1797" s="63" t="s">
        <v>1826</v>
      </c>
      <c r="B1797" s="64" t="s">
        <v>1180</v>
      </c>
      <c r="C1797" s="64" t="s">
        <v>1036</v>
      </c>
      <c r="D1797" s="65">
        <v>44438</v>
      </c>
      <c r="E1797" s="66" t="s">
        <v>1005</v>
      </c>
      <c r="F1797" s="66" t="s">
        <v>212</v>
      </c>
      <c r="G1797" s="67">
        <v>144200</v>
      </c>
      <c r="H1797" s="67">
        <v>8</v>
      </c>
      <c r="I1797" s="68">
        <v>0.05</v>
      </c>
      <c r="J1797" s="69">
        <f t="shared" si="28"/>
        <v>1095920</v>
      </c>
    </row>
    <row r="1798" spans="1:10">
      <c r="A1798" s="63" t="s">
        <v>1827</v>
      </c>
      <c r="B1798" s="64" t="s">
        <v>1484</v>
      </c>
      <c r="C1798" s="64" t="s">
        <v>1008</v>
      </c>
      <c r="D1798" s="65">
        <v>44438</v>
      </c>
      <c r="E1798" s="66" t="s">
        <v>1010</v>
      </c>
      <c r="F1798" s="66" t="s">
        <v>230</v>
      </c>
      <c r="G1798" s="67">
        <v>97000</v>
      </c>
      <c r="H1798" s="67">
        <v>9</v>
      </c>
      <c r="I1798" s="68">
        <v>0</v>
      </c>
      <c r="J1798" s="69">
        <f t="shared" si="28"/>
        <v>873000</v>
      </c>
    </row>
    <row r="1799" spans="1:10">
      <c r="A1799" s="63" t="s">
        <v>1827</v>
      </c>
      <c r="B1799" s="64" t="s">
        <v>1484</v>
      </c>
      <c r="C1799" s="64" t="s">
        <v>1008</v>
      </c>
      <c r="D1799" s="65">
        <v>44438</v>
      </c>
      <c r="E1799" s="66" t="s">
        <v>1010</v>
      </c>
      <c r="F1799" s="66" t="s">
        <v>214</v>
      </c>
      <c r="G1799" s="67">
        <v>190900</v>
      </c>
      <c r="H1799" s="67">
        <v>2</v>
      </c>
      <c r="I1799" s="68">
        <v>0</v>
      </c>
      <c r="J1799" s="69">
        <f t="shared" si="28"/>
        <v>381800</v>
      </c>
    </row>
    <row r="1800" spans="1:10">
      <c r="A1800" s="63" t="s">
        <v>1828</v>
      </c>
      <c r="B1800" s="64" t="s">
        <v>1543</v>
      </c>
      <c r="C1800" s="64" t="s">
        <v>1177</v>
      </c>
      <c r="D1800" s="65">
        <v>44438</v>
      </c>
      <c r="E1800" s="66" t="s">
        <v>998</v>
      </c>
      <c r="F1800" s="66" t="s">
        <v>260</v>
      </c>
      <c r="G1800" s="67">
        <v>26600</v>
      </c>
      <c r="H1800" s="67">
        <v>5</v>
      </c>
      <c r="I1800" s="68">
        <v>0</v>
      </c>
      <c r="J1800" s="69">
        <f t="shared" si="28"/>
        <v>133000</v>
      </c>
    </row>
    <row r="1801" spans="1:10">
      <c r="A1801" s="63" t="s">
        <v>1828</v>
      </c>
      <c r="B1801" s="64" t="s">
        <v>1543</v>
      </c>
      <c r="C1801" s="64" t="s">
        <v>1177</v>
      </c>
      <c r="D1801" s="65">
        <v>44438</v>
      </c>
      <c r="E1801" s="66" t="s">
        <v>1005</v>
      </c>
      <c r="F1801" s="66" t="s">
        <v>278</v>
      </c>
      <c r="G1801" s="67">
        <v>425500</v>
      </c>
      <c r="H1801" s="67">
        <v>3</v>
      </c>
      <c r="I1801" s="68">
        <v>0.05</v>
      </c>
      <c r="J1801" s="69">
        <f t="shared" si="28"/>
        <v>1212675</v>
      </c>
    </row>
    <row r="1802" spans="1:10">
      <c r="A1802" s="63" t="s">
        <v>1829</v>
      </c>
      <c r="B1802" s="64" t="s">
        <v>1172</v>
      </c>
      <c r="C1802" s="64" t="s">
        <v>1016</v>
      </c>
      <c r="D1802" s="65">
        <v>44438</v>
      </c>
      <c r="E1802" s="66" t="s">
        <v>1005</v>
      </c>
      <c r="F1802" s="66" t="s">
        <v>212</v>
      </c>
      <c r="G1802" s="67">
        <v>120200</v>
      </c>
      <c r="H1802" s="67">
        <v>3</v>
      </c>
      <c r="I1802" s="68">
        <v>0.05</v>
      </c>
      <c r="J1802" s="69">
        <f t="shared" si="28"/>
        <v>342570</v>
      </c>
    </row>
    <row r="1803" spans="1:10">
      <c r="A1803" s="63" t="s">
        <v>1829</v>
      </c>
      <c r="B1803" s="64" t="s">
        <v>1172</v>
      </c>
      <c r="C1803" s="64" t="s">
        <v>1016</v>
      </c>
      <c r="D1803" s="65">
        <v>44438</v>
      </c>
      <c r="E1803" s="66" t="s">
        <v>1005</v>
      </c>
      <c r="F1803" s="66" t="s">
        <v>250</v>
      </c>
      <c r="G1803" s="67">
        <v>525100</v>
      </c>
      <c r="H1803" s="67">
        <v>4</v>
      </c>
      <c r="I1803" s="68">
        <v>0.1</v>
      </c>
      <c r="J1803" s="69">
        <f t="shared" si="28"/>
        <v>1890360</v>
      </c>
    </row>
    <row r="1804" spans="1:10">
      <c r="A1804" s="63" t="s">
        <v>1829</v>
      </c>
      <c r="B1804" s="64" t="s">
        <v>1172</v>
      </c>
      <c r="C1804" s="64" t="s">
        <v>1016</v>
      </c>
      <c r="D1804" s="65">
        <v>44438</v>
      </c>
      <c r="E1804" s="66" t="s">
        <v>998</v>
      </c>
      <c r="F1804" s="66" t="s">
        <v>292</v>
      </c>
      <c r="G1804" s="67">
        <v>28800</v>
      </c>
      <c r="H1804" s="67">
        <v>9</v>
      </c>
      <c r="I1804" s="68">
        <v>0.05</v>
      </c>
      <c r="J1804" s="69">
        <f t="shared" si="28"/>
        <v>246240</v>
      </c>
    </row>
    <row r="1805" spans="1:10">
      <c r="A1805" s="63" t="s">
        <v>1830</v>
      </c>
      <c r="B1805" s="64" t="s">
        <v>1067</v>
      </c>
      <c r="C1805" s="64" t="s">
        <v>1043</v>
      </c>
      <c r="D1805" s="65">
        <v>44439</v>
      </c>
      <c r="E1805" s="66" t="s">
        <v>1005</v>
      </c>
      <c r="F1805" s="66" t="s">
        <v>254</v>
      </c>
      <c r="G1805" s="67">
        <v>165900</v>
      </c>
      <c r="H1805" s="67">
        <v>7</v>
      </c>
      <c r="I1805" s="68">
        <v>0.05</v>
      </c>
      <c r="J1805" s="69">
        <f t="shared" si="28"/>
        <v>1103235</v>
      </c>
    </row>
    <row r="1806" spans="1:10">
      <c r="A1806" s="63" t="s">
        <v>1830</v>
      </c>
      <c r="B1806" s="64" t="s">
        <v>1067</v>
      </c>
      <c r="C1806" s="64" t="s">
        <v>1043</v>
      </c>
      <c r="D1806" s="65">
        <v>44439</v>
      </c>
      <c r="E1806" s="66" t="s">
        <v>991</v>
      </c>
      <c r="F1806" s="66" t="s">
        <v>206</v>
      </c>
      <c r="G1806" s="67">
        <v>1596500</v>
      </c>
      <c r="H1806" s="67">
        <v>4</v>
      </c>
      <c r="I1806" s="68">
        <v>0.15</v>
      </c>
      <c r="J1806" s="69">
        <f t="shared" si="28"/>
        <v>5428100</v>
      </c>
    </row>
    <row r="1807" spans="1:10">
      <c r="A1807" s="63" t="s">
        <v>1830</v>
      </c>
      <c r="B1807" s="64" t="s">
        <v>1067</v>
      </c>
      <c r="C1807" s="64" t="s">
        <v>1043</v>
      </c>
      <c r="D1807" s="65">
        <v>44439</v>
      </c>
      <c r="E1807" s="66" t="s">
        <v>992</v>
      </c>
      <c r="F1807" s="66" t="s">
        <v>240</v>
      </c>
      <c r="G1807" s="67">
        <v>64900</v>
      </c>
      <c r="H1807" s="67">
        <v>9</v>
      </c>
      <c r="I1807" s="68">
        <v>0.05</v>
      </c>
      <c r="J1807" s="69">
        <f t="shared" si="28"/>
        <v>554895</v>
      </c>
    </row>
    <row r="1808" spans="1:10">
      <c r="A1808" s="63" t="s">
        <v>1831</v>
      </c>
      <c r="B1808" s="64" t="s">
        <v>1543</v>
      </c>
      <c r="C1808" s="64" t="s">
        <v>1177</v>
      </c>
      <c r="D1808" s="65">
        <v>44439</v>
      </c>
      <c r="E1808" s="66" t="s">
        <v>998</v>
      </c>
      <c r="F1808" s="66" t="s">
        <v>270</v>
      </c>
      <c r="G1808" s="67">
        <v>3500</v>
      </c>
      <c r="H1808" s="67">
        <v>1</v>
      </c>
      <c r="I1808" s="68">
        <v>0</v>
      </c>
      <c r="J1808" s="69">
        <f t="shared" si="28"/>
        <v>3500</v>
      </c>
    </row>
    <row r="1809" spans="1:10">
      <c r="A1809" s="63" t="s">
        <v>1831</v>
      </c>
      <c r="B1809" s="64" t="s">
        <v>1543</v>
      </c>
      <c r="C1809" s="64" t="s">
        <v>1177</v>
      </c>
      <c r="D1809" s="65">
        <v>44439</v>
      </c>
      <c r="E1809" s="66" t="s">
        <v>998</v>
      </c>
      <c r="F1809" s="66" t="s">
        <v>1020</v>
      </c>
      <c r="G1809" s="67">
        <v>15100</v>
      </c>
      <c r="H1809" s="67">
        <v>9</v>
      </c>
      <c r="I1809" s="68">
        <v>0</v>
      </c>
      <c r="J1809" s="69">
        <f t="shared" si="28"/>
        <v>135900</v>
      </c>
    </row>
    <row r="1810" spans="1:10">
      <c r="A1810" s="63" t="s">
        <v>1832</v>
      </c>
      <c r="B1810" s="64" t="s">
        <v>1116</v>
      </c>
      <c r="C1810" s="64" t="s">
        <v>1001</v>
      </c>
      <c r="D1810" s="65">
        <v>44439</v>
      </c>
      <c r="E1810" s="66" t="s">
        <v>991</v>
      </c>
      <c r="F1810" s="66" t="s">
        <v>248</v>
      </c>
      <c r="G1810" s="67">
        <v>587000</v>
      </c>
      <c r="H1810" s="67">
        <v>2</v>
      </c>
      <c r="I1810" s="68">
        <v>0.05</v>
      </c>
      <c r="J1810" s="69">
        <f t="shared" si="28"/>
        <v>1115300</v>
      </c>
    </row>
    <row r="1811" spans="1:10">
      <c r="A1811" s="63" t="s">
        <v>1832</v>
      </c>
      <c r="B1811" s="64" t="s">
        <v>1116</v>
      </c>
      <c r="C1811" s="64" t="s">
        <v>1001</v>
      </c>
      <c r="D1811" s="65">
        <v>44439</v>
      </c>
      <c r="E1811" s="66" t="s">
        <v>1005</v>
      </c>
      <c r="F1811" s="66" t="s">
        <v>232</v>
      </c>
      <c r="G1811" s="67">
        <v>280300</v>
      </c>
      <c r="H1811" s="67">
        <v>3</v>
      </c>
      <c r="I1811" s="68">
        <v>0</v>
      </c>
      <c r="J1811" s="69">
        <f t="shared" si="28"/>
        <v>840900</v>
      </c>
    </row>
    <row r="1812" spans="1:10">
      <c r="A1812" s="63" t="s">
        <v>1832</v>
      </c>
      <c r="B1812" s="64" t="s">
        <v>1116</v>
      </c>
      <c r="C1812" s="64" t="s">
        <v>1001</v>
      </c>
      <c r="D1812" s="65">
        <v>44439</v>
      </c>
      <c r="E1812" s="66" t="s">
        <v>998</v>
      </c>
      <c r="F1812" s="66" t="s">
        <v>270</v>
      </c>
      <c r="G1812" s="67">
        <v>3100</v>
      </c>
      <c r="H1812" s="67">
        <v>6</v>
      </c>
      <c r="I1812" s="68">
        <v>0</v>
      </c>
      <c r="J1812" s="69">
        <f t="shared" si="28"/>
        <v>18600</v>
      </c>
    </row>
    <row r="1813" spans="1:10">
      <c r="A1813" s="63" t="s">
        <v>1832</v>
      </c>
      <c r="B1813" s="64" t="s">
        <v>1116</v>
      </c>
      <c r="C1813" s="64" t="s">
        <v>1001</v>
      </c>
      <c r="D1813" s="65">
        <v>44439</v>
      </c>
      <c r="E1813" s="66" t="s">
        <v>1012</v>
      </c>
      <c r="F1813" s="66" t="s">
        <v>1013</v>
      </c>
      <c r="G1813" s="67">
        <v>43700</v>
      </c>
      <c r="H1813" s="67">
        <v>3</v>
      </c>
      <c r="I1813" s="68">
        <v>0</v>
      </c>
      <c r="J1813" s="69">
        <f t="shared" si="28"/>
        <v>131100</v>
      </c>
    </row>
    <row r="1814" spans="1:10">
      <c r="A1814" s="63" t="s">
        <v>1833</v>
      </c>
      <c r="B1814" s="64" t="s">
        <v>1765</v>
      </c>
      <c r="C1814" s="64" t="s">
        <v>1036</v>
      </c>
      <c r="D1814" s="65">
        <v>44440</v>
      </c>
      <c r="E1814" s="66" t="s">
        <v>1005</v>
      </c>
      <c r="F1814" s="66" t="s">
        <v>266</v>
      </c>
      <c r="G1814" s="67">
        <v>618800</v>
      </c>
      <c r="H1814" s="67">
        <v>3</v>
      </c>
      <c r="I1814" s="68">
        <v>0.05</v>
      </c>
      <c r="J1814" s="69">
        <f t="shared" si="28"/>
        <v>1763580</v>
      </c>
    </row>
    <row r="1815" spans="1:10">
      <c r="A1815" s="63" t="s">
        <v>1833</v>
      </c>
      <c r="B1815" s="64" t="s">
        <v>1765</v>
      </c>
      <c r="C1815" s="64" t="s">
        <v>1036</v>
      </c>
      <c r="D1815" s="65">
        <v>44440</v>
      </c>
      <c r="E1815" s="66" t="s">
        <v>1012</v>
      </c>
      <c r="F1815" s="66" t="s">
        <v>1491</v>
      </c>
      <c r="G1815" s="67">
        <v>107100</v>
      </c>
      <c r="H1815" s="67">
        <v>7</v>
      </c>
      <c r="I1815" s="68">
        <v>0</v>
      </c>
      <c r="J1815" s="69">
        <f t="shared" si="28"/>
        <v>749700</v>
      </c>
    </row>
    <row r="1816" spans="1:10">
      <c r="A1816" s="63" t="s">
        <v>1833</v>
      </c>
      <c r="B1816" s="64" t="s">
        <v>1765</v>
      </c>
      <c r="C1816" s="64" t="s">
        <v>1036</v>
      </c>
      <c r="D1816" s="65">
        <v>44440</v>
      </c>
      <c r="E1816" s="66" t="s">
        <v>1012</v>
      </c>
      <c r="F1816" s="66" t="s">
        <v>262</v>
      </c>
      <c r="G1816" s="67">
        <v>640200</v>
      </c>
      <c r="H1816" s="67">
        <v>5</v>
      </c>
      <c r="I1816" s="68">
        <v>0.15</v>
      </c>
      <c r="J1816" s="69">
        <f t="shared" si="28"/>
        <v>2720850</v>
      </c>
    </row>
    <row r="1817" spans="1:10">
      <c r="A1817" s="63" t="s">
        <v>1834</v>
      </c>
      <c r="B1817" s="64" t="s">
        <v>1210</v>
      </c>
      <c r="C1817" s="64" t="s">
        <v>1177</v>
      </c>
      <c r="D1817" s="65">
        <v>44440</v>
      </c>
      <c r="E1817" s="66" t="s">
        <v>1005</v>
      </c>
      <c r="F1817" s="66" t="s">
        <v>212</v>
      </c>
      <c r="G1817" s="67">
        <v>132200</v>
      </c>
      <c r="H1817" s="67">
        <v>5</v>
      </c>
      <c r="I1817" s="68">
        <v>0</v>
      </c>
      <c r="J1817" s="69">
        <f t="shared" si="28"/>
        <v>661000</v>
      </c>
    </row>
    <row r="1818" spans="1:10">
      <c r="A1818" s="63" t="s">
        <v>1834</v>
      </c>
      <c r="B1818" s="64" t="s">
        <v>1210</v>
      </c>
      <c r="C1818" s="64" t="s">
        <v>1177</v>
      </c>
      <c r="D1818" s="65">
        <v>44440</v>
      </c>
      <c r="E1818" s="66" t="s">
        <v>1005</v>
      </c>
      <c r="F1818" s="66" t="s">
        <v>254</v>
      </c>
      <c r="G1818" s="67">
        <v>167400</v>
      </c>
      <c r="H1818" s="67">
        <v>4</v>
      </c>
      <c r="I1818" s="68">
        <v>0</v>
      </c>
      <c r="J1818" s="69">
        <f t="shared" si="28"/>
        <v>669600</v>
      </c>
    </row>
    <row r="1819" spans="1:10">
      <c r="A1819" s="63" t="s">
        <v>1835</v>
      </c>
      <c r="B1819" s="64" t="s">
        <v>1047</v>
      </c>
      <c r="C1819" s="64" t="s">
        <v>1036</v>
      </c>
      <c r="D1819" s="65">
        <v>44440</v>
      </c>
      <c r="E1819" s="66" t="s">
        <v>1005</v>
      </c>
      <c r="F1819" s="66" t="s">
        <v>234</v>
      </c>
      <c r="G1819" s="67">
        <v>109600</v>
      </c>
      <c r="H1819" s="67">
        <v>2</v>
      </c>
      <c r="I1819" s="68">
        <v>0.05</v>
      </c>
      <c r="J1819" s="69">
        <f t="shared" si="28"/>
        <v>208240</v>
      </c>
    </row>
    <row r="1820" spans="1:10">
      <c r="A1820" s="63" t="s">
        <v>1835</v>
      </c>
      <c r="B1820" s="64" t="s">
        <v>1047</v>
      </c>
      <c r="C1820" s="64" t="s">
        <v>1036</v>
      </c>
      <c r="D1820" s="65">
        <v>44440</v>
      </c>
      <c r="E1820" s="66" t="s">
        <v>1012</v>
      </c>
      <c r="F1820" s="66" t="s">
        <v>262</v>
      </c>
      <c r="G1820" s="67">
        <v>698400</v>
      </c>
      <c r="H1820" s="67">
        <v>3</v>
      </c>
      <c r="I1820" s="68">
        <v>0.1</v>
      </c>
      <c r="J1820" s="69">
        <f t="shared" si="28"/>
        <v>1885680</v>
      </c>
    </row>
    <row r="1821" spans="1:10">
      <c r="A1821" s="63" t="s">
        <v>1835</v>
      </c>
      <c r="B1821" s="64" t="s">
        <v>1047</v>
      </c>
      <c r="C1821" s="64" t="s">
        <v>1036</v>
      </c>
      <c r="D1821" s="65">
        <v>44440</v>
      </c>
      <c r="E1821" s="66" t="s">
        <v>1011</v>
      </c>
      <c r="F1821" s="66" t="s">
        <v>210</v>
      </c>
      <c r="G1821" s="67">
        <v>4100</v>
      </c>
      <c r="H1821" s="67">
        <v>2</v>
      </c>
      <c r="I1821" s="68">
        <v>0.05</v>
      </c>
      <c r="J1821" s="69">
        <f t="shared" si="28"/>
        <v>7790</v>
      </c>
    </row>
    <row r="1822" spans="1:10">
      <c r="A1822" s="63" t="s">
        <v>1836</v>
      </c>
      <c r="B1822" s="64" t="s">
        <v>1007</v>
      </c>
      <c r="C1822" s="64" t="s">
        <v>1008</v>
      </c>
      <c r="D1822" s="65">
        <v>44443</v>
      </c>
      <c r="E1822" s="66" t="s">
        <v>1011</v>
      </c>
      <c r="F1822" s="66" t="s">
        <v>286</v>
      </c>
      <c r="G1822" s="67">
        <v>41300</v>
      </c>
      <c r="H1822" s="67">
        <v>9</v>
      </c>
      <c r="I1822" s="68">
        <v>0.05</v>
      </c>
      <c r="J1822" s="69">
        <f t="shared" si="28"/>
        <v>353115</v>
      </c>
    </row>
    <row r="1823" spans="1:10">
      <c r="A1823" s="63" t="s">
        <v>1836</v>
      </c>
      <c r="B1823" s="64" t="s">
        <v>1007</v>
      </c>
      <c r="C1823" s="64" t="s">
        <v>1008</v>
      </c>
      <c r="D1823" s="65">
        <v>44443</v>
      </c>
      <c r="E1823" s="66" t="s">
        <v>998</v>
      </c>
      <c r="F1823" s="66" t="s">
        <v>292</v>
      </c>
      <c r="G1823" s="67">
        <v>32900</v>
      </c>
      <c r="H1823" s="67">
        <v>4</v>
      </c>
      <c r="I1823" s="68">
        <v>0.05</v>
      </c>
      <c r="J1823" s="69">
        <f t="shared" si="28"/>
        <v>125020</v>
      </c>
    </row>
    <row r="1824" spans="1:10">
      <c r="A1824" s="63" t="s">
        <v>1836</v>
      </c>
      <c r="B1824" s="64" t="s">
        <v>1007</v>
      </c>
      <c r="C1824" s="64" t="s">
        <v>1008</v>
      </c>
      <c r="D1824" s="65">
        <v>44443</v>
      </c>
      <c r="E1824" s="66" t="s">
        <v>1005</v>
      </c>
      <c r="F1824" s="66" t="s">
        <v>234</v>
      </c>
      <c r="G1824" s="67">
        <v>107700</v>
      </c>
      <c r="H1824" s="67">
        <v>3</v>
      </c>
      <c r="I1824" s="68">
        <v>0.05</v>
      </c>
      <c r="J1824" s="69">
        <f t="shared" si="28"/>
        <v>306945</v>
      </c>
    </row>
    <row r="1825" spans="1:10">
      <c r="A1825" s="63" t="s">
        <v>1836</v>
      </c>
      <c r="B1825" s="64" t="s">
        <v>1007</v>
      </c>
      <c r="C1825" s="64" t="s">
        <v>1008</v>
      </c>
      <c r="D1825" s="65">
        <v>44443</v>
      </c>
      <c r="E1825" s="66" t="s">
        <v>992</v>
      </c>
      <c r="F1825" s="66" t="s">
        <v>993</v>
      </c>
      <c r="G1825" s="67">
        <v>57300</v>
      </c>
      <c r="H1825" s="67">
        <v>5</v>
      </c>
      <c r="I1825" s="68">
        <v>0.05</v>
      </c>
      <c r="J1825" s="69">
        <f t="shared" si="28"/>
        <v>272175</v>
      </c>
    </row>
    <row r="1826" spans="1:10">
      <c r="A1826" s="63" t="s">
        <v>1837</v>
      </c>
      <c r="B1826" s="64" t="s">
        <v>1018</v>
      </c>
      <c r="C1826" s="64" t="s">
        <v>990</v>
      </c>
      <c r="D1826" s="65">
        <v>44443</v>
      </c>
      <c r="E1826" s="66" t="s">
        <v>998</v>
      </c>
      <c r="F1826" s="66" t="s">
        <v>292</v>
      </c>
      <c r="G1826" s="67">
        <v>30700</v>
      </c>
      <c r="H1826" s="67">
        <v>3</v>
      </c>
      <c r="I1826" s="68">
        <v>0.05</v>
      </c>
      <c r="J1826" s="69">
        <f t="shared" si="28"/>
        <v>87495</v>
      </c>
    </row>
    <row r="1827" spans="1:10">
      <c r="A1827" s="63" t="s">
        <v>1837</v>
      </c>
      <c r="B1827" s="64" t="s">
        <v>1018</v>
      </c>
      <c r="C1827" s="64" t="s">
        <v>990</v>
      </c>
      <c r="D1827" s="65">
        <v>44443</v>
      </c>
      <c r="E1827" s="66" t="s">
        <v>992</v>
      </c>
      <c r="F1827" s="66" t="s">
        <v>993</v>
      </c>
      <c r="G1827" s="67">
        <v>46800</v>
      </c>
      <c r="H1827" s="67">
        <v>2</v>
      </c>
      <c r="I1827" s="68">
        <v>0.05</v>
      </c>
      <c r="J1827" s="69">
        <f t="shared" si="28"/>
        <v>88920</v>
      </c>
    </row>
    <row r="1828" spans="1:10">
      <c r="A1828" s="63" t="s">
        <v>1838</v>
      </c>
      <c r="B1828" s="64" t="s">
        <v>1148</v>
      </c>
      <c r="C1828" s="64" t="s">
        <v>1016</v>
      </c>
      <c r="D1828" s="65">
        <v>44443</v>
      </c>
      <c r="E1828" s="66" t="s">
        <v>991</v>
      </c>
      <c r="F1828" s="66" t="s">
        <v>1487</v>
      </c>
      <c r="G1828" s="67">
        <v>806900</v>
      </c>
      <c r="H1828" s="67">
        <v>3</v>
      </c>
      <c r="I1828" s="68">
        <v>0.1</v>
      </c>
      <c r="J1828" s="69">
        <f t="shared" si="28"/>
        <v>2178630</v>
      </c>
    </row>
    <row r="1829" spans="1:10">
      <c r="A1829" s="63" t="s">
        <v>1838</v>
      </c>
      <c r="B1829" s="64" t="s">
        <v>1148</v>
      </c>
      <c r="C1829" s="64" t="s">
        <v>1016</v>
      </c>
      <c r="D1829" s="65">
        <v>44443</v>
      </c>
      <c r="E1829" s="66" t="s">
        <v>998</v>
      </c>
      <c r="F1829" s="66" t="s">
        <v>260</v>
      </c>
      <c r="G1829" s="67">
        <v>28400</v>
      </c>
      <c r="H1829" s="67">
        <v>6</v>
      </c>
      <c r="I1829" s="68">
        <v>0.05</v>
      </c>
      <c r="J1829" s="69">
        <f t="shared" si="28"/>
        <v>161880</v>
      </c>
    </row>
    <row r="1830" spans="1:10">
      <c r="A1830" s="63" t="s">
        <v>1838</v>
      </c>
      <c r="B1830" s="64" t="s">
        <v>1148</v>
      </c>
      <c r="C1830" s="64" t="s">
        <v>1016</v>
      </c>
      <c r="D1830" s="65">
        <v>44443</v>
      </c>
      <c r="E1830" s="66" t="s">
        <v>998</v>
      </c>
      <c r="F1830" s="66" t="s">
        <v>1048</v>
      </c>
      <c r="G1830" s="67">
        <v>34700</v>
      </c>
      <c r="H1830" s="67">
        <v>2</v>
      </c>
      <c r="I1830" s="68">
        <v>0.05</v>
      </c>
      <c r="J1830" s="69">
        <f t="shared" si="28"/>
        <v>65930</v>
      </c>
    </row>
    <row r="1831" spans="1:10">
      <c r="A1831" s="63" t="s">
        <v>1838</v>
      </c>
      <c r="B1831" s="64" t="s">
        <v>1148</v>
      </c>
      <c r="C1831" s="64" t="s">
        <v>1016</v>
      </c>
      <c r="D1831" s="65">
        <v>44443</v>
      </c>
      <c r="E1831" s="66" t="s">
        <v>998</v>
      </c>
      <c r="F1831" s="66" t="s">
        <v>222</v>
      </c>
      <c r="G1831" s="67">
        <v>6800</v>
      </c>
      <c r="H1831" s="67">
        <v>8</v>
      </c>
      <c r="I1831" s="68">
        <v>0.05</v>
      </c>
      <c r="J1831" s="69">
        <f t="shared" si="28"/>
        <v>51680</v>
      </c>
    </row>
    <row r="1832" spans="1:10">
      <c r="A1832" s="63" t="s">
        <v>1839</v>
      </c>
      <c r="B1832" s="64" t="s">
        <v>1126</v>
      </c>
      <c r="C1832" s="64" t="s">
        <v>1043</v>
      </c>
      <c r="D1832" s="65">
        <v>44443</v>
      </c>
      <c r="E1832" s="66" t="s">
        <v>1010</v>
      </c>
      <c r="F1832" s="66" t="s">
        <v>238</v>
      </c>
      <c r="G1832" s="67">
        <v>142900</v>
      </c>
      <c r="H1832" s="67">
        <v>2</v>
      </c>
      <c r="I1832" s="68">
        <v>0.05</v>
      </c>
      <c r="J1832" s="69">
        <f t="shared" si="28"/>
        <v>271510</v>
      </c>
    </row>
    <row r="1833" spans="1:10">
      <c r="A1833" s="63" t="s">
        <v>1839</v>
      </c>
      <c r="B1833" s="64" t="s">
        <v>1126</v>
      </c>
      <c r="C1833" s="64" t="s">
        <v>1043</v>
      </c>
      <c r="D1833" s="65">
        <v>44443</v>
      </c>
      <c r="E1833" s="66" t="s">
        <v>1011</v>
      </c>
      <c r="F1833" s="66" t="s">
        <v>272</v>
      </c>
      <c r="G1833" s="67">
        <v>148300</v>
      </c>
      <c r="H1833" s="67">
        <v>5</v>
      </c>
      <c r="I1833" s="68">
        <v>0.05</v>
      </c>
      <c r="J1833" s="69">
        <f t="shared" si="28"/>
        <v>704425</v>
      </c>
    </row>
    <row r="1834" spans="1:10">
      <c r="A1834" s="63" t="s">
        <v>1840</v>
      </c>
      <c r="B1834" s="64" t="s">
        <v>1069</v>
      </c>
      <c r="C1834" s="64" t="s">
        <v>1043</v>
      </c>
      <c r="D1834" s="65">
        <v>44444</v>
      </c>
      <c r="E1834" s="66" t="s">
        <v>991</v>
      </c>
      <c r="F1834" s="66" t="s">
        <v>206</v>
      </c>
      <c r="G1834" s="67">
        <v>1798000</v>
      </c>
      <c r="H1834" s="67">
        <v>2</v>
      </c>
      <c r="I1834" s="68">
        <v>0.15</v>
      </c>
      <c r="J1834" s="69">
        <f t="shared" si="28"/>
        <v>3056600</v>
      </c>
    </row>
    <row r="1835" spans="1:10">
      <c r="A1835" s="63" t="s">
        <v>1841</v>
      </c>
      <c r="B1835" s="64" t="s">
        <v>1022</v>
      </c>
      <c r="C1835" s="64" t="s">
        <v>1016</v>
      </c>
      <c r="D1835" s="65">
        <v>44444</v>
      </c>
      <c r="E1835" s="66" t="s">
        <v>1005</v>
      </c>
      <c r="F1835" s="66" t="s">
        <v>250</v>
      </c>
      <c r="G1835" s="67">
        <v>422800</v>
      </c>
      <c r="H1835" s="67">
        <v>3</v>
      </c>
      <c r="I1835" s="68">
        <v>0.05</v>
      </c>
      <c r="J1835" s="69">
        <f t="shared" si="28"/>
        <v>1204980</v>
      </c>
    </row>
    <row r="1836" spans="1:10">
      <c r="A1836" s="63" t="s">
        <v>1841</v>
      </c>
      <c r="B1836" s="64" t="s">
        <v>1022</v>
      </c>
      <c r="C1836" s="64" t="s">
        <v>1016</v>
      </c>
      <c r="D1836" s="65">
        <v>44444</v>
      </c>
      <c r="E1836" s="66" t="s">
        <v>991</v>
      </c>
      <c r="F1836" s="66" t="s">
        <v>1487</v>
      </c>
      <c r="G1836" s="67">
        <v>824800</v>
      </c>
      <c r="H1836" s="67">
        <v>1</v>
      </c>
      <c r="I1836" s="68">
        <v>0.05</v>
      </c>
      <c r="J1836" s="69">
        <f t="shared" si="28"/>
        <v>783560</v>
      </c>
    </row>
    <row r="1837" spans="1:10">
      <c r="A1837" s="63" t="s">
        <v>1841</v>
      </c>
      <c r="B1837" s="64" t="s">
        <v>1022</v>
      </c>
      <c r="C1837" s="64" t="s">
        <v>1016</v>
      </c>
      <c r="D1837" s="65">
        <v>44444</v>
      </c>
      <c r="E1837" s="66" t="s">
        <v>1012</v>
      </c>
      <c r="F1837" s="66" t="s">
        <v>1491</v>
      </c>
      <c r="G1837" s="67">
        <v>108200</v>
      </c>
      <c r="H1837" s="67">
        <v>6</v>
      </c>
      <c r="I1837" s="68">
        <v>0.05</v>
      </c>
      <c r="J1837" s="69">
        <f t="shared" si="28"/>
        <v>616740</v>
      </c>
    </row>
    <row r="1838" spans="1:10">
      <c r="A1838" s="63" t="s">
        <v>1842</v>
      </c>
      <c r="B1838" s="64" t="s">
        <v>1408</v>
      </c>
      <c r="C1838" s="64" t="s">
        <v>1016</v>
      </c>
      <c r="D1838" s="65">
        <v>44444</v>
      </c>
      <c r="E1838" s="66" t="s">
        <v>1005</v>
      </c>
      <c r="F1838" s="66" t="s">
        <v>1485</v>
      </c>
      <c r="G1838" s="67">
        <v>105000</v>
      </c>
      <c r="H1838" s="67">
        <v>4</v>
      </c>
      <c r="I1838" s="68">
        <v>0</v>
      </c>
      <c r="J1838" s="69">
        <f t="shared" si="28"/>
        <v>420000</v>
      </c>
    </row>
    <row r="1839" spans="1:10">
      <c r="A1839" s="63" t="s">
        <v>1843</v>
      </c>
      <c r="B1839" s="64" t="s">
        <v>1400</v>
      </c>
      <c r="C1839" s="64" t="s">
        <v>1016</v>
      </c>
      <c r="D1839" s="65">
        <v>44445</v>
      </c>
      <c r="E1839" s="66" t="s">
        <v>998</v>
      </c>
      <c r="F1839" s="66" t="s">
        <v>270</v>
      </c>
      <c r="G1839" s="67">
        <v>3400</v>
      </c>
      <c r="H1839" s="67">
        <v>3</v>
      </c>
      <c r="I1839" s="68">
        <v>0</v>
      </c>
      <c r="J1839" s="69">
        <f t="shared" si="28"/>
        <v>10200</v>
      </c>
    </row>
    <row r="1840" spans="1:10">
      <c r="A1840" s="63" t="s">
        <v>1843</v>
      </c>
      <c r="B1840" s="64" t="s">
        <v>1400</v>
      </c>
      <c r="C1840" s="64" t="s">
        <v>1016</v>
      </c>
      <c r="D1840" s="65">
        <v>44445</v>
      </c>
      <c r="E1840" s="66" t="s">
        <v>1011</v>
      </c>
      <c r="F1840" s="66" t="s">
        <v>264</v>
      </c>
      <c r="G1840" s="67">
        <v>70400</v>
      </c>
      <c r="H1840" s="67">
        <v>5</v>
      </c>
      <c r="I1840" s="68">
        <v>0</v>
      </c>
      <c r="J1840" s="69">
        <f t="shared" si="28"/>
        <v>352000</v>
      </c>
    </row>
    <row r="1841" spans="1:10">
      <c r="A1841" s="63" t="s">
        <v>1844</v>
      </c>
      <c r="B1841" s="64" t="s">
        <v>1058</v>
      </c>
      <c r="C1841" s="64" t="s">
        <v>1027</v>
      </c>
      <c r="D1841" s="65">
        <v>44445</v>
      </c>
      <c r="E1841" s="66" t="s">
        <v>1011</v>
      </c>
      <c r="F1841" s="66" t="s">
        <v>272</v>
      </c>
      <c r="G1841" s="67">
        <v>167000</v>
      </c>
      <c r="H1841" s="67">
        <v>2</v>
      </c>
      <c r="I1841" s="68">
        <v>0.05</v>
      </c>
      <c r="J1841" s="69">
        <f t="shared" si="28"/>
        <v>317300</v>
      </c>
    </row>
    <row r="1842" spans="1:10">
      <c r="A1842" s="63" t="s">
        <v>1844</v>
      </c>
      <c r="B1842" s="64" t="s">
        <v>1058</v>
      </c>
      <c r="C1842" s="64" t="s">
        <v>1027</v>
      </c>
      <c r="D1842" s="65">
        <v>44445</v>
      </c>
      <c r="E1842" s="66" t="s">
        <v>991</v>
      </c>
      <c r="F1842" s="66" t="s">
        <v>248</v>
      </c>
      <c r="G1842" s="67">
        <v>516300</v>
      </c>
      <c r="H1842" s="67">
        <v>2</v>
      </c>
      <c r="I1842" s="68">
        <v>0.05</v>
      </c>
      <c r="J1842" s="69">
        <f t="shared" si="28"/>
        <v>980970</v>
      </c>
    </row>
    <row r="1843" spans="1:10">
      <c r="A1843" s="63" t="s">
        <v>1844</v>
      </c>
      <c r="B1843" s="64" t="s">
        <v>1058</v>
      </c>
      <c r="C1843" s="64" t="s">
        <v>1027</v>
      </c>
      <c r="D1843" s="65">
        <v>44445</v>
      </c>
      <c r="E1843" s="66" t="s">
        <v>1010</v>
      </c>
      <c r="F1843" s="66" t="s">
        <v>230</v>
      </c>
      <c r="G1843" s="67">
        <v>100000</v>
      </c>
      <c r="H1843" s="67">
        <v>8</v>
      </c>
      <c r="I1843" s="68">
        <v>0.05</v>
      </c>
      <c r="J1843" s="69">
        <f t="shared" si="28"/>
        <v>760000</v>
      </c>
    </row>
    <row r="1844" spans="1:10">
      <c r="A1844" s="63" t="s">
        <v>1844</v>
      </c>
      <c r="B1844" s="64" t="s">
        <v>1058</v>
      </c>
      <c r="C1844" s="64" t="s">
        <v>1027</v>
      </c>
      <c r="D1844" s="65">
        <v>44445</v>
      </c>
      <c r="E1844" s="66" t="s">
        <v>998</v>
      </c>
      <c r="F1844" s="66" t="s">
        <v>282</v>
      </c>
      <c r="G1844" s="67">
        <v>14600</v>
      </c>
      <c r="H1844" s="67">
        <v>2</v>
      </c>
      <c r="I1844" s="68">
        <v>0.05</v>
      </c>
      <c r="J1844" s="69">
        <f t="shared" si="28"/>
        <v>27740</v>
      </c>
    </row>
    <row r="1845" spans="1:10">
      <c r="A1845" s="63" t="s">
        <v>1845</v>
      </c>
      <c r="B1845" s="64" t="s">
        <v>1061</v>
      </c>
      <c r="C1845" s="64" t="s">
        <v>997</v>
      </c>
      <c r="D1845" s="65">
        <v>44445</v>
      </c>
      <c r="E1845" s="66" t="s">
        <v>1011</v>
      </c>
      <c r="F1845" s="66" t="s">
        <v>210</v>
      </c>
      <c r="G1845" s="67">
        <v>4300</v>
      </c>
      <c r="H1845" s="67">
        <v>2</v>
      </c>
      <c r="I1845" s="68">
        <v>0.05</v>
      </c>
      <c r="J1845" s="69">
        <f t="shared" si="28"/>
        <v>8170</v>
      </c>
    </row>
    <row r="1846" spans="1:10">
      <c r="A1846" s="63" t="s">
        <v>1845</v>
      </c>
      <c r="B1846" s="64" t="s">
        <v>1061</v>
      </c>
      <c r="C1846" s="64" t="s">
        <v>997</v>
      </c>
      <c r="D1846" s="65">
        <v>44445</v>
      </c>
      <c r="E1846" s="66" t="s">
        <v>998</v>
      </c>
      <c r="F1846" s="66" t="s">
        <v>236</v>
      </c>
      <c r="G1846" s="67">
        <v>18500</v>
      </c>
      <c r="H1846" s="67">
        <v>6</v>
      </c>
      <c r="I1846" s="68">
        <v>0.05</v>
      </c>
      <c r="J1846" s="69">
        <f t="shared" si="28"/>
        <v>105450</v>
      </c>
    </row>
    <row r="1847" spans="1:10">
      <c r="A1847" s="63" t="s">
        <v>1846</v>
      </c>
      <c r="B1847" s="64" t="s">
        <v>1148</v>
      </c>
      <c r="C1847" s="64" t="s">
        <v>1016</v>
      </c>
      <c r="D1847" s="65">
        <v>44446</v>
      </c>
      <c r="E1847" s="66" t="s">
        <v>994</v>
      </c>
      <c r="F1847" s="66" t="s">
        <v>274</v>
      </c>
      <c r="G1847" s="67">
        <v>50000</v>
      </c>
      <c r="H1847" s="67">
        <v>4</v>
      </c>
      <c r="I1847" s="68">
        <v>0.05</v>
      </c>
      <c r="J1847" s="69">
        <f t="shared" si="28"/>
        <v>190000</v>
      </c>
    </row>
    <row r="1848" spans="1:10">
      <c r="A1848" s="63" t="s">
        <v>1846</v>
      </c>
      <c r="B1848" s="64" t="s">
        <v>1148</v>
      </c>
      <c r="C1848" s="64" t="s">
        <v>1016</v>
      </c>
      <c r="D1848" s="65">
        <v>44446</v>
      </c>
      <c r="E1848" s="66" t="s">
        <v>998</v>
      </c>
      <c r="F1848" s="66" t="s">
        <v>222</v>
      </c>
      <c r="G1848" s="67">
        <v>7200</v>
      </c>
      <c r="H1848" s="67">
        <v>7</v>
      </c>
      <c r="I1848" s="68">
        <v>0.05</v>
      </c>
      <c r="J1848" s="69">
        <f t="shared" si="28"/>
        <v>47880</v>
      </c>
    </row>
    <row r="1849" spans="1:10">
      <c r="A1849" s="63" t="s">
        <v>1847</v>
      </c>
      <c r="B1849" s="64" t="s">
        <v>1138</v>
      </c>
      <c r="C1849" s="64" t="s">
        <v>1027</v>
      </c>
      <c r="D1849" s="65">
        <v>44446</v>
      </c>
      <c r="E1849" s="66" t="s">
        <v>991</v>
      </c>
      <c r="F1849" s="66" t="s">
        <v>280</v>
      </c>
      <c r="G1849" s="67">
        <v>864000</v>
      </c>
      <c r="H1849" s="67">
        <v>4</v>
      </c>
      <c r="I1849" s="68">
        <v>0.15</v>
      </c>
      <c r="J1849" s="69">
        <f t="shared" si="28"/>
        <v>2937600</v>
      </c>
    </row>
    <row r="1850" spans="1:10">
      <c r="A1850" s="63" t="s">
        <v>1847</v>
      </c>
      <c r="B1850" s="64" t="s">
        <v>1138</v>
      </c>
      <c r="C1850" s="64" t="s">
        <v>1027</v>
      </c>
      <c r="D1850" s="65">
        <v>44446</v>
      </c>
      <c r="E1850" s="66" t="s">
        <v>1011</v>
      </c>
      <c r="F1850" s="66" t="s">
        <v>252</v>
      </c>
      <c r="G1850" s="67">
        <v>128800</v>
      </c>
      <c r="H1850" s="67">
        <v>10</v>
      </c>
      <c r="I1850" s="68">
        <v>0.05</v>
      </c>
      <c r="J1850" s="69">
        <f t="shared" si="28"/>
        <v>1223600</v>
      </c>
    </row>
    <row r="1851" spans="1:10">
      <c r="A1851" s="63" t="s">
        <v>1847</v>
      </c>
      <c r="B1851" s="64" t="s">
        <v>1138</v>
      </c>
      <c r="C1851" s="64" t="s">
        <v>1027</v>
      </c>
      <c r="D1851" s="65">
        <v>44446</v>
      </c>
      <c r="E1851" s="66" t="s">
        <v>998</v>
      </c>
      <c r="F1851" s="66" t="s">
        <v>1020</v>
      </c>
      <c r="G1851" s="67">
        <v>13200</v>
      </c>
      <c r="H1851" s="67">
        <v>3</v>
      </c>
      <c r="I1851" s="68">
        <v>0.05</v>
      </c>
      <c r="J1851" s="69">
        <f t="shared" si="28"/>
        <v>37620</v>
      </c>
    </row>
    <row r="1852" spans="1:10">
      <c r="A1852" s="63" t="s">
        <v>1847</v>
      </c>
      <c r="B1852" s="64" t="s">
        <v>1138</v>
      </c>
      <c r="C1852" s="64" t="s">
        <v>1027</v>
      </c>
      <c r="D1852" s="65">
        <v>44446</v>
      </c>
      <c r="E1852" s="66" t="s">
        <v>1010</v>
      </c>
      <c r="F1852" s="66" t="s">
        <v>230</v>
      </c>
      <c r="G1852" s="67">
        <v>102900</v>
      </c>
      <c r="H1852" s="67">
        <v>2</v>
      </c>
      <c r="I1852" s="68">
        <v>0.05</v>
      </c>
      <c r="J1852" s="69">
        <f t="shared" si="28"/>
        <v>195510</v>
      </c>
    </row>
    <row r="1853" spans="1:10">
      <c r="A1853" s="63" t="s">
        <v>1848</v>
      </c>
      <c r="B1853" s="64" t="s">
        <v>1080</v>
      </c>
      <c r="C1853" s="64" t="s">
        <v>1001</v>
      </c>
      <c r="D1853" s="65">
        <v>44446</v>
      </c>
      <c r="E1853" s="66" t="s">
        <v>998</v>
      </c>
      <c r="F1853" s="66" t="s">
        <v>1002</v>
      </c>
      <c r="G1853" s="67">
        <v>4000</v>
      </c>
      <c r="H1853" s="67">
        <v>5</v>
      </c>
      <c r="I1853" s="68">
        <v>0.05</v>
      </c>
      <c r="J1853" s="69">
        <f t="shared" si="28"/>
        <v>19000</v>
      </c>
    </row>
    <row r="1854" spans="1:10">
      <c r="A1854" s="63" t="s">
        <v>1849</v>
      </c>
      <c r="B1854" s="64" t="s">
        <v>1082</v>
      </c>
      <c r="C1854" s="64" t="s">
        <v>1043</v>
      </c>
      <c r="D1854" s="65">
        <v>44446</v>
      </c>
      <c r="E1854" s="66" t="s">
        <v>998</v>
      </c>
      <c r="F1854" s="66" t="s">
        <v>222</v>
      </c>
      <c r="G1854" s="67">
        <v>5800</v>
      </c>
      <c r="H1854" s="67">
        <v>5</v>
      </c>
      <c r="I1854" s="68">
        <v>0.05</v>
      </c>
      <c r="J1854" s="69">
        <f t="shared" si="28"/>
        <v>27550</v>
      </c>
    </row>
    <row r="1855" spans="1:10">
      <c r="A1855" s="63" t="s">
        <v>1849</v>
      </c>
      <c r="B1855" s="64" t="s">
        <v>1082</v>
      </c>
      <c r="C1855" s="64" t="s">
        <v>1043</v>
      </c>
      <c r="D1855" s="65">
        <v>44446</v>
      </c>
      <c r="E1855" s="66" t="s">
        <v>1005</v>
      </c>
      <c r="F1855" s="66" t="s">
        <v>224</v>
      </c>
      <c r="G1855" s="67">
        <v>568800</v>
      </c>
      <c r="H1855" s="67">
        <v>2</v>
      </c>
      <c r="I1855" s="68">
        <v>0.05</v>
      </c>
      <c r="J1855" s="69">
        <f t="shared" si="28"/>
        <v>1080720</v>
      </c>
    </row>
    <row r="1856" spans="1:10">
      <c r="A1856" s="63" t="s">
        <v>1849</v>
      </c>
      <c r="B1856" s="64" t="s">
        <v>1082</v>
      </c>
      <c r="C1856" s="64" t="s">
        <v>1043</v>
      </c>
      <c r="D1856" s="65">
        <v>44446</v>
      </c>
      <c r="E1856" s="66" t="s">
        <v>991</v>
      </c>
      <c r="F1856" s="66" t="s">
        <v>1487</v>
      </c>
      <c r="G1856" s="67">
        <v>977200</v>
      </c>
      <c r="H1856" s="67">
        <v>2</v>
      </c>
      <c r="I1856" s="68">
        <v>0.05</v>
      </c>
      <c r="J1856" s="69">
        <f t="shared" si="28"/>
        <v>1856680</v>
      </c>
    </row>
    <row r="1857" spans="1:10">
      <c r="A1857" s="63" t="s">
        <v>1850</v>
      </c>
      <c r="B1857" s="64" t="s">
        <v>1239</v>
      </c>
      <c r="C1857" s="64" t="s">
        <v>990</v>
      </c>
      <c r="D1857" s="65">
        <v>44447</v>
      </c>
      <c r="E1857" s="66" t="s">
        <v>1005</v>
      </c>
      <c r="F1857" s="66" t="s">
        <v>234</v>
      </c>
      <c r="G1857" s="67">
        <v>93600</v>
      </c>
      <c r="H1857" s="67">
        <v>8</v>
      </c>
      <c r="I1857" s="68">
        <v>0</v>
      </c>
      <c r="J1857" s="69">
        <f t="shared" si="28"/>
        <v>748800</v>
      </c>
    </row>
    <row r="1858" spans="1:10">
      <c r="A1858" s="63" t="s">
        <v>1850</v>
      </c>
      <c r="B1858" s="64" t="s">
        <v>1239</v>
      </c>
      <c r="C1858" s="64" t="s">
        <v>990</v>
      </c>
      <c r="D1858" s="65">
        <v>44447</v>
      </c>
      <c r="E1858" s="66" t="s">
        <v>1005</v>
      </c>
      <c r="F1858" s="66" t="s">
        <v>250</v>
      </c>
      <c r="G1858" s="67">
        <v>494000</v>
      </c>
      <c r="H1858" s="67">
        <v>1</v>
      </c>
      <c r="I1858" s="68">
        <v>0</v>
      </c>
      <c r="J1858" s="69">
        <f t="shared" si="28"/>
        <v>494000</v>
      </c>
    </row>
    <row r="1859" spans="1:10">
      <c r="A1859" s="63" t="s">
        <v>1850</v>
      </c>
      <c r="B1859" s="64" t="s">
        <v>1239</v>
      </c>
      <c r="C1859" s="64" t="s">
        <v>990</v>
      </c>
      <c r="D1859" s="65">
        <v>44447</v>
      </c>
      <c r="E1859" s="66" t="s">
        <v>994</v>
      </c>
      <c r="F1859" s="66" t="s">
        <v>1503</v>
      </c>
      <c r="G1859" s="67">
        <v>87600</v>
      </c>
      <c r="H1859" s="67">
        <v>3</v>
      </c>
      <c r="I1859" s="68">
        <v>0</v>
      </c>
      <c r="J1859" s="69">
        <f t="shared" ref="J1859:J1922" si="29">(G1859*H1859)*(100%-I1859)</f>
        <v>262800</v>
      </c>
    </row>
    <row r="1860" spans="1:10">
      <c r="A1860" s="63" t="s">
        <v>1851</v>
      </c>
      <c r="B1860" s="64" t="s">
        <v>1065</v>
      </c>
      <c r="C1860" s="64" t="s">
        <v>1001</v>
      </c>
      <c r="D1860" s="65">
        <v>44447</v>
      </c>
      <c r="E1860" s="66" t="s">
        <v>998</v>
      </c>
      <c r="F1860" s="66" t="s">
        <v>222</v>
      </c>
      <c r="G1860" s="67">
        <v>7500</v>
      </c>
      <c r="H1860" s="67">
        <v>5</v>
      </c>
      <c r="I1860" s="68">
        <v>0</v>
      </c>
      <c r="J1860" s="69">
        <f t="shared" si="29"/>
        <v>37500</v>
      </c>
    </row>
    <row r="1861" spans="1:10">
      <c r="A1861" s="63" t="s">
        <v>1851</v>
      </c>
      <c r="B1861" s="64" t="s">
        <v>1065</v>
      </c>
      <c r="C1861" s="64" t="s">
        <v>1001</v>
      </c>
      <c r="D1861" s="65">
        <v>44447</v>
      </c>
      <c r="E1861" s="66" t="s">
        <v>998</v>
      </c>
      <c r="F1861" s="66" t="s">
        <v>260</v>
      </c>
      <c r="G1861" s="67">
        <v>26800</v>
      </c>
      <c r="H1861" s="67">
        <v>1</v>
      </c>
      <c r="I1861" s="68">
        <v>0</v>
      </c>
      <c r="J1861" s="69">
        <f t="shared" si="29"/>
        <v>26800</v>
      </c>
    </row>
    <row r="1862" spans="1:10">
      <c r="A1862" s="63" t="s">
        <v>1852</v>
      </c>
      <c r="B1862" s="64" t="s">
        <v>1484</v>
      </c>
      <c r="C1862" s="64" t="s">
        <v>1008</v>
      </c>
      <c r="D1862" s="65">
        <v>44447</v>
      </c>
      <c r="E1862" s="66" t="s">
        <v>1005</v>
      </c>
      <c r="F1862" s="66" t="s">
        <v>1485</v>
      </c>
      <c r="G1862" s="67">
        <v>101000</v>
      </c>
      <c r="H1862" s="67">
        <v>4</v>
      </c>
      <c r="I1862" s="68">
        <v>0</v>
      </c>
      <c r="J1862" s="69">
        <f t="shared" si="29"/>
        <v>404000</v>
      </c>
    </row>
    <row r="1863" spans="1:10">
      <c r="A1863" s="63" t="s">
        <v>1852</v>
      </c>
      <c r="B1863" s="64" t="s">
        <v>1484</v>
      </c>
      <c r="C1863" s="64" t="s">
        <v>1008</v>
      </c>
      <c r="D1863" s="65">
        <v>44447</v>
      </c>
      <c r="E1863" s="66" t="s">
        <v>1005</v>
      </c>
      <c r="F1863" s="66" t="s">
        <v>232</v>
      </c>
      <c r="G1863" s="67">
        <v>292100</v>
      </c>
      <c r="H1863" s="67">
        <v>5</v>
      </c>
      <c r="I1863" s="68">
        <v>0.05</v>
      </c>
      <c r="J1863" s="69">
        <f t="shared" si="29"/>
        <v>1387475</v>
      </c>
    </row>
    <row r="1864" spans="1:10">
      <c r="A1864" s="63" t="s">
        <v>1852</v>
      </c>
      <c r="B1864" s="64" t="s">
        <v>1484</v>
      </c>
      <c r="C1864" s="64" t="s">
        <v>1008</v>
      </c>
      <c r="D1864" s="65">
        <v>44447</v>
      </c>
      <c r="E1864" s="66" t="s">
        <v>1011</v>
      </c>
      <c r="F1864" s="66" t="s">
        <v>272</v>
      </c>
      <c r="G1864" s="67">
        <v>167000</v>
      </c>
      <c r="H1864" s="67">
        <v>3</v>
      </c>
      <c r="I1864" s="68">
        <v>0</v>
      </c>
      <c r="J1864" s="69">
        <f t="shared" si="29"/>
        <v>501000</v>
      </c>
    </row>
    <row r="1865" spans="1:10">
      <c r="A1865" s="63" t="s">
        <v>1853</v>
      </c>
      <c r="B1865" s="64" t="s">
        <v>1082</v>
      </c>
      <c r="C1865" s="64" t="s">
        <v>1043</v>
      </c>
      <c r="D1865" s="65">
        <v>44450</v>
      </c>
      <c r="E1865" s="66" t="s">
        <v>1011</v>
      </c>
      <c r="F1865" s="66" t="s">
        <v>210</v>
      </c>
      <c r="G1865" s="67">
        <v>3400</v>
      </c>
      <c r="H1865" s="67">
        <v>1</v>
      </c>
      <c r="I1865" s="68">
        <v>0.05</v>
      </c>
      <c r="J1865" s="69">
        <f t="shared" si="29"/>
        <v>3230</v>
      </c>
    </row>
    <row r="1866" spans="1:10">
      <c r="A1866" s="63" t="s">
        <v>1854</v>
      </c>
      <c r="B1866" s="64" t="s">
        <v>1108</v>
      </c>
      <c r="C1866" s="64" t="s">
        <v>990</v>
      </c>
      <c r="D1866" s="65">
        <v>44450</v>
      </c>
      <c r="E1866" s="66" t="s">
        <v>1011</v>
      </c>
      <c r="F1866" s="66" t="s">
        <v>210</v>
      </c>
      <c r="G1866" s="67">
        <v>4100</v>
      </c>
      <c r="H1866" s="67">
        <v>6</v>
      </c>
      <c r="I1866" s="68">
        <v>0</v>
      </c>
      <c r="J1866" s="69">
        <f t="shared" si="29"/>
        <v>24600</v>
      </c>
    </row>
    <row r="1867" spans="1:10">
      <c r="A1867" s="63" t="s">
        <v>1854</v>
      </c>
      <c r="B1867" s="64" t="s">
        <v>1108</v>
      </c>
      <c r="C1867" s="64" t="s">
        <v>990</v>
      </c>
      <c r="D1867" s="65">
        <v>44450</v>
      </c>
      <c r="E1867" s="66" t="s">
        <v>992</v>
      </c>
      <c r="F1867" s="66" t="s">
        <v>290</v>
      </c>
      <c r="G1867" s="67">
        <v>108300</v>
      </c>
      <c r="H1867" s="67">
        <v>9</v>
      </c>
      <c r="I1867" s="68">
        <v>0</v>
      </c>
      <c r="J1867" s="69">
        <f t="shared" si="29"/>
        <v>974700</v>
      </c>
    </row>
    <row r="1868" spans="1:10">
      <c r="A1868" s="63" t="s">
        <v>1854</v>
      </c>
      <c r="B1868" s="64" t="s">
        <v>1108</v>
      </c>
      <c r="C1868" s="64" t="s">
        <v>990</v>
      </c>
      <c r="D1868" s="65">
        <v>44450</v>
      </c>
      <c r="E1868" s="66" t="s">
        <v>998</v>
      </c>
      <c r="F1868" s="66" t="s">
        <v>292</v>
      </c>
      <c r="G1868" s="67">
        <v>30700</v>
      </c>
      <c r="H1868" s="67">
        <v>4</v>
      </c>
      <c r="I1868" s="68">
        <v>0</v>
      </c>
      <c r="J1868" s="69">
        <f t="shared" si="29"/>
        <v>122800</v>
      </c>
    </row>
    <row r="1869" spans="1:10">
      <c r="A1869" s="63" t="s">
        <v>1855</v>
      </c>
      <c r="B1869" s="64" t="s">
        <v>1239</v>
      </c>
      <c r="C1869" s="64" t="s">
        <v>990</v>
      </c>
      <c r="D1869" s="65">
        <v>44450</v>
      </c>
      <c r="E1869" s="66" t="s">
        <v>1011</v>
      </c>
      <c r="F1869" s="66" t="s">
        <v>210</v>
      </c>
      <c r="G1869" s="67">
        <v>4000</v>
      </c>
      <c r="H1869" s="67">
        <v>1</v>
      </c>
      <c r="I1869" s="68">
        <v>0.05</v>
      </c>
      <c r="J1869" s="69">
        <f t="shared" si="29"/>
        <v>3800</v>
      </c>
    </row>
    <row r="1870" spans="1:10">
      <c r="A1870" s="63" t="s">
        <v>1855</v>
      </c>
      <c r="B1870" s="64" t="s">
        <v>1239</v>
      </c>
      <c r="C1870" s="64" t="s">
        <v>990</v>
      </c>
      <c r="D1870" s="65">
        <v>44450</v>
      </c>
      <c r="E1870" s="66" t="s">
        <v>998</v>
      </c>
      <c r="F1870" s="66" t="s">
        <v>1002</v>
      </c>
      <c r="G1870" s="67">
        <v>4000</v>
      </c>
      <c r="H1870" s="67">
        <v>3</v>
      </c>
      <c r="I1870" s="68">
        <v>0.05</v>
      </c>
      <c r="J1870" s="69">
        <f t="shared" si="29"/>
        <v>11400</v>
      </c>
    </row>
    <row r="1871" spans="1:10">
      <c r="A1871" s="63" t="s">
        <v>1855</v>
      </c>
      <c r="B1871" s="64" t="s">
        <v>1239</v>
      </c>
      <c r="C1871" s="64" t="s">
        <v>990</v>
      </c>
      <c r="D1871" s="65">
        <v>44450</v>
      </c>
      <c r="E1871" s="66" t="s">
        <v>1005</v>
      </c>
      <c r="F1871" s="66" t="s">
        <v>224</v>
      </c>
      <c r="G1871" s="67">
        <v>482000</v>
      </c>
      <c r="H1871" s="67">
        <v>1</v>
      </c>
      <c r="I1871" s="68">
        <v>0.05</v>
      </c>
      <c r="J1871" s="69">
        <f t="shared" si="29"/>
        <v>457900</v>
      </c>
    </row>
    <row r="1872" spans="1:10">
      <c r="A1872" s="63" t="s">
        <v>1855</v>
      </c>
      <c r="B1872" s="64" t="s">
        <v>1239</v>
      </c>
      <c r="C1872" s="64" t="s">
        <v>990</v>
      </c>
      <c r="D1872" s="65">
        <v>44450</v>
      </c>
      <c r="E1872" s="66" t="s">
        <v>1010</v>
      </c>
      <c r="F1872" s="66" t="s">
        <v>230</v>
      </c>
      <c r="G1872" s="67">
        <v>95100</v>
      </c>
      <c r="H1872" s="67">
        <v>4</v>
      </c>
      <c r="I1872" s="68">
        <v>0.05</v>
      </c>
      <c r="J1872" s="69">
        <f t="shared" si="29"/>
        <v>361380</v>
      </c>
    </row>
    <row r="1873" spans="1:10">
      <c r="A1873" s="63" t="s">
        <v>1856</v>
      </c>
      <c r="B1873" s="64" t="s">
        <v>1061</v>
      </c>
      <c r="C1873" s="64" t="s">
        <v>997</v>
      </c>
      <c r="D1873" s="65">
        <v>44451</v>
      </c>
      <c r="E1873" s="66" t="s">
        <v>992</v>
      </c>
      <c r="F1873" s="66" t="s">
        <v>1482</v>
      </c>
      <c r="G1873" s="67">
        <v>105900</v>
      </c>
      <c r="H1873" s="67">
        <v>8</v>
      </c>
      <c r="I1873" s="68">
        <v>0.05</v>
      </c>
      <c r="J1873" s="69">
        <f t="shared" si="29"/>
        <v>804840</v>
      </c>
    </row>
    <row r="1874" spans="1:10">
      <c r="A1874" s="63" t="s">
        <v>1857</v>
      </c>
      <c r="B1874" s="64" t="s">
        <v>1018</v>
      </c>
      <c r="C1874" s="64" t="s">
        <v>990</v>
      </c>
      <c r="D1874" s="65">
        <v>44451</v>
      </c>
      <c r="E1874" s="66" t="s">
        <v>1005</v>
      </c>
      <c r="F1874" s="66" t="s">
        <v>212</v>
      </c>
      <c r="G1874" s="67">
        <v>137500</v>
      </c>
      <c r="H1874" s="67">
        <v>10</v>
      </c>
      <c r="I1874" s="68">
        <v>0.05</v>
      </c>
      <c r="J1874" s="69">
        <f t="shared" si="29"/>
        <v>1306250</v>
      </c>
    </row>
    <row r="1875" spans="1:10">
      <c r="A1875" s="63" t="s">
        <v>1857</v>
      </c>
      <c r="B1875" s="64" t="s">
        <v>1018</v>
      </c>
      <c r="C1875" s="64" t="s">
        <v>990</v>
      </c>
      <c r="D1875" s="65">
        <v>44451</v>
      </c>
      <c r="E1875" s="66" t="s">
        <v>998</v>
      </c>
      <c r="F1875" s="66" t="s">
        <v>292</v>
      </c>
      <c r="G1875" s="67">
        <v>32200</v>
      </c>
      <c r="H1875" s="67">
        <v>5</v>
      </c>
      <c r="I1875" s="68">
        <v>0.05</v>
      </c>
      <c r="J1875" s="69">
        <f t="shared" si="29"/>
        <v>152950</v>
      </c>
    </row>
    <row r="1876" spans="1:10">
      <c r="A1876" s="63" t="s">
        <v>1857</v>
      </c>
      <c r="B1876" s="64" t="s">
        <v>1018</v>
      </c>
      <c r="C1876" s="64" t="s">
        <v>990</v>
      </c>
      <c r="D1876" s="65">
        <v>44451</v>
      </c>
      <c r="E1876" s="66" t="s">
        <v>998</v>
      </c>
      <c r="F1876" s="66" t="s">
        <v>1002</v>
      </c>
      <c r="G1876" s="67">
        <v>3300</v>
      </c>
      <c r="H1876" s="67">
        <v>1</v>
      </c>
      <c r="I1876" s="68">
        <v>0.05</v>
      </c>
      <c r="J1876" s="69">
        <f t="shared" si="29"/>
        <v>3135</v>
      </c>
    </row>
    <row r="1877" spans="1:10">
      <c r="A1877" s="63" t="s">
        <v>1858</v>
      </c>
      <c r="B1877" s="64" t="s">
        <v>1859</v>
      </c>
      <c r="C1877" s="64" t="s">
        <v>1177</v>
      </c>
      <c r="D1877" s="65">
        <v>44451</v>
      </c>
      <c r="E1877" s="66" t="s">
        <v>998</v>
      </c>
      <c r="F1877" s="66" t="s">
        <v>1002</v>
      </c>
      <c r="G1877" s="67">
        <v>3300</v>
      </c>
      <c r="H1877" s="67">
        <v>7</v>
      </c>
      <c r="I1877" s="68">
        <v>0</v>
      </c>
      <c r="J1877" s="69">
        <f t="shared" si="29"/>
        <v>23100</v>
      </c>
    </row>
    <row r="1878" spans="1:10">
      <c r="A1878" s="63" t="s">
        <v>1858</v>
      </c>
      <c r="B1878" s="64" t="s">
        <v>1859</v>
      </c>
      <c r="C1878" s="64" t="s">
        <v>1177</v>
      </c>
      <c r="D1878" s="65">
        <v>44451</v>
      </c>
      <c r="E1878" s="66" t="s">
        <v>998</v>
      </c>
      <c r="F1878" s="66" t="s">
        <v>1019</v>
      </c>
      <c r="G1878" s="67">
        <v>5800</v>
      </c>
      <c r="H1878" s="67">
        <v>7</v>
      </c>
      <c r="I1878" s="68">
        <v>0</v>
      </c>
      <c r="J1878" s="69">
        <f t="shared" si="29"/>
        <v>40600</v>
      </c>
    </row>
    <row r="1879" spans="1:10">
      <c r="A1879" s="63" t="s">
        <v>1860</v>
      </c>
      <c r="B1879" s="64" t="s">
        <v>1180</v>
      </c>
      <c r="C1879" s="64" t="s">
        <v>1036</v>
      </c>
      <c r="D1879" s="65">
        <v>44451</v>
      </c>
      <c r="E1879" s="66" t="s">
        <v>1011</v>
      </c>
      <c r="F1879" s="66" t="s">
        <v>1497</v>
      </c>
      <c r="G1879" s="67">
        <v>5000</v>
      </c>
      <c r="H1879" s="67">
        <v>9</v>
      </c>
      <c r="I1879" s="68">
        <v>0.05</v>
      </c>
      <c r="J1879" s="69">
        <f t="shared" si="29"/>
        <v>42750</v>
      </c>
    </row>
    <row r="1880" spans="1:10">
      <c r="A1880" s="63" t="s">
        <v>1860</v>
      </c>
      <c r="B1880" s="64" t="s">
        <v>1180</v>
      </c>
      <c r="C1880" s="64" t="s">
        <v>1036</v>
      </c>
      <c r="D1880" s="65">
        <v>44451</v>
      </c>
      <c r="E1880" s="66" t="s">
        <v>992</v>
      </c>
      <c r="F1880" s="66" t="s">
        <v>240</v>
      </c>
      <c r="G1880" s="67">
        <v>63200</v>
      </c>
      <c r="H1880" s="67">
        <v>4</v>
      </c>
      <c r="I1880" s="68">
        <v>0.05</v>
      </c>
      <c r="J1880" s="69">
        <f t="shared" si="29"/>
        <v>240160</v>
      </c>
    </row>
    <row r="1881" spans="1:10">
      <c r="A1881" s="63" t="s">
        <v>1861</v>
      </c>
      <c r="B1881" s="64" t="s">
        <v>1255</v>
      </c>
      <c r="C1881" s="64" t="s">
        <v>1036</v>
      </c>
      <c r="D1881" s="65">
        <v>44452</v>
      </c>
      <c r="E1881" s="66" t="s">
        <v>1011</v>
      </c>
      <c r="F1881" s="66" t="s">
        <v>252</v>
      </c>
      <c r="G1881" s="67">
        <v>126300</v>
      </c>
      <c r="H1881" s="67">
        <v>4</v>
      </c>
      <c r="I1881" s="68">
        <v>0.05</v>
      </c>
      <c r="J1881" s="69">
        <f t="shared" si="29"/>
        <v>479940</v>
      </c>
    </row>
    <row r="1882" spans="1:10">
      <c r="A1882" s="63" t="s">
        <v>1861</v>
      </c>
      <c r="B1882" s="64" t="s">
        <v>1255</v>
      </c>
      <c r="C1882" s="64" t="s">
        <v>1036</v>
      </c>
      <c r="D1882" s="65">
        <v>44452</v>
      </c>
      <c r="E1882" s="66" t="s">
        <v>1011</v>
      </c>
      <c r="F1882" s="66" t="s">
        <v>272</v>
      </c>
      <c r="G1882" s="67">
        <v>165600</v>
      </c>
      <c r="H1882" s="67">
        <v>1</v>
      </c>
      <c r="I1882" s="68">
        <v>0.05</v>
      </c>
      <c r="J1882" s="69">
        <f t="shared" si="29"/>
        <v>157320</v>
      </c>
    </row>
    <row r="1883" spans="1:10">
      <c r="A1883" s="63" t="s">
        <v>1861</v>
      </c>
      <c r="B1883" s="64" t="s">
        <v>1255</v>
      </c>
      <c r="C1883" s="64" t="s">
        <v>1036</v>
      </c>
      <c r="D1883" s="65">
        <v>44452</v>
      </c>
      <c r="E1883" s="66" t="s">
        <v>1005</v>
      </c>
      <c r="F1883" s="66" t="s">
        <v>234</v>
      </c>
      <c r="G1883" s="67">
        <v>106800</v>
      </c>
      <c r="H1883" s="67">
        <v>10</v>
      </c>
      <c r="I1883" s="68">
        <v>0.05</v>
      </c>
      <c r="J1883" s="69">
        <f t="shared" si="29"/>
        <v>1014600</v>
      </c>
    </row>
    <row r="1884" spans="1:10">
      <c r="A1884" s="63" t="s">
        <v>1861</v>
      </c>
      <c r="B1884" s="64" t="s">
        <v>1255</v>
      </c>
      <c r="C1884" s="64" t="s">
        <v>1036</v>
      </c>
      <c r="D1884" s="65">
        <v>44452</v>
      </c>
      <c r="E1884" s="66" t="s">
        <v>1005</v>
      </c>
      <c r="F1884" s="66" t="s">
        <v>266</v>
      </c>
      <c r="G1884" s="67">
        <v>566800</v>
      </c>
      <c r="H1884" s="67">
        <v>1</v>
      </c>
      <c r="I1884" s="68">
        <v>0.05</v>
      </c>
      <c r="J1884" s="69">
        <f t="shared" si="29"/>
        <v>538460</v>
      </c>
    </row>
    <row r="1885" spans="1:10">
      <c r="A1885" s="63" t="s">
        <v>1862</v>
      </c>
      <c r="B1885" s="64" t="s">
        <v>1040</v>
      </c>
      <c r="C1885" s="64" t="s">
        <v>1036</v>
      </c>
      <c r="D1885" s="65">
        <v>44452</v>
      </c>
      <c r="E1885" s="66" t="s">
        <v>1012</v>
      </c>
      <c r="F1885" s="66" t="s">
        <v>220</v>
      </c>
      <c r="G1885" s="67">
        <v>74600</v>
      </c>
      <c r="H1885" s="67">
        <v>1</v>
      </c>
      <c r="I1885" s="68">
        <v>0.05</v>
      </c>
      <c r="J1885" s="69">
        <f t="shared" si="29"/>
        <v>70870</v>
      </c>
    </row>
    <row r="1886" spans="1:10">
      <c r="A1886" s="63" t="s">
        <v>1863</v>
      </c>
      <c r="B1886" s="64" t="s">
        <v>1372</v>
      </c>
      <c r="C1886" s="64" t="s">
        <v>1177</v>
      </c>
      <c r="D1886" s="65">
        <v>44452</v>
      </c>
      <c r="E1886" s="66" t="s">
        <v>992</v>
      </c>
      <c r="F1886" s="66" t="s">
        <v>240</v>
      </c>
      <c r="G1886" s="67">
        <v>62100</v>
      </c>
      <c r="H1886" s="67">
        <v>9</v>
      </c>
      <c r="I1886" s="68">
        <v>0</v>
      </c>
      <c r="J1886" s="69">
        <f t="shared" si="29"/>
        <v>558900</v>
      </c>
    </row>
    <row r="1887" spans="1:10">
      <c r="A1887" s="63" t="s">
        <v>1863</v>
      </c>
      <c r="B1887" s="64" t="s">
        <v>1372</v>
      </c>
      <c r="C1887" s="64" t="s">
        <v>1177</v>
      </c>
      <c r="D1887" s="65">
        <v>44452</v>
      </c>
      <c r="E1887" s="66" t="s">
        <v>1005</v>
      </c>
      <c r="F1887" s="66" t="s">
        <v>232</v>
      </c>
      <c r="G1887" s="67">
        <v>271400</v>
      </c>
      <c r="H1887" s="67">
        <v>2</v>
      </c>
      <c r="I1887" s="68">
        <v>0</v>
      </c>
      <c r="J1887" s="69">
        <f t="shared" si="29"/>
        <v>542800</v>
      </c>
    </row>
    <row r="1888" spans="1:10">
      <c r="A1888" s="63" t="s">
        <v>1863</v>
      </c>
      <c r="B1888" s="64" t="s">
        <v>1372</v>
      </c>
      <c r="C1888" s="64" t="s">
        <v>1177</v>
      </c>
      <c r="D1888" s="65">
        <v>44452</v>
      </c>
      <c r="E1888" s="66" t="s">
        <v>994</v>
      </c>
      <c r="F1888" s="66" t="s">
        <v>1503</v>
      </c>
      <c r="G1888" s="67">
        <v>85900</v>
      </c>
      <c r="H1888" s="67">
        <v>1</v>
      </c>
      <c r="I1888" s="68">
        <v>0</v>
      </c>
      <c r="J1888" s="69">
        <f t="shared" si="29"/>
        <v>85900</v>
      </c>
    </row>
    <row r="1889" spans="1:10">
      <c r="A1889" s="63" t="s">
        <v>1864</v>
      </c>
      <c r="B1889" s="64" t="s">
        <v>1024</v>
      </c>
      <c r="C1889" s="64" t="s">
        <v>997</v>
      </c>
      <c r="D1889" s="65">
        <v>44453</v>
      </c>
      <c r="E1889" s="66" t="s">
        <v>1005</v>
      </c>
      <c r="F1889" s="66" t="s">
        <v>250</v>
      </c>
      <c r="G1889" s="67">
        <v>511800</v>
      </c>
      <c r="H1889" s="67">
        <v>4</v>
      </c>
      <c r="I1889" s="68">
        <v>0.1</v>
      </c>
      <c r="J1889" s="69">
        <f t="shared" si="29"/>
        <v>1842480</v>
      </c>
    </row>
    <row r="1890" spans="1:10">
      <c r="A1890" s="63" t="s">
        <v>1864</v>
      </c>
      <c r="B1890" s="64" t="s">
        <v>1024</v>
      </c>
      <c r="C1890" s="64" t="s">
        <v>997</v>
      </c>
      <c r="D1890" s="65">
        <v>44453</v>
      </c>
      <c r="E1890" s="66" t="s">
        <v>991</v>
      </c>
      <c r="F1890" s="66" t="s">
        <v>280</v>
      </c>
      <c r="G1890" s="67">
        <v>842400</v>
      </c>
      <c r="H1890" s="67">
        <v>4</v>
      </c>
      <c r="I1890" s="68">
        <v>0.15</v>
      </c>
      <c r="J1890" s="69">
        <f t="shared" si="29"/>
        <v>2864160</v>
      </c>
    </row>
    <row r="1891" spans="1:10">
      <c r="A1891" s="63" t="s">
        <v>1864</v>
      </c>
      <c r="B1891" s="64" t="s">
        <v>1024</v>
      </c>
      <c r="C1891" s="64" t="s">
        <v>997</v>
      </c>
      <c r="D1891" s="65">
        <v>44453</v>
      </c>
      <c r="E1891" s="66" t="s">
        <v>1005</v>
      </c>
      <c r="F1891" s="66" t="s">
        <v>258</v>
      </c>
      <c r="G1891" s="67">
        <v>77300</v>
      </c>
      <c r="H1891" s="67">
        <v>1</v>
      </c>
      <c r="I1891" s="68">
        <v>0.05</v>
      </c>
      <c r="J1891" s="69">
        <f t="shared" si="29"/>
        <v>73435</v>
      </c>
    </row>
    <row r="1892" spans="1:10">
      <c r="A1892" s="63" t="s">
        <v>1865</v>
      </c>
      <c r="B1892" s="64" t="s">
        <v>1261</v>
      </c>
      <c r="C1892" s="64" t="s">
        <v>990</v>
      </c>
      <c r="D1892" s="65">
        <v>44453</v>
      </c>
      <c r="E1892" s="66" t="s">
        <v>1011</v>
      </c>
      <c r="F1892" s="66" t="s">
        <v>210</v>
      </c>
      <c r="G1892" s="67">
        <v>3700</v>
      </c>
      <c r="H1892" s="67">
        <v>5</v>
      </c>
      <c r="I1892" s="68">
        <v>0</v>
      </c>
      <c r="J1892" s="69">
        <f t="shared" si="29"/>
        <v>18500</v>
      </c>
    </row>
    <row r="1893" spans="1:10">
      <c r="A1893" s="63" t="s">
        <v>1865</v>
      </c>
      <c r="B1893" s="64" t="s">
        <v>1261</v>
      </c>
      <c r="C1893" s="64" t="s">
        <v>990</v>
      </c>
      <c r="D1893" s="65">
        <v>44453</v>
      </c>
      <c r="E1893" s="66" t="s">
        <v>1005</v>
      </c>
      <c r="F1893" s="66" t="s">
        <v>268</v>
      </c>
      <c r="G1893" s="67">
        <v>301300</v>
      </c>
      <c r="H1893" s="67">
        <v>1</v>
      </c>
      <c r="I1893" s="68">
        <v>0</v>
      </c>
      <c r="J1893" s="69">
        <f t="shared" si="29"/>
        <v>301300</v>
      </c>
    </row>
    <row r="1894" spans="1:10">
      <c r="A1894" s="63" t="s">
        <v>1865</v>
      </c>
      <c r="B1894" s="64" t="s">
        <v>1261</v>
      </c>
      <c r="C1894" s="64" t="s">
        <v>990</v>
      </c>
      <c r="D1894" s="65">
        <v>44453</v>
      </c>
      <c r="E1894" s="66" t="s">
        <v>998</v>
      </c>
      <c r="F1894" s="66" t="s">
        <v>222</v>
      </c>
      <c r="G1894" s="67">
        <v>6200</v>
      </c>
      <c r="H1894" s="67">
        <v>3</v>
      </c>
      <c r="I1894" s="68">
        <v>0</v>
      </c>
      <c r="J1894" s="69">
        <f t="shared" si="29"/>
        <v>18600</v>
      </c>
    </row>
    <row r="1895" spans="1:10">
      <c r="A1895" s="63" t="s">
        <v>1866</v>
      </c>
      <c r="B1895" s="64" t="s">
        <v>1276</v>
      </c>
      <c r="C1895" s="64" t="s">
        <v>1008</v>
      </c>
      <c r="D1895" s="65">
        <v>44453</v>
      </c>
      <c r="E1895" s="66" t="s">
        <v>1005</v>
      </c>
      <c r="F1895" s="66" t="s">
        <v>232</v>
      </c>
      <c r="G1895" s="67">
        <v>300900</v>
      </c>
      <c r="H1895" s="67">
        <v>5</v>
      </c>
      <c r="I1895" s="68">
        <v>0.05</v>
      </c>
      <c r="J1895" s="69">
        <f t="shared" si="29"/>
        <v>1429275</v>
      </c>
    </row>
    <row r="1896" spans="1:10">
      <c r="A1896" s="63" t="s">
        <v>1867</v>
      </c>
      <c r="B1896" s="64" t="s">
        <v>1024</v>
      </c>
      <c r="C1896" s="64" t="s">
        <v>997</v>
      </c>
      <c r="D1896" s="65">
        <v>44454</v>
      </c>
      <c r="E1896" s="66" t="s">
        <v>992</v>
      </c>
      <c r="F1896" s="66" t="s">
        <v>240</v>
      </c>
      <c r="G1896" s="67">
        <v>56700</v>
      </c>
      <c r="H1896" s="67">
        <v>7</v>
      </c>
      <c r="I1896" s="68">
        <v>0.05</v>
      </c>
      <c r="J1896" s="69">
        <f t="shared" si="29"/>
        <v>377055</v>
      </c>
    </row>
    <row r="1897" spans="1:10">
      <c r="A1897" s="63" t="s">
        <v>1867</v>
      </c>
      <c r="B1897" s="64" t="s">
        <v>1024</v>
      </c>
      <c r="C1897" s="64" t="s">
        <v>997</v>
      </c>
      <c r="D1897" s="65">
        <v>44454</v>
      </c>
      <c r="E1897" s="66" t="s">
        <v>994</v>
      </c>
      <c r="F1897" s="66" t="s">
        <v>242</v>
      </c>
      <c r="G1897" s="67">
        <v>50600</v>
      </c>
      <c r="H1897" s="67">
        <v>2</v>
      </c>
      <c r="I1897" s="68">
        <v>0.05</v>
      </c>
      <c r="J1897" s="69">
        <f t="shared" si="29"/>
        <v>96140</v>
      </c>
    </row>
    <row r="1898" spans="1:10">
      <c r="A1898" s="63" t="s">
        <v>1868</v>
      </c>
      <c r="B1898" s="64" t="s">
        <v>1218</v>
      </c>
      <c r="C1898" s="64" t="s">
        <v>990</v>
      </c>
      <c r="D1898" s="65">
        <v>44454</v>
      </c>
      <c r="E1898" s="66" t="s">
        <v>1010</v>
      </c>
      <c r="F1898" s="66" t="s">
        <v>230</v>
      </c>
      <c r="G1898" s="67">
        <v>102900</v>
      </c>
      <c r="H1898" s="67">
        <v>4</v>
      </c>
      <c r="I1898" s="68">
        <v>0.05</v>
      </c>
      <c r="J1898" s="69">
        <f t="shared" si="29"/>
        <v>391020</v>
      </c>
    </row>
    <row r="1899" spans="1:10">
      <c r="A1899" s="63" t="s">
        <v>1868</v>
      </c>
      <c r="B1899" s="64" t="s">
        <v>1218</v>
      </c>
      <c r="C1899" s="64" t="s">
        <v>990</v>
      </c>
      <c r="D1899" s="65">
        <v>44454</v>
      </c>
      <c r="E1899" s="66" t="s">
        <v>998</v>
      </c>
      <c r="F1899" s="66" t="s">
        <v>270</v>
      </c>
      <c r="G1899" s="67">
        <v>3100</v>
      </c>
      <c r="H1899" s="67">
        <v>7</v>
      </c>
      <c r="I1899" s="68">
        <v>0.05</v>
      </c>
      <c r="J1899" s="69">
        <f t="shared" si="29"/>
        <v>20615</v>
      </c>
    </row>
    <row r="1900" spans="1:10">
      <c r="A1900" s="63" t="s">
        <v>1869</v>
      </c>
      <c r="B1900" s="64" t="s">
        <v>1058</v>
      </c>
      <c r="C1900" s="64" t="s">
        <v>1027</v>
      </c>
      <c r="D1900" s="65">
        <v>44454</v>
      </c>
      <c r="E1900" s="66" t="s">
        <v>1005</v>
      </c>
      <c r="F1900" s="66" t="s">
        <v>268</v>
      </c>
      <c r="G1900" s="67">
        <v>379100</v>
      </c>
      <c r="H1900" s="67">
        <v>3</v>
      </c>
      <c r="I1900" s="68">
        <v>0.05</v>
      </c>
      <c r="J1900" s="69">
        <f t="shared" si="29"/>
        <v>1080435</v>
      </c>
    </row>
    <row r="1901" spans="1:10">
      <c r="A1901" s="63" t="s">
        <v>1869</v>
      </c>
      <c r="B1901" s="64" t="s">
        <v>1058</v>
      </c>
      <c r="C1901" s="64" t="s">
        <v>1027</v>
      </c>
      <c r="D1901" s="65">
        <v>44454</v>
      </c>
      <c r="E1901" s="66" t="s">
        <v>994</v>
      </c>
      <c r="F1901" s="66" t="s">
        <v>246</v>
      </c>
      <c r="G1901" s="67">
        <v>75600</v>
      </c>
      <c r="H1901" s="67">
        <v>2</v>
      </c>
      <c r="I1901" s="68">
        <v>0.05</v>
      </c>
      <c r="J1901" s="69">
        <f t="shared" si="29"/>
        <v>143640</v>
      </c>
    </row>
    <row r="1902" spans="1:10">
      <c r="A1902" s="63" t="s">
        <v>1869</v>
      </c>
      <c r="B1902" s="64" t="s">
        <v>1058</v>
      </c>
      <c r="C1902" s="64" t="s">
        <v>1027</v>
      </c>
      <c r="D1902" s="65">
        <v>44454</v>
      </c>
      <c r="E1902" s="66" t="s">
        <v>991</v>
      </c>
      <c r="F1902" s="66" t="s">
        <v>206</v>
      </c>
      <c r="G1902" s="67">
        <v>1829000</v>
      </c>
      <c r="H1902" s="67">
        <v>5</v>
      </c>
      <c r="I1902" s="68">
        <v>0.15</v>
      </c>
      <c r="J1902" s="69">
        <f t="shared" si="29"/>
        <v>7773250</v>
      </c>
    </row>
    <row r="1903" spans="1:10">
      <c r="A1903" s="63" t="s">
        <v>1869</v>
      </c>
      <c r="B1903" s="64" t="s">
        <v>1058</v>
      </c>
      <c r="C1903" s="64" t="s">
        <v>1027</v>
      </c>
      <c r="D1903" s="65">
        <v>44454</v>
      </c>
      <c r="E1903" s="66" t="s">
        <v>991</v>
      </c>
      <c r="F1903" s="66" t="s">
        <v>280</v>
      </c>
      <c r="G1903" s="67">
        <v>784800</v>
      </c>
      <c r="H1903" s="67">
        <v>2</v>
      </c>
      <c r="I1903" s="68">
        <v>0.05</v>
      </c>
      <c r="J1903" s="69">
        <f t="shared" si="29"/>
        <v>1491120</v>
      </c>
    </row>
    <row r="1904" spans="1:10">
      <c r="A1904" s="63" t="s">
        <v>1869</v>
      </c>
      <c r="B1904" s="64" t="s">
        <v>1058</v>
      </c>
      <c r="C1904" s="64" t="s">
        <v>1027</v>
      </c>
      <c r="D1904" s="65">
        <v>44454</v>
      </c>
      <c r="E1904" s="66" t="s">
        <v>994</v>
      </c>
      <c r="F1904" s="66" t="s">
        <v>274</v>
      </c>
      <c r="G1904" s="67">
        <v>56100</v>
      </c>
      <c r="H1904" s="67">
        <v>6</v>
      </c>
      <c r="I1904" s="68">
        <v>0.05</v>
      </c>
      <c r="J1904" s="69">
        <f t="shared" si="29"/>
        <v>319770</v>
      </c>
    </row>
    <row r="1905" spans="1:10">
      <c r="A1905" s="63" t="s">
        <v>1870</v>
      </c>
      <c r="B1905" s="64" t="s">
        <v>1144</v>
      </c>
      <c r="C1905" s="64" t="s">
        <v>1008</v>
      </c>
      <c r="D1905" s="65">
        <v>44454</v>
      </c>
      <c r="E1905" s="66" t="s">
        <v>1010</v>
      </c>
      <c r="F1905" s="66" t="s">
        <v>214</v>
      </c>
      <c r="G1905" s="67">
        <v>189000</v>
      </c>
      <c r="H1905" s="67">
        <v>7</v>
      </c>
      <c r="I1905" s="68">
        <v>0.05</v>
      </c>
      <c r="J1905" s="69">
        <f t="shared" si="29"/>
        <v>1256850</v>
      </c>
    </row>
    <row r="1906" spans="1:10">
      <c r="A1906" s="63" t="s">
        <v>1871</v>
      </c>
      <c r="B1906" s="64" t="s">
        <v>1642</v>
      </c>
      <c r="C1906" s="64" t="s">
        <v>1001</v>
      </c>
      <c r="D1906" s="65">
        <v>44457</v>
      </c>
      <c r="E1906" s="66" t="s">
        <v>1012</v>
      </c>
      <c r="F1906" s="66" t="s">
        <v>1491</v>
      </c>
      <c r="G1906" s="67">
        <v>106100</v>
      </c>
      <c r="H1906" s="67">
        <v>2</v>
      </c>
      <c r="I1906" s="68">
        <v>0</v>
      </c>
      <c r="J1906" s="69">
        <f t="shared" si="29"/>
        <v>212200</v>
      </c>
    </row>
    <row r="1907" spans="1:10">
      <c r="A1907" s="63" t="s">
        <v>1871</v>
      </c>
      <c r="B1907" s="64" t="s">
        <v>1642</v>
      </c>
      <c r="C1907" s="64" t="s">
        <v>1001</v>
      </c>
      <c r="D1907" s="65">
        <v>44457</v>
      </c>
      <c r="E1907" s="66" t="s">
        <v>998</v>
      </c>
      <c r="F1907" s="66" t="s">
        <v>222</v>
      </c>
      <c r="G1907" s="67">
        <v>6400</v>
      </c>
      <c r="H1907" s="67">
        <v>3</v>
      </c>
      <c r="I1907" s="68">
        <v>0</v>
      </c>
      <c r="J1907" s="69">
        <f t="shared" si="29"/>
        <v>19200</v>
      </c>
    </row>
    <row r="1908" spans="1:10">
      <c r="A1908" s="63" t="s">
        <v>1871</v>
      </c>
      <c r="B1908" s="64" t="s">
        <v>1642</v>
      </c>
      <c r="C1908" s="64" t="s">
        <v>1001</v>
      </c>
      <c r="D1908" s="65">
        <v>44457</v>
      </c>
      <c r="E1908" s="66" t="s">
        <v>1010</v>
      </c>
      <c r="F1908" s="66" t="s">
        <v>230</v>
      </c>
      <c r="G1908" s="67">
        <v>115600</v>
      </c>
      <c r="H1908" s="67">
        <v>5</v>
      </c>
      <c r="I1908" s="68">
        <v>0</v>
      </c>
      <c r="J1908" s="69">
        <f t="shared" si="29"/>
        <v>578000</v>
      </c>
    </row>
    <row r="1909" spans="1:10">
      <c r="A1909" s="63" t="s">
        <v>1872</v>
      </c>
      <c r="B1909" s="64" t="s">
        <v>1111</v>
      </c>
      <c r="C1909" s="64" t="s">
        <v>1001</v>
      </c>
      <c r="D1909" s="65">
        <v>44457</v>
      </c>
      <c r="E1909" s="66" t="s">
        <v>998</v>
      </c>
      <c r="F1909" s="66" t="s">
        <v>236</v>
      </c>
      <c r="G1909" s="67">
        <v>17400</v>
      </c>
      <c r="H1909" s="67">
        <v>4</v>
      </c>
      <c r="I1909" s="68">
        <v>0</v>
      </c>
      <c r="J1909" s="69">
        <f t="shared" si="29"/>
        <v>69600</v>
      </c>
    </row>
    <row r="1910" spans="1:10">
      <c r="A1910" s="63" t="s">
        <v>1873</v>
      </c>
      <c r="B1910" s="64" t="s">
        <v>1015</v>
      </c>
      <c r="C1910" s="64" t="s">
        <v>1016</v>
      </c>
      <c r="D1910" s="65">
        <v>44457</v>
      </c>
      <c r="E1910" s="66" t="s">
        <v>991</v>
      </c>
      <c r="F1910" s="66" t="s">
        <v>280</v>
      </c>
      <c r="G1910" s="67">
        <v>835200</v>
      </c>
      <c r="H1910" s="67">
        <v>2</v>
      </c>
      <c r="I1910" s="68">
        <v>0.05</v>
      </c>
      <c r="J1910" s="69">
        <f t="shared" si="29"/>
        <v>1586880</v>
      </c>
    </row>
    <row r="1911" spans="1:10">
      <c r="A1911" s="63" t="s">
        <v>1873</v>
      </c>
      <c r="B1911" s="64" t="s">
        <v>1015</v>
      </c>
      <c r="C1911" s="64" t="s">
        <v>1016</v>
      </c>
      <c r="D1911" s="65">
        <v>44457</v>
      </c>
      <c r="E1911" s="66" t="s">
        <v>992</v>
      </c>
      <c r="F1911" s="66" t="s">
        <v>240</v>
      </c>
      <c r="G1911" s="67">
        <v>56100</v>
      </c>
      <c r="H1911" s="67">
        <v>9</v>
      </c>
      <c r="I1911" s="68">
        <v>0.05</v>
      </c>
      <c r="J1911" s="69">
        <f t="shared" si="29"/>
        <v>479655</v>
      </c>
    </row>
    <row r="1912" spans="1:10">
      <c r="A1912" s="63" t="s">
        <v>1873</v>
      </c>
      <c r="B1912" s="64" t="s">
        <v>1015</v>
      </c>
      <c r="C1912" s="64" t="s">
        <v>1016</v>
      </c>
      <c r="D1912" s="65">
        <v>44457</v>
      </c>
      <c r="E1912" s="66" t="s">
        <v>998</v>
      </c>
      <c r="F1912" s="66" t="s">
        <v>282</v>
      </c>
      <c r="G1912" s="67">
        <v>18600</v>
      </c>
      <c r="H1912" s="67">
        <v>2</v>
      </c>
      <c r="I1912" s="68">
        <v>0.05</v>
      </c>
      <c r="J1912" s="69">
        <f t="shared" si="29"/>
        <v>35340</v>
      </c>
    </row>
    <row r="1913" spans="1:10">
      <c r="A1913" s="63" t="s">
        <v>1874</v>
      </c>
      <c r="B1913" s="64" t="s">
        <v>996</v>
      </c>
      <c r="C1913" s="64" t="s">
        <v>997</v>
      </c>
      <c r="D1913" s="65">
        <v>44458</v>
      </c>
      <c r="E1913" s="66" t="s">
        <v>998</v>
      </c>
      <c r="F1913" s="66" t="s">
        <v>236</v>
      </c>
      <c r="G1913" s="67">
        <v>20200</v>
      </c>
      <c r="H1913" s="67">
        <v>6</v>
      </c>
      <c r="I1913" s="68">
        <v>0</v>
      </c>
      <c r="J1913" s="69">
        <f t="shared" si="29"/>
        <v>121200</v>
      </c>
    </row>
    <row r="1914" spans="1:10">
      <c r="A1914" s="63" t="s">
        <v>1874</v>
      </c>
      <c r="B1914" s="64" t="s">
        <v>996</v>
      </c>
      <c r="C1914" s="64" t="s">
        <v>997</v>
      </c>
      <c r="D1914" s="65">
        <v>44458</v>
      </c>
      <c r="E1914" s="66" t="s">
        <v>1012</v>
      </c>
      <c r="F1914" s="66" t="s">
        <v>1491</v>
      </c>
      <c r="G1914" s="67">
        <v>122600</v>
      </c>
      <c r="H1914" s="67">
        <v>10</v>
      </c>
      <c r="I1914" s="68">
        <v>0.05</v>
      </c>
      <c r="J1914" s="69">
        <f t="shared" si="29"/>
        <v>1164700</v>
      </c>
    </row>
    <row r="1915" spans="1:10">
      <c r="A1915" s="63" t="s">
        <v>1875</v>
      </c>
      <c r="B1915" s="64" t="s">
        <v>1026</v>
      </c>
      <c r="C1915" s="64" t="s">
        <v>1027</v>
      </c>
      <c r="D1915" s="65">
        <v>44458</v>
      </c>
      <c r="E1915" s="66" t="s">
        <v>1011</v>
      </c>
      <c r="F1915" s="66" t="s">
        <v>286</v>
      </c>
      <c r="G1915" s="67">
        <v>33300</v>
      </c>
      <c r="H1915" s="67">
        <v>5</v>
      </c>
      <c r="I1915" s="68">
        <v>0.05</v>
      </c>
      <c r="J1915" s="69">
        <f t="shared" si="29"/>
        <v>158175</v>
      </c>
    </row>
    <row r="1916" spans="1:10">
      <c r="A1916" s="63" t="s">
        <v>1875</v>
      </c>
      <c r="B1916" s="64" t="s">
        <v>1026</v>
      </c>
      <c r="C1916" s="64" t="s">
        <v>1027</v>
      </c>
      <c r="D1916" s="65">
        <v>44458</v>
      </c>
      <c r="E1916" s="66" t="s">
        <v>998</v>
      </c>
      <c r="F1916" s="66" t="s">
        <v>1019</v>
      </c>
      <c r="G1916" s="67">
        <v>5600</v>
      </c>
      <c r="H1916" s="67">
        <v>5</v>
      </c>
      <c r="I1916" s="68">
        <v>0.05</v>
      </c>
      <c r="J1916" s="69">
        <f t="shared" si="29"/>
        <v>26600</v>
      </c>
    </row>
    <row r="1917" spans="1:10">
      <c r="A1917" s="63" t="s">
        <v>1875</v>
      </c>
      <c r="B1917" s="64" t="s">
        <v>1026</v>
      </c>
      <c r="C1917" s="64" t="s">
        <v>1027</v>
      </c>
      <c r="D1917" s="65">
        <v>44458</v>
      </c>
      <c r="E1917" s="66" t="s">
        <v>991</v>
      </c>
      <c r="F1917" s="66" t="s">
        <v>206</v>
      </c>
      <c r="G1917" s="67">
        <v>1395000</v>
      </c>
      <c r="H1917" s="67">
        <v>2</v>
      </c>
      <c r="I1917" s="68">
        <v>0.1</v>
      </c>
      <c r="J1917" s="69">
        <f t="shared" si="29"/>
        <v>2511000</v>
      </c>
    </row>
    <row r="1918" spans="1:10">
      <c r="A1918" s="63" t="s">
        <v>1876</v>
      </c>
      <c r="B1918" s="64" t="s">
        <v>1084</v>
      </c>
      <c r="C1918" s="64" t="s">
        <v>990</v>
      </c>
      <c r="D1918" s="65">
        <v>44458</v>
      </c>
      <c r="E1918" s="66" t="s">
        <v>998</v>
      </c>
      <c r="F1918" s="66" t="s">
        <v>1048</v>
      </c>
      <c r="G1918" s="67">
        <v>30000</v>
      </c>
      <c r="H1918" s="67">
        <v>8</v>
      </c>
      <c r="I1918" s="68">
        <v>0</v>
      </c>
      <c r="J1918" s="69">
        <f t="shared" si="29"/>
        <v>240000</v>
      </c>
    </row>
    <row r="1919" spans="1:10">
      <c r="A1919" s="63" t="s">
        <v>1877</v>
      </c>
      <c r="B1919" s="64" t="s">
        <v>1141</v>
      </c>
      <c r="C1919" s="64" t="s">
        <v>1008</v>
      </c>
      <c r="D1919" s="65">
        <v>44459</v>
      </c>
      <c r="E1919" s="66" t="s">
        <v>998</v>
      </c>
      <c r="F1919" s="66" t="s">
        <v>1020</v>
      </c>
      <c r="G1919" s="67">
        <v>13800</v>
      </c>
      <c r="H1919" s="67">
        <v>10</v>
      </c>
      <c r="I1919" s="68">
        <v>0</v>
      </c>
      <c r="J1919" s="69">
        <f t="shared" si="29"/>
        <v>138000</v>
      </c>
    </row>
    <row r="1920" spans="1:10">
      <c r="A1920" s="63" t="s">
        <v>1878</v>
      </c>
      <c r="B1920" s="64" t="s">
        <v>1571</v>
      </c>
      <c r="C1920" s="64" t="s">
        <v>1001</v>
      </c>
      <c r="D1920" s="65">
        <v>44459</v>
      </c>
      <c r="E1920" s="66" t="s">
        <v>1005</v>
      </c>
      <c r="F1920" s="66" t="s">
        <v>268</v>
      </c>
      <c r="G1920" s="67">
        <v>385600</v>
      </c>
      <c r="H1920" s="67">
        <v>3</v>
      </c>
      <c r="I1920" s="68">
        <v>0.05</v>
      </c>
      <c r="J1920" s="69">
        <f t="shared" si="29"/>
        <v>1098960</v>
      </c>
    </row>
    <row r="1921" spans="1:10">
      <c r="A1921" s="63" t="s">
        <v>1879</v>
      </c>
      <c r="B1921" s="64" t="s">
        <v>1765</v>
      </c>
      <c r="C1921" s="64" t="s">
        <v>1036</v>
      </c>
      <c r="D1921" s="65">
        <v>44459</v>
      </c>
      <c r="E1921" s="66" t="s">
        <v>1010</v>
      </c>
      <c r="F1921" s="66" t="s">
        <v>230</v>
      </c>
      <c r="G1921" s="67">
        <v>99000</v>
      </c>
      <c r="H1921" s="67">
        <v>10</v>
      </c>
      <c r="I1921" s="68">
        <v>0</v>
      </c>
      <c r="J1921" s="69">
        <f t="shared" si="29"/>
        <v>990000</v>
      </c>
    </row>
    <row r="1922" spans="1:10">
      <c r="A1922" s="63" t="s">
        <v>1879</v>
      </c>
      <c r="B1922" s="64" t="s">
        <v>1765</v>
      </c>
      <c r="C1922" s="64" t="s">
        <v>1036</v>
      </c>
      <c r="D1922" s="65">
        <v>44459</v>
      </c>
      <c r="E1922" s="66" t="s">
        <v>991</v>
      </c>
      <c r="F1922" s="66" t="s">
        <v>280</v>
      </c>
      <c r="G1922" s="67">
        <v>784800</v>
      </c>
      <c r="H1922" s="67">
        <v>4</v>
      </c>
      <c r="I1922" s="68">
        <v>0.15</v>
      </c>
      <c r="J1922" s="69">
        <f t="shared" si="29"/>
        <v>2668320</v>
      </c>
    </row>
    <row r="1923" spans="1:10">
      <c r="A1923" s="63" t="s">
        <v>1879</v>
      </c>
      <c r="B1923" s="64" t="s">
        <v>1765</v>
      </c>
      <c r="C1923" s="64" t="s">
        <v>1036</v>
      </c>
      <c r="D1923" s="65">
        <v>44459</v>
      </c>
      <c r="E1923" s="66" t="s">
        <v>1005</v>
      </c>
      <c r="F1923" s="66" t="s">
        <v>276</v>
      </c>
      <c r="G1923" s="67">
        <v>89300</v>
      </c>
      <c r="H1923" s="67">
        <v>3</v>
      </c>
      <c r="I1923" s="68">
        <v>0.05</v>
      </c>
      <c r="J1923" s="69">
        <f t="shared" ref="J1923:J1986" si="30">(G1923*H1923)*(100%-I1923)</f>
        <v>254505</v>
      </c>
    </row>
    <row r="1924" spans="1:10">
      <c r="A1924" s="63" t="s">
        <v>1879</v>
      </c>
      <c r="B1924" s="64" t="s">
        <v>1765</v>
      </c>
      <c r="C1924" s="64" t="s">
        <v>1036</v>
      </c>
      <c r="D1924" s="65">
        <v>44459</v>
      </c>
      <c r="E1924" s="66" t="s">
        <v>1010</v>
      </c>
      <c r="F1924" s="66" t="s">
        <v>230</v>
      </c>
      <c r="G1924" s="67">
        <v>111700</v>
      </c>
      <c r="H1924" s="67">
        <v>4</v>
      </c>
      <c r="I1924" s="68">
        <v>0.05</v>
      </c>
      <c r="J1924" s="69">
        <f t="shared" si="30"/>
        <v>424460</v>
      </c>
    </row>
    <row r="1925" spans="1:10">
      <c r="A1925" s="63" t="s">
        <v>1879</v>
      </c>
      <c r="B1925" s="64" t="s">
        <v>1765</v>
      </c>
      <c r="C1925" s="64" t="s">
        <v>1036</v>
      </c>
      <c r="D1925" s="65">
        <v>44459</v>
      </c>
      <c r="E1925" s="66" t="s">
        <v>1012</v>
      </c>
      <c r="F1925" s="66" t="s">
        <v>262</v>
      </c>
      <c r="G1925" s="67">
        <v>663500</v>
      </c>
      <c r="H1925" s="67">
        <v>4</v>
      </c>
      <c r="I1925" s="68">
        <v>0.1</v>
      </c>
      <c r="J1925" s="69">
        <f t="shared" si="30"/>
        <v>2388600</v>
      </c>
    </row>
    <row r="1926" spans="1:10">
      <c r="A1926" s="63" t="s">
        <v>1880</v>
      </c>
      <c r="B1926" s="64" t="s">
        <v>1055</v>
      </c>
      <c r="C1926" s="64" t="s">
        <v>1001</v>
      </c>
      <c r="D1926" s="65">
        <v>44460</v>
      </c>
      <c r="E1926" s="66" t="s">
        <v>998</v>
      </c>
      <c r="F1926" s="66" t="s">
        <v>1048</v>
      </c>
      <c r="G1926" s="67">
        <v>32600</v>
      </c>
      <c r="H1926" s="67">
        <v>7</v>
      </c>
      <c r="I1926" s="68">
        <v>0</v>
      </c>
      <c r="J1926" s="69">
        <f t="shared" si="30"/>
        <v>228200</v>
      </c>
    </row>
    <row r="1927" spans="1:10">
      <c r="A1927" s="63" t="s">
        <v>1881</v>
      </c>
      <c r="B1927" s="64" t="s">
        <v>1239</v>
      </c>
      <c r="C1927" s="64" t="s">
        <v>990</v>
      </c>
      <c r="D1927" s="65">
        <v>44460</v>
      </c>
      <c r="E1927" s="66" t="s">
        <v>1005</v>
      </c>
      <c r="F1927" s="66" t="s">
        <v>266</v>
      </c>
      <c r="G1927" s="67">
        <v>478400</v>
      </c>
      <c r="H1927" s="67">
        <v>1</v>
      </c>
      <c r="I1927" s="68">
        <v>0.05</v>
      </c>
      <c r="J1927" s="69">
        <f t="shared" si="30"/>
        <v>454480</v>
      </c>
    </row>
    <row r="1928" spans="1:10">
      <c r="A1928" s="63" t="s">
        <v>1881</v>
      </c>
      <c r="B1928" s="64" t="s">
        <v>1239</v>
      </c>
      <c r="C1928" s="64" t="s">
        <v>990</v>
      </c>
      <c r="D1928" s="65">
        <v>44460</v>
      </c>
      <c r="E1928" s="66" t="s">
        <v>1012</v>
      </c>
      <c r="F1928" s="66" t="s">
        <v>1491</v>
      </c>
      <c r="G1928" s="67">
        <v>116400</v>
      </c>
      <c r="H1928" s="67">
        <v>8</v>
      </c>
      <c r="I1928" s="68">
        <v>0.05</v>
      </c>
      <c r="J1928" s="69">
        <f t="shared" si="30"/>
        <v>884640</v>
      </c>
    </row>
    <row r="1929" spans="1:10">
      <c r="A1929" s="63" t="s">
        <v>1882</v>
      </c>
      <c r="B1929" s="64" t="s">
        <v>1024</v>
      </c>
      <c r="C1929" s="64" t="s">
        <v>997</v>
      </c>
      <c r="D1929" s="65">
        <v>44460</v>
      </c>
      <c r="E1929" s="66" t="s">
        <v>998</v>
      </c>
      <c r="F1929" s="66" t="s">
        <v>260</v>
      </c>
      <c r="G1929" s="67">
        <v>24000</v>
      </c>
      <c r="H1929" s="67">
        <v>6</v>
      </c>
      <c r="I1929" s="68">
        <v>0.05</v>
      </c>
      <c r="J1929" s="69">
        <f t="shared" si="30"/>
        <v>136800</v>
      </c>
    </row>
    <row r="1930" spans="1:10">
      <c r="A1930" s="63" t="s">
        <v>1883</v>
      </c>
      <c r="B1930" s="64" t="s">
        <v>1040</v>
      </c>
      <c r="C1930" s="64" t="s">
        <v>1036</v>
      </c>
      <c r="D1930" s="65">
        <v>44461</v>
      </c>
      <c r="E1930" s="66" t="s">
        <v>1011</v>
      </c>
      <c r="F1930" s="66" t="s">
        <v>210</v>
      </c>
      <c r="G1930" s="67">
        <v>3500</v>
      </c>
      <c r="H1930" s="67">
        <v>6</v>
      </c>
      <c r="I1930" s="68">
        <v>0.05</v>
      </c>
      <c r="J1930" s="69">
        <f t="shared" si="30"/>
        <v>19950</v>
      </c>
    </row>
    <row r="1931" spans="1:10">
      <c r="A1931" s="63" t="s">
        <v>1883</v>
      </c>
      <c r="B1931" s="64" t="s">
        <v>1040</v>
      </c>
      <c r="C1931" s="64" t="s">
        <v>1036</v>
      </c>
      <c r="D1931" s="65">
        <v>44461</v>
      </c>
      <c r="E1931" s="66" t="s">
        <v>1005</v>
      </c>
      <c r="F1931" s="66" t="s">
        <v>224</v>
      </c>
      <c r="G1931" s="67">
        <v>506100</v>
      </c>
      <c r="H1931" s="67">
        <v>1</v>
      </c>
      <c r="I1931" s="68">
        <v>0.05</v>
      </c>
      <c r="J1931" s="69">
        <f t="shared" si="30"/>
        <v>480795</v>
      </c>
    </row>
    <row r="1932" spans="1:10">
      <c r="A1932" s="63" t="s">
        <v>1883</v>
      </c>
      <c r="B1932" s="64" t="s">
        <v>1040</v>
      </c>
      <c r="C1932" s="64" t="s">
        <v>1036</v>
      </c>
      <c r="D1932" s="65">
        <v>44461</v>
      </c>
      <c r="E1932" s="66" t="s">
        <v>1012</v>
      </c>
      <c r="F1932" s="66" t="s">
        <v>262</v>
      </c>
      <c r="G1932" s="67">
        <v>675100</v>
      </c>
      <c r="H1932" s="67">
        <v>2</v>
      </c>
      <c r="I1932" s="68">
        <v>0.05</v>
      </c>
      <c r="J1932" s="69">
        <f t="shared" si="30"/>
        <v>1282690</v>
      </c>
    </row>
    <row r="1933" spans="1:10">
      <c r="A1933" s="63" t="s">
        <v>1883</v>
      </c>
      <c r="B1933" s="64" t="s">
        <v>1040</v>
      </c>
      <c r="C1933" s="64" t="s">
        <v>1036</v>
      </c>
      <c r="D1933" s="65">
        <v>44461</v>
      </c>
      <c r="E1933" s="66" t="s">
        <v>1012</v>
      </c>
      <c r="F1933" s="66" t="s">
        <v>228</v>
      </c>
      <c r="G1933" s="67">
        <v>491700</v>
      </c>
      <c r="H1933" s="67">
        <v>1</v>
      </c>
      <c r="I1933" s="68">
        <v>0.05</v>
      </c>
      <c r="J1933" s="69">
        <f t="shared" si="30"/>
        <v>467115</v>
      </c>
    </row>
    <row r="1934" spans="1:10">
      <c r="A1934" s="63" t="s">
        <v>1884</v>
      </c>
      <c r="B1934" s="64" t="s">
        <v>1410</v>
      </c>
      <c r="C1934" s="64" t="s">
        <v>1036</v>
      </c>
      <c r="D1934" s="65">
        <v>44461</v>
      </c>
      <c r="E1934" s="66" t="s">
        <v>1005</v>
      </c>
      <c r="F1934" s="66" t="s">
        <v>254</v>
      </c>
      <c r="G1934" s="67">
        <v>144200</v>
      </c>
      <c r="H1934" s="67">
        <v>2</v>
      </c>
      <c r="I1934" s="68">
        <v>0.05</v>
      </c>
      <c r="J1934" s="69">
        <f t="shared" si="30"/>
        <v>273980</v>
      </c>
    </row>
    <row r="1935" spans="1:10">
      <c r="A1935" s="63" t="s">
        <v>1884</v>
      </c>
      <c r="B1935" s="64" t="s">
        <v>1410</v>
      </c>
      <c r="C1935" s="64" t="s">
        <v>1036</v>
      </c>
      <c r="D1935" s="65">
        <v>44461</v>
      </c>
      <c r="E1935" s="66" t="s">
        <v>1005</v>
      </c>
      <c r="F1935" s="66" t="s">
        <v>234</v>
      </c>
      <c r="G1935" s="67">
        <v>93600</v>
      </c>
      <c r="H1935" s="67">
        <v>8</v>
      </c>
      <c r="I1935" s="68">
        <v>0.05</v>
      </c>
      <c r="J1935" s="69">
        <f t="shared" si="30"/>
        <v>711360</v>
      </c>
    </row>
    <row r="1936" spans="1:10">
      <c r="A1936" s="63" t="s">
        <v>1884</v>
      </c>
      <c r="B1936" s="64" t="s">
        <v>1410</v>
      </c>
      <c r="C1936" s="64" t="s">
        <v>1036</v>
      </c>
      <c r="D1936" s="65">
        <v>44461</v>
      </c>
      <c r="E1936" s="66" t="s">
        <v>1005</v>
      </c>
      <c r="F1936" s="66" t="s">
        <v>232</v>
      </c>
      <c r="G1936" s="67">
        <v>303900</v>
      </c>
      <c r="H1936" s="67">
        <v>2</v>
      </c>
      <c r="I1936" s="68">
        <v>0.05</v>
      </c>
      <c r="J1936" s="69">
        <f t="shared" si="30"/>
        <v>577410</v>
      </c>
    </row>
    <row r="1937" spans="1:10">
      <c r="A1937" s="63" t="s">
        <v>1884</v>
      </c>
      <c r="B1937" s="64" t="s">
        <v>1410</v>
      </c>
      <c r="C1937" s="64" t="s">
        <v>1036</v>
      </c>
      <c r="D1937" s="65">
        <v>44461</v>
      </c>
      <c r="E1937" s="66" t="s">
        <v>994</v>
      </c>
      <c r="F1937" s="66" t="s">
        <v>274</v>
      </c>
      <c r="G1937" s="67">
        <v>58100</v>
      </c>
      <c r="H1937" s="67">
        <v>7</v>
      </c>
      <c r="I1937" s="68">
        <v>0.05</v>
      </c>
      <c r="J1937" s="69">
        <f t="shared" si="30"/>
        <v>386365</v>
      </c>
    </row>
    <row r="1938" spans="1:10">
      <c r="A1938" s="63" t="s">
        <v>1885</v>
      </c>
      <c r="B1938" s="64" t="s">
        <v>1026</v>
      </c>
      <c r="C1938" s="64" t="s">
        <v>1027</v>
      </c>
      <c r="D1938" s="65">
        <v>44461</v>
      </c>
      <c r="E1938" s="66" t="s">
        <v>1012</v>
      </c>
      <c r="F1938" s="66" t="s">
        <v>262</v>
      </c>
      <c r="G1938" s="67">
        <v>692600</v>
      </c>
      <c r="H1938" s="67">
        <v>4</v>
      </c>
      <c r="I1938" s="68">
        <v>0.1</v>
      </c>
      <c r="J1938" s="69">
        <f t="shared" si="30"/>
        <v>2493360</v>
      </c>
    </row>
    <row r="1939" spans="1:10">
      <c r="A1939" s="63" t="s">
        <v>1885</v>
      </c>
      <c r="B1939" s="64" t="s">
        <v>1026</v>
      </c>
      <c r="C1939" s="64" t="s">
        <v>1027</v>
      </c>
      <c r="D1939" s="65">
        <v>44461</v>
      </c>
      <c r="E1939" s="66" t="s">
        <v>1010</v>
      </c>
      <c r="F1939" s="66" t="s">
        <v>230</v>
      </c>
      <c r="G1939" s="67">
        <v>94100</v>
      </c>
      <c r="H1939" s="67">
        <v>8</v>
      </c>
      <c r="I1939" s="68">
        <v>0.05</v>
      </c>
      <c r="J1939" s="69">
        <f t="shared" si="30"/>
        <v>715160</v>
      </c>
    </row>
    <row r="1940" spans="1:10">
      <c r="A1940" s="63" t="s">
        <v>1885</v>
      </c>
      <c r="B1940" s="64" t="s">
        <v>1026</v>
      </c>
      <c r="C1940" s="64" t="s">
        <v>1027</v>
      </c>
      <c r="D1940" s="65">
        <v>44461</v>
      </c>
      <c r="E1940" s="66" t="s">
        <v>992</v>
      </c>
      <c r="F1940" s="66" t="s">
        <v>244</v>
      </c>
      <c r="G1940" s="67">
        <v>105800</v>
      </c>
      <c r="H1940" s="67">
        <v>6</v>
      </c>
      <c r="I1940" s="68">
        <v>0.05</v>
      </c>
      <c r="J1940" s="69">
        <f t="shared" si="30"/>
        <v>603060</v>
      </c>
    </row>
    <row r="1941" spans="1:10">
      <c r="A1941" s="63" t="s">
        <v>1885</v>
      </c>
      <c r="B1941" s="64" t="s">
        <v>1026</v>
      </c>
      <c r="C1941" s="64" t="s">
        <v>1027</v>
      </c>
      <c r="D1941" s="65">
        <v>44461</v>
      </c>
      <c r="E1941" s="66" t="s">
        <v>1005</v>
      </c>
      <c r="F1941" s="66" t="s">
        <v>232</v>
      </c>
      <c r="G1941" s="67">
        <v>342200</v>
      </c>
      <c r="H1941" s="67">
        <v>3</v>
      </c>
      <c r="I1941" s="68">
        <v>0.05</v>
      </c>
      <c r="J1941" s="69">
        <f t="shared" si="30"/>
        <v>975270</v>
      </c>
    </row>
    <row r="1942" spans="1:10">
      <c r="A1942" s="63" t="s">
        <v>1885</v>
      </c>
      <c r="B1942" s="64" t="s">
        <v>1026</v>
      </c>
      <c r="C1942" s="64" t="s">
        <v>1027</v>
      </c>
      <c r="D1942" s="65">
        <v>44461</v>
      </c>
      <c r="E1942" s="66" t="s">
        <v>1005</v>
      </c>
      <c r="F1942" s="66" t="s">
        <v>208</v>
      </c>
      <c r="G1942" s="67">
        <v>166800</v>
      </c>
      <c r="H1942" s="67">
        <v>7</v>
      </c>
      <c r="I1942" s="68">
        <v>0.05</v>
      </c>
      <c r="J1942" s="69">
        <f t="shared" si="30"/>
        <v>1109220</v>
      </c>
    </row>
    <row r="1943" spans="1:10">
      <c r="A1943" s="63" t="s">
        <v>1885</v>
      </c>
      <c r="B1943" s="64" t="s">
        <v>1026</v>
      </c>
      <c r="C1943" s="64" t="s">
        <v>1027</v>
      </c>
      <c r="D1943" s="65">
        <v>44461</v>
      </c>
      <c r="E1943" s="66" t="s">
        <v>998</v>
      </c>
      <c r="F1943" s="66" t="s">
        <v>292</v>
      </c>
      <c r="G1943" s="67">
        <v>34700</v>
      </c>
      <c r="H1943" s="67">
        <v>4</v>
      </c>
      <c r="I1943" s="68">
        <v>0.05</v>
      </c>
      <c r="J1943" s="69">
        <f t="shared" si="30"/>
        <v>131860</v>
      </c>
    </row>
    <row r="1944" spans="1:10">
      <c r="A1944" s="63" t="s">
        <v>1886</v>
      </c>
      <c r="B1944" s="64" t="s">
        <v>1040</v>
      </c>
      <c r="C1944" s="64" t="s">
        <v>1036</v>
      </c>
      <c r="D1944" s="65">
        <v>44464</v>
      </c>
      <c r="E1944" s="66" t="s">
        <v>1005</v>
      </c>
      <c r="F1944" s="66" t="s">
        <v>224</v>
      </c>
      <c r="G1944" s="67">
        <v>477200</v>
      </c>
      <c r="H1944" s="67">
        <v>5</v>
      </c>
      <c r="I1944" s="68">
        <v>0.1</v>
      </c>
      <c r="J1944" s="69">
        <f t="shared" si="30"/>
        <v>2147400</v>
      </c>
    </row>
    <row r="1945" spans="1:10">
      <c r="A1945" s="63" t="s">
        <v>1887</v>
      </c>
      <c r="B1945" s="64" t="s">
        <v>1543</v>
      </c>
      <c r="C1945" s="64" t="s">
        <v>1177</v>
      </c>
      <c r="D1945" s="65">
        <v>44464</v>
      </c>
      <c r="E1945" s="66" t="s">
        <v>998</v>
      </c>
      <c r="F1945" s="66" t="s">
        <v>270</v>
      </c>
      <c r="G1945" s="67">
        <v>3500</v>
      </c>
      <c r="H1945" s="67">
        <v>10</v>
      </c>
      <c r="I1945" s="68">
        <v>0</v>
      </c>
      <c r="J1945" s="69">
        <f t="shared" si="30"/>
        <v>35000</v>
      </c>
    </row>
    <row r="1946" spans="1:10">
      <c r="A1946" s="63" t="s">
        <v>1888</v>
      </c>
      <c r="B1946" s="64" t="s">
        <v>1239</v>
      </c>
      <c r="C1946" s="64" t="s">
        <v>990</v>
      </c>
      <c r="D1946" s="65">
        <v>44464</v>
      </c>
      <c r="E1946" s="66" t="s">
        <v>1012</v>
      </c>
      <c r="F1946" s="66" t="s">
        <v>1013</v>
      </c>
      <c r="G1946" s="67">
        <v>44500</v>
      </c>
      <c r="H1946" s="67">
        <v>10</v>
      </c>
      <c r="I1946" s="68">
        <v>0.05</v>
      </c>
      <c r="J1946" s="69">
        <f t="shared" si="30"/>
        <v>422750</v>
      </c>
    </row>
    <row r="1947" spans="1:10">
      <c r="A1947" s="63" t="s">
        <v>1888</v>
      </c>
      <c r="B1947" s="64" t="s">
        <v>1239</v>
      </c>
      <c r="C1947" s="64" t="s">
        <v>990</v>
      </c>
      <c r="D1947" s="65">
        <v>44464</v>
      </c>
      <c r="E1947" s="66" t="s">
        <v>994</v>
      </c>
      <c r="F1947" s="66" t="s">
        <v>1503</v>
      </c>
      <c r="G1947" s="67">
        <v>82500</v>
      </c>
      <c r="H1947" s="67">
        <v>2</v>
      </c>
      <c r="I1947" s="68">
        <v>0.05</v>
      </c>
      <c r="J1947" s="69">
        <f t="shared" si="30"/>
        <v>156750</v>
      </c>
    </row>
    <row r="1948" spans="1:10">
      <c r="A1948" s="63" t="s">
        <v>1889</v>
      </c>
      <c r="B1948" s="64" t="s">
        <v>1138</v>
      </c>
      <c r="C1948" s="64" t="s">
        <v>1027</v>
      </c>
      <c r="D1948" s="65">
        <v>44464</v>
      </c>
      <c r="E1948" s="66" t="s">
        <v>1005</v>
      </c>
      <c r="F1948" s="66" t="s">
        <v>232</v>
      </c>
      <c r="G1948" s="67">
        <v>339300</v>
      </c>
      <c r="H1948" s="67">
        <v>2</v>
      </c>
      <c r="I1948" s="68">
        <v>0.05</v>
      </c>
      <c r="J1948" s="69">
        <f t="shared" si="30"/>
        <v>644670</v>
      </c>
    </row>
    <row r="1949" spans="1:10">
      <c r="A1949" s="63" t="s">
        <v>1889</v>
      </c>
      <c r="B1949" s="64" t="s">
        <v>1138</v>
      </c>
      <c r="C1949" s="64" t="s">
        <v>1027</v>
      </c>
      <c r="D1949" s="65">
        <v>44464</v>
      </c>
      <c r="E1949" s="66" t="s">
        <v>1005</v>
      </c>
      <c r="F1949" s="66" t="s">
        <v>250</v>
      </c>
      <c r="G1949" s="67">
        <v>445000</v>
      </c>
      <c r="H1949" s="67">
        <v>4</v>
      </c>
      <c r="I1949" s="68">
        <v>0.05</v>
      </c>
      <c r="J1949" s="69">
        <f t="shared" si="30"/>
        <v>1691000</v>
      </c>
    </row>
    <row r="1950" spans="1:10">
      <c r="A1950" s="63" t="s">
        <v>1889</v>
      </c>
      <c r="B1950" s="64" t="s">
        <v>1138</v>
      </c>
      <c r="C1950" s="64" t="s">
        <v>1027</v>
      </c>
      <c r="D1950" s="65">
        <v>44465</v>
      </c>
      <c r="E1950" s="66" t="s">
        <v>1005</v>
      </c>
      <c r="F1950" s="66" t="s">
        <v>266</v>
      </c>
      <c r="G1950" s="67">
        <v>556400</v>
      </c>
      <c r="H1950" s="67">
        <v>1</v>
      </c>
      <c r="I1950" s="68">
        <v>0.05</v>
      </c>
      <c r="J1950" s="69">
        <f t="shared" si="30"/>
        <v>528580</v>
      </c>
    </row>
    <row r="1951" spans="1:10">
      <c r="A1951" s="63" t="s">
        <v>1889</v>
      </c>
      <c r="B1951" s="64" t="s">
        <v>1138</v>
      </c>
      <c r="C1951" s="64" t="s">
        <v>1027</v>
      </c>
      <c r="D1951" s="65">
        <v>44465</v>
      </c>
      <c r="E1951" s="66" t="s">
        <v>1012</v>
      </c>
      <c r="F1951" s="66" t="s">
        <v>1491</v>
      </c>
      <c r="G1951" s="67">
        <v>122600</v>
      </c>
      <c r="H1951" s="67">
        <v>4</v>
      </c>
      <c r="I1951" s="68">
        <v>0.05</v>
      </c>
      <c r="J1951" s="69">
        <f t="shared" si="30"/>
        <v>465880</v>
      </c>
    </row>
    <row r="1952" spans="1:10">
      <c r="A1952" s="63" t="s">
        <v>1889</v>
      </c>
      <c r="B1952" s="64" t="s">
        <v>1138</v>
      </c>
      <c r="C1952" s="64" t="s">
        <v>1027</v>
      </c>
      <c r="D1952" s="65">
        <v>44465</v>
      </c>
      <c r="E1952" s="66" t="s">
        <v>1012</v>
      </c>
      <c r="F1952" s="66" t="s">
        <v>262</v>
      </c>
      <c r="G1952" s="67">
        <v>628600</v>
      </c>
      <c r="H1952" s="67">
        <v>3</v>
      </c>
      <c r="I1952" s="68">
        <v>0.05</v>
      </c>
      <c r="J1952" s="69">
        <f t="shared" si="30"/>
        <v>1791510</v>
      </c>
    </row>
    <row r="1953" spans="1:10">
      <c r="A1953" s="63" t="s">
        <v>1890</v>
      </c>
      <c r="B1953" s="64" t="s">
        <v>1101</v>
      </c>
      <c r="C1953" s="64" t="s">
        <v>1027</v>
      </c>
      <c r="D1953" s="65">
        <v>44465</v>
      </c>
      <c r="E1953" s="66" t="s">
        <v>1011</v>
      </c>
      <c r="F1953" s="66" t="s">
        <v>210</v>
      </c>
      <c r="G1953" s="67">
        <v>4200</v>
      </c>
      <c r="H1953" s="67">
        <v>7</v>
      </c>
      <c r="I1953" s="68">
        <v>0.05</v>
      </c>
      <c r="J1953" s="69">
        <f t="shared" si="30"/>
        <v>27930</v>
      </c>
    </row>
    <row r="1954" spans="1:10">
      <c r="A1954" s="63" t="s">
        <v>1890</v>
      </c>
      <c r="B1954" s="64" t="s">
        <v>1101</v>
      </c>
      <c r="C1954" s="64" t="s">
        <v>1027</v>
      </c>
      <c r="D1954" s="65">
        <v>44465</v>
      </c>
      <c r="E1954" s="66" t="s">
        <v>1010</v>
      </c>
      <c r="F1954" s="66" t="s">
        <v>214</v>
      </c>
      <c r="G1954" s="67">
        <v>172000</v>
      </c>
      <c r="H1954" s="67">
        <v>4</v>
      </c>
      <c r="I1954" s="68">
        <v>0.05</v>
      </c>
      <c r="J1954" s="69">
        <f t="shared" si="30"/>
        <v>653600</v>
      </c>
    </row>
    <row r="1955" spans="1:10">
      <c r="A1955" s="63" t="s">
        <v>1890</v>
      </c>
      <c r="B1955" s="64" t="s">
        <v>1101</v>
      </c>
      <c r="C1955" s="64" t="s">
        <v>1027</v>
      </c>
      <c r="D1955" s="65">
        <v>44465</v>
      </c>
      <c r="E1955" s="66" t="s">
        <v>991</v>
      </c>
      <c r="F1955" s="66" t="s">
        <v>248</v>
      </c>
      <c r="G1955" s="67">
        <v>635900</v>
      </c>
      <c r="H1955" s="67">
        <v>1</v>
      </c>
      <c r="I1955" s="68">
        <v>0.05</v>
      </c>
      <c r="J1955" s="69">
        <f t="shared" si="30"/>
        <v>604105</v>
      </c>
    </row>
    <row r="1956" spans="1:10">
      <c r="A1956" s="63" t="s">
        <v>1891</v>
      </c>
      <c r="B1956" s="64" t="s">
        <v>1261</v>
      </c>
      <c r="C1956" s="64" t="s">
        <v>990</v>
      </c>
      <c r="D1956" s="65">
        <v>44465</v>
      </c>
      <c r="E1956" s="66" t="s">
        <v>998</v>
      </c>
      <c r="F1956" s="66" t="s">
        <v>292</v>
      </c>
      <c r="G1956" s="67">
        <v>32200</v>
      </c>
      <c r="H1956" s="67">
        <v>2</v>
      </c>
      <c r="I1956" s="68">
        <v>0</v>
      </c>
      <c r="J1956" s="69">
        <f t="shared" si="30"/>
        <v>64400</v>
      </c>
    </row>
    <row r="1957" spans="1:10">
      <c r="A1957" s="63" t="s">
        <v>1891</v>
      </c>
      <c r="B1957" s="64" t="s">
        <v>1261</v>
      </c>
      <c r="C1957" s="64" t="s">
        <v>990</v>
      </c>
      <c r="D1957" s="65">
        <v>44465</v>
      </c>
      <c r="E1957" s="66" t="s">
        <v>998</v>
      </c>
      <c r="F1957" s="66" t="s">
        <v>260</v>
      </c>
      <c r="G1957" s="67">
        <v>25300</v>
      </c>
      <c r="H1957" s="67">
        <v>10</v>
      </c>
      <c r="I1957" s="68">
        <v>0</v>
      </c>
      <c r="J1957" s="69">
        <f t="shared" si="30"/>
        <v>253000</v>
      </c>
    </row>
    <row r="1958" spans="1:10">
      <c r="A1958" s="63" t="s">
        <v>1891</v>
      </c>
      <c r="B1958" s="64" t="s">
        <v>1261</v>
      </c>
      <c r="C1958" s="64" t="s">
        <v>990</v>
      </c>
      <c r="D1958" s="65">
        <v>44465</v>
      </c>
      <c r="E1958" s="66" t="s">
        <v>1012</v>
      </c>
      <c r="F1958" s="66" t="s">
        <v>228</v>
      </c>
      <c r="G1958" s="67">
        <v>509200</v>
      </c>
      <c r="H1958" s="67">
        <v>2</v>
      </c>
      <c r="I1958" s="68">
        <v>0.05</v>
      </c>
      <c r="J1958" s="69">
        <f t="shared" si="30"/>
        <v>967480</v>
      </c>
    </row>
    <row r="1959" spans="1:10">
      <c r="A1959" s="63" t="s">
        <v>1891</v>
      </c>
      <c r="B1959" s="64" t="s">
        <v>1261</v>
      </c>
      <c r="C1959" s="64" t="s">
        <v>990</v>
      </c>
      <c r="D1959" s="65">
        <v>44465</v>
      </c>
      <c r="E1959" s="66" t="s">
        <v>998</v>
      </c>
      <c r="F1959" s="66" t="s">
        <v>1020</v>
      </c>
      <c r="G1959" s="67">
        <v>12300</v>
      </c>
      <c r="H1959" s="67">
        <v>3</v>
      </c>
      <c r="I1959" s="68">
        <v>0</v>
      </c>
      <c r="J1959" s="69">
        <f t="shared" si="30"/>
        <v>36900</v>
      </c>
    </row>
    <row r="1960" spans="1:10">
      <c r="A1960" s="63" t="s">
        <v>1892</v>
      </c>
      <c r="B1960" s="64" t="s">
        <v>1198</v>
      </c>
      <c r="C1960" s="64" t="s">
        <v>1008</v>
      </c>
      <c r="D1960" s="65">
        <v>44466</v>
      </c>
      <c r="E1960" s="66" t="s">
        <v>1005</v>
      </c>
      <c r="F1960" s="66" t="s">
        <v>232</v>
      </c>
      <c r="G1960" s="67">
        <v>271400</v>
      </c>
      <c r="H1960" s="67">
        <v>1</v>
      </c>
      <c r="I1960" s="68">
        <v>0</v>
      </c>
      <c r="J1960" s="69">
        <f t="shared" si="30"/>
        <v>271400</v>
      </c>
    </row>
    <row r="1961" spans="1:10">
      <c r="A1961" s="63" t="s">
        <v>1892</v>
      </c>
      <c r="B1961" s="64" t="s">
        <v>1198</v>
      </c>
      <c r="C1961" s="64" t="s">
        <v>1008</v>
      </c>
      <c r="D1961" s="65">
        <v>44466</v>
      </c>
      <c r="E1961" s="66" t="s">
        <v>1005</v>
      </c>
      <c r="F1961" s="66" t="s">
        <v>276</v>
      </c>
      <c r="G1961" s="67">
        <v>90000</v>
      </c>
      <c r="H1961" s="67">
        <v>4</v>
      </c>
      <c r="I1961" s="68">
        <v>0</v>
      </c>
      <c r="J1961" s="69">
        <f t="shared" si="30"/>
        <v>360000</v>
      </c>
    </row>
    <row r="1962" spans="1:10">
      <c r="A1962" s="63" t="s">
        <v>1892</v>
      </c>
      <c r="B1962" s="64" t="s">
        <v>1198</v>
      </c>
      <c r="C1962" s="64" t="s">
        <v>1008</v>
      </c>
      <c r="D1962" s="65">
        <v>44466</v>
      </c>
      <c r="E1962" s="66" t="s">
        <v>998</v>
      </c>
      <c r="F1962" s="66" t="s">
        <v>1020</v>
      </c>
      <c r="G1962" s="67">
        <v>13100</v>
      </c>
      <c r="H1962" s="67">
        <v>4</v>
      </c>
      <c r="I1962" s="68">
        <v>0</v>
      </c>
      <c r="J1962" s="69">
        <f t="shared" si="30"/>
        <v>52400</v>
      </c>
    </row>
    <row r="1963" spans="1:10">
      <c r="A1963" s="63" t="s">
        <v>1893</v>
      </c>
      <c r="B1963" s="64" t="s">
        <v>1035</v>
      </c>
      <c r="C1963" s="64" t="s">
        <v>1036</v>
      </c>
      <c r="D1963" s="65">
        <v>44466</v>
      </c>
      <c r="E1963" s="66" t="s">
        <v>1011</v>
      </c>
      <c r="F1963" s="66" t="s">
        <v>264</v>
      </c>
      <c r="G1963" s="67">
        <v>67600</v>
      </c>
      <c r="H1963" s="67">
        <v>3</v>
      </c>
      <c r="I1963" s="68">
        <v>0.05</v>
      </c>
      <c r="J1963" s="69">
        <f t="shared" si="30"/>
        <v>192660</v>
      </c>
    </row>
    <row r="1964" spans="1:10">
      <c r="A1964" s="63" t="s">
        <v>1893</v>
      </c>
      <c r="B1964" s="64" t="s">
        <v>1035</v>
      </c>
      <c r="C1964" s="64" t="s">
        <v>1036</v>
      </c>
      <c r="D1964" s="65">
        <v>44466</v>
      </c>
      <c r="E1964" s="66" t="s">
        <v>991</v>
      </c>
      <c r="F1964" s="66" t="s">
        <v>206</v>
      </c>
      <c r="G1964" s="67">
        <v>1503500</v>
      </c>
      <c r="H1964" s="67">
        <v>2</v>
      </c>
      <c r="I1964" s="68">
        <v>0.15</v>
      </c>
      <c r="J1964" s="69">
        <f t="shared" si="30"/>
        <v>2555950</v>
      </c>
    </row>
    <row r="1965" spans="1:10">
      <c r="A1965" s="63" t="s">
        <v>1894</v>
      </c>
      <c r="B1965" s="64" t="s">
        <v>1033</v>
      </c>
      <c r="C1965" s="64" t="s">
        <v>997</v>
      </c>
      <c r="D1965" s="65">
        <v>44466</v>
      </c>
      <c r="E1965" s="66" t="s">
        <v>1005</v>
      </c>
      <c r="F1965" s="66" t="s">
        <v>1485</v>
      </c>
      <c r="G1965" s="67">
        <v>110000</v>
      </c>
      <c r="H1965" s="67">
        <v>5</v>
      </c>
      <c r="I1965" s="68">
        <v>0</v>
      </c>
      <c r="J1965" s="69">
        <f t="shared" si="30"/>
        <v>550000</v>
      </c>
    </row>
    <row r="1966" spans="1:10">
      <c r="A1966" s="63" t="s">
        <v>1894</v>
      </c>
      <c r="B1966" s="64" t="s">
        <v>1033</v>
      </c>
      <c r="C1966" s="64" t="s">
        <v>997</v>
      </c>
      <c r="D1966" s="65">
        <v>44466</v>
      </c>
      <c r="E1966" s="66" t="s">
        <v>992</v>
      </c>
      <c r="F1966" s="66" t="s">
        <v>244</v>
      </c>
      <c r="G1966" s="67">
        <v>96900</v>
      </c>
      <c r="H1966" s="67">
        <v>4</v>
      </c>
      <c r="I1966" s="68">
        <v>0.05</v>
      </c>
      <c r="J1966" s="69">
        <f t="shared" si="30"/>
        <v>368220</v>
      </c>
    </row>
    <row r="1967" spans="1:10">
      <c r="A1967" s="63" t="s">
        <v>1894</v>
      </c>
      <c r="B1967" s="64" t="s">
        <v>1033</v>
      </c>
      <c r="C1967" s="64" t="s">
        <v>997</v>
      </c>
      <c r="D1967" s="65">
        <v>44466</v>
      </c>
      <c r="E1967" s="66" t="s">
        <v>991</v>
      </c>
      <c r="F1967" s="66" t="s">
        <v>280</v>
      </c>
      <c r="G1967" s="67">
        <v>684000</v>
      </c>
      <c r="H1967" s="67">
        <v>4</v>
      </c>
      <c r="I1967" s="68">
        <v>0.1</v>
      </c>
      <c r="J1967" s="69">
        <f t="shared" si="30"/>
        <v>2462400</v>
      </c>
    </row>
    <row r="1968" spans="1:10">
      <c r="A1968" s="63" t="s">
        <v>1895</v>
      </c>
      <c r="B1968" s="64" t="s">
        <v>1026</v>
      </c>
      <c r="C1968" s="64" t="s">
        <v>1027</v>
      </c>
      <c r="D1968" s="65">
        <v>44467</v>
      </c>
      <c r="E1968" s="66" t="s">
        <v>1005</v>
      </c>
      <c r="F1968" s="66" t="s">
        <v>234</v>
      </c>
      <c r="G1968" s="67">
        <v>109600</v>
      </c>
      <c r="H1968" s="67">
        <v>2</v>
      </c>
      <c r="I1968" s="68">
        <v>0.05</v>
      </c>
      <c r="J1968" s="69">
        <f t="shared" si="30"/>
        <v>208240</v>
      </c>
    </row>
    <row r="1969" spans="1:10">
      <c r="A1969" s="63" t="s">
        <v>1895</v>
      </c>
      <c r="B1969" s="64" t="s">
        <v>1026</v>
      </c>
      <c r="C1969" s="64" t="s">
        <v>1027</v>
      </c>
      <c r="D1969" s="65">
        <v>44467</v>
      </c>
      <c r="E1969" s="66" t="s">
        <v>991</v>
      </c>
      <c r="F1969" s="66" t="s">
        <v>1487</v>
      </c>
      <c r="G1969" s="67">
        <v>923400</v>
      </c>
      <c r="H1969" s="67">
        <v>2</v>
      </c>
      <c r="I1969" s="68">
        <v>0.05</v>
      </c>
      <c r="J1969" s="69">
        <f t="shared" si="30"/>
        <v>1754460</v>
      </c>
    </row>
    <row r="1970" spans="1:10">
      <c r="A1970" s="63" t="s">
        <v>1895</v>
      </c>
      <c r="B1970" s="64" t="s">
        <v>1026</v>
      </c>
      <c r="C1970" s="64" t="s">
        <v>1027</v>
      </c>
      <c r="D1970" s="65">
        <v>44467</v>
      </c>
      <c r="E1970" s="66" t="s">
        <v>1005</v>
      </c>
      <c r="F1970" s="66" t="s">
        <v>224</v>
      </c>
      <c r="G1970" s="67">
        <v>477200</v>
      </c>
      <c r="H1970" s="67">
        <v>2</v>
      </c>
      <c r="I1970" s="68">
        <v>0.05</v>
      </c>
      <c r="J1970" s="69">
        <f t="shared" si="30"/>
        <v>906680</v>
      </c>
    </row>
    <row r="1971" spans="1:10">
      <c r="A1971" s="63" t="s">
        <v>1895</v>
      </c>
      <c r="B1971" s="64" t="s">
        <v>1026</v>
      </c>
      <c r="C1971" s="64" t="s">
        <v>1027</v>
      </c>
      <c r="D1971" s="65">
        <v>44467</v>
      </c>
      <c r="E1971" s="66" t="s">
        <v>994</v>
      </c>
      <c r="F1971" s="66" t="s">
        <v>1503</v>
      </c>
      <c r="G1971" s="67">
        <v>96100</v>
      </c>
      <c r="H1971" s="67">
        <v>2</v>
      </c>
      <c r="I1971" s="68">
        <v>0.05</v>
      </c>
      <c r="J1971" s="69">
        <f t="shared" si="30"/>
        <v>182590</v>
      </c>
    </row>
    <row r="1972" spans="1:10">
      <c r="A1972" s="63" t="s">
        <v>1896</v>
      </c>
      <c r="B1972" s="64" t="s">
        <v>1058</v>
      </c>
      <c r="C1972" s="64" t="s">
        <v>1027</v>
      </c>
      <c r="D1972" s="65">
        <v>44467</v>
      </c>
      <c r="E1972" s="66" t="s">
        <v>992</v>
      </c>
      <c r="F1972" s="66" t="s">
        <v>240</v>
      </c>
      <c r="G1972" s="67">
        <v>50700</v>
      </c>
      <c r="H1972" s="67">
        <v>10</v>
      </c>
      <c r="I1972" s="68">
        <v>0.05</v>
      </c>
      <c r="J1972" s="69">
        <f t="shared" si="30"/>
        <v>481650</v>
      </c>
    </row>
    <row r="1973" spans="1:10">
      <c r="A1973" s="63" t="s">
        <v>1896</v>
      </c>
      <c r="B1973" s="64" t="s">
        <v>1058</v>
      </c>
      <c r="C1973" s="64" t="s">
        <v>1027</v>
      </c>
      <c r="D1973" s="65">
        <v>44467</v>
      </c>
      <c r="E1973" s="66" t="s">
        <v>1012</v>
      </c>
      <c r="F1973" s="66" t="s">
        <v>228</v>
      </c>
      <c r="G1973" s="67">
        <v>509200</v>
      </c>
      <c r="H1973" s="67">
        <v>3</v>
      </c>
      <c r="I1973" s="68">
        <v>0.05</v>
      </c>
      <c r="J1973" s="69">
        <f t="shared" si="30"/>
        <v>1451220</v>
      </c>
    </row>
    <row r="1974" spans="1:10">
      <c r="A1974" s="63" t="s">
        <v>1896</v>
      </c>
      <c r="B1974" s="64" t="s">
        <v>1058</v>
      </c>
      <c r="C1974" s="64" t="s">
        <v>1027</v>
      </c>
      <c r="D1974" s="65">
        <v>44467</v>
      </c>
      <c r="E1974" s="66" t="s">
        <v>991</v>
      </c>
      <c r="F1974" s="66" t="s">
        <v>284</v>
      </c>
      <c r="G1974" s="67">
        <v>1296000</v>
      </c>
      <c r="H1974" s="67">
        <v>2</v>
      </c>
      <c r="I1974" s="68">
        <v>0.1</v>
      </c>
      <c r="J1974" s="69">
        <f t="shared" si="30"/>
        <v>2332800</v>
      </c>
    </row>
    <row r="1975" spans="1:10">
      <c r="A1975" s="63" t="s">
        <v>1897</v>
      </c>
      <c r="B1975" s="64" t="s">
        <v>1119</v>
      </c>
      <c r="C1975" s="64" t="s">
        <v>997</v>
      </c>
      <c r="D1975" s="65">
        <v>44467</v>
      </c>
      <c r="E1975" s="66" t="s">
        <v>991</v>
      </c>
      <c r="F1975" s="66" t="s">
        <v>288</v>
      </c>
      <c r="G1975" s="67">
        <v>952000</v>
      </c>
      <c r="H1975" s="67">
        <v>2</v>
      </c>
      <c r="I1975" s="68">
        <v>0.05</v>
      </c>
      <c r="J1975" s="69">
        <f t="shared" si="30"/>
        <v>1808800</v>
      </c>
    </row>
    <row r="1976" spans="1:10">
      <c r="A1976" s="63" t="s">
        <v>1898</v>
      </c>
      <c r="B1976" s="64" t="s">
        <v>1040</v>
      </c>
      <c r="C1976" s="64" t="s">
        <v>1036</v>
      </c>
      <c r="D1976" s="65">
        <v>44467</v>
      </c>
      <c r="E1976" s="66" t="s">
        <v>1012</v>
      </c>
      <c r="F1976" s="66" t="s">
        <v>1491</v>
      </c>
      <c r="G1976" s="67">
        <v>110200</v>
      </c>
      <c r="H1976" s="67">
        <v>9</v>
      </c>
      <c r="I1976" s="68">
        <v>0.05</v>
      </c>
      <c r="J1976" s="69">
        <f t="shared" si="30"/>
        <v>942210</v>
      </c>
    </row>
    <row r="1977" spans="1:10">
      <c r="A1977" s="63" t="s">
        <v>1898</v>
      </c>
      <c r="B1977" s="64" t="s">
        <v>1040</v>
      </c>
      <c r="C1977" s="64" t="s">
        <v>1036</v>
      </c>
      <c r="D1977" s="65">
        <v>44467</v>
      </c>
      <c r="E1977" s="66" t="s">
        <v>1012</v>
      </c>
      <c r="F1977" s="66" t="s">
        <v>228</v>
      </c>
      <c r="G1977" s="67">
        <v>478500</v>
      </c>
      <c r="H1977" s="67">
        <v>2</v>
      </c>
      <c r="I1977" s="68">
        <v>0.05</v>
      </c>
      <c r="J1977" s="69">
        <f t="shared" si="30"/>
        <v>909150</v>
      </c>
    </row>
    <row r="1978" spans="1:10">
      <c r="A1978" s="63" t="s">
        <v>1899</v>
      </c>
      <c r="B1978" s="64" t="s">
        <v>1484</v>
      </c>
      <c r="C1978" s="64" t="s">
        <v>1008</v>
      </c>
      <c r="D1978" s="65">
        <v>44467</v>
      </c>
      <c r="E1978" s="66" t="s">
        <v>992</v>
      </c>
      <c r="F1978" s="66" t="s">
        <v>290</v>
      </c>
      <c r="G1978" s="67">
        <v>113100</v>
      </c>
      <c r="H1978" s="67">
        <v>5</v>
      </c>
      <c r="I1978" s="68">
        <v>0.05</v>
      </c>
      <c r="J1978" s="69">
        <f t="shared" si="30"/>
        <v>537225</v>
      </c>
    </row>
    <row r="1979" spans="1:10">
      <c r="A1979" s="63" t="s">
        <v>1900</v>
      </c>
      <c r="B1979" s="64" t="s">
        <v>1134</v>
      </c>
      <c r="C1979" s="64" t="s">
        <v>997</v>
      </c>
      <c r="D1979" s="65">
        <v>44467</v>
      </c>
      <c r="E1979" s="66" t="s">
        <v>1005</v>
      </c>
      <c r="F1979" s="66" t="s">
        <v>254</v>
      </c>
      <c r="G1979" s="67">
        <v>153500</v>
      </c>
      <c r="H1979" s="67">
        <v>2</v>
      </c>
      <c r="I1979" s="68">
        <v>0</v>
      </c>
      <c r="J1979" s="69">
        <f t="shared" si="30"/>
        <v>307000</v>
      </c>
    </row>
    <row r="1980" spans="1:10">
      <c r="A1980" s="63" t="s">
        <v>1900</v>
      </c>
      <c r="B1980" s="64" t="s">
        <v>1134</v>
      </c>
      <c r="C1980" s="64" t="s">
        <v>997</v>
      </c>
      <c r="D1980" s="65">
        <v>44467</v>
      </c>
      <c r="E1980" s="66" t="s">
        <v>998</v>
      </c>
      <c r="F1980" s="66" t="s">
        <v>1002</v>
      </c>
      <c r="G1980" s="67">
        <v>3200</v>
      </c>
      <c r="H1980" s="67">
        <v>7</v>
      </c>
      <c r="I1980" s="68">
        <v>0</v>
      </c>
      <c r="J1980" s="69">
        <f t="shared" si="30"/>
        <v>22400</v>
      </c>
    </row>
    <row r="1981" spans="1:10">
      <c r="A1981" s="63" t="s">
        <v>1901</v>
      </c>
      <c r="B1981" s="64" t="s">
        <v>1058</v>
      </c>
      <c r="C1981" s="64" t="s">
        <v>1027</v>
      </c>
      <c r="D1981" s="65">
        <v>44467</v>
      </c>
      <c r="E1981" s="66" t="s">
        <v>1005</v>
      </c>
      <c r="F1981" s="66" t="s">
        <v>234</v>
      </c>
      <c r="G1981" s="67">
        <v>96400</v>
      </c>
      <c r="H1981" s="67">
        <v>8</v>
      </c>
      <c r="I1981" s="68">
        <v>0.05</v>
      </c>
      <c r="J1981" s="69">
        <f t="shared" si="30"/>
        <v>732640</v>
      </c>
    </row>
    <row r="1982" spans="1:10">
      <c r="A1982" s="63" t="s">
        <v>1902</v>
      </c>
      <c r="B1982" s="64" t="s">
        <v>1074</v>
      </c>
      <c r="C1982" s="64" t="s">
        <v>1043</v>
      </c>
      <c r="D1982" s="65">
        <v>44467</v>
      </c>
      <c r="E1982" s="66" t="s">
        <v>1011</v>
      </c>
      <c r="F1982" s="66" t="s">
        <v>210</v>
      </c>
      <c r="G1982" s="67">
        <v>3800</v>
      </c>
      <c r="H1982" s="67">
        <v>2</v>
      </c>
      <c r="I1982" s="68">
        <v>0.05</v>
      </c>
      <c r="J1982" s="69">
        <f t="shared" si="30"/>
        <v>7220</v>
      </c>
    </row>
    <row r="1983" spans="1:10">
      <c r="A1983" s="63" t="s">
        <v>1902</v>
      </c>
      <c r="B1983" s="64" t="s">
        <v>1074</v>
      </c>
      <c r="C1983" s="64" t="s">
        <v>1043</v>
      </c>
      <c r="D1983" s="65">
        <v>44467</v>
      </c>
      <c r="E1983" s="66" t="s">
        <v>1005</v>
      </c>
      <c r="F1983" s="66" t="s">
        <v>1485</v>
      </c>
      <c r="G1983" s="67">
        <v>90000</v>
      </c>
      <c r="H1983" s="67">
        <v>1</v>
      </c>
      <c r="I1983" s="68">
        <v>0.05</v>
      </c>
      <c r="J1983" s="69">
        <f t="shared" si="30"/>
        <v>85500</v>
      </c>
    </row>
    <row r="1984" spans="1:10">
      <c r="A1984" s="63" t="s">
        <v>1902</v>
      </c>
      <c r="B1984" s="64" t="s">
        <v>1074</v>
      </c>
      <c r="C1984" s="64" t="s">
        <v>1043</v>
      </c>
      <c r="D1984" s="65">
        <v>44467</v>
      </c>
      <c r="E1984" s="66" t="s">
        <v>998</v>
      </c>
      <c r="F1984" s="66" t="s">
        <v>222</v>
      </c>
      <c r="G1984" s="67">
        <v>7300</v>
      </c>
      <c r="H1984" s="67">
        <v>5</v>
      </c>
      <c r="I1984" s="68">
        <v>0.05</v>
      </c>
      <c r="J1984" s="69">
        <f t="shared" si="30"/>
        <v>34675</v>
      </c>
    </row>
    <row r="1985" spans="1:10">
      <c r="A1985" s="63" t="s">
        <v>1903</v>
      </c>
      <c r="B1985" s="64" t="s">
        <v>1221</v>
      </c>
      <c r="C1985" s="64" t="s">
        <v>1036</v>
      </c>
      <c r="D1985" s="65">
        <v>44467</v>
      </c>
      <c r="E1985" s="66" t="s">
        <v>998</v>
      </c>
      <c r="F1985" s="66" t="s">
        <v>1019</v>
      </c>
      <c r="G1985" s="67">
        <v>5600</v>
      </c>
      <c r="H1985" s="67">
        <v>5</v>
      </c>
      <c r="I1985" s="68">
        <v>0.05</v>
      </c>
      <c r="J1985" s="69">
        <f t="shared" si="30"/>
        <v>26600</v>
      </c>
    </row>
    <row r="1986" spans="1:10">
      <c r="A1986" s="63" t="s">
        <v>1903</v>
      </c>
      <c r="B1986" s="64" t="s">
        <v>1221</v>
      </c>
      <c r="C1986" s="64" t="s">
        <v>1036</v>
      </c>
      <c r="D1986" s="65">
        <v>44467</v>
      </c>
      <c r="E1986" s="66" t="s">
        <v>991</v>
      </c>
      <c r="F1986" s="66" t="s">
        <v>288</v>
      </c>
      <c r="G1986" s="67">
        <v>909500</v>
      </c>
      <c r="H1986" s="67">
        <v>1</v>
      </c>
      <c r="I1986" s="68">
        <v>0.05</v>
      </c>
      <c r="J1986" s="69">
        <f t="shared" si="30"/>
        <v>864025</v>
      </c>
    </row>
    <row r="1987" spans="1:10">
      <c r="A1987" s="63" t="s">
        <v>1903</v>
      </c>
      <c r="B1987" s="64" t="s">
        <v>1221</v>
      </c>
      <c r="C1987" s="64" t="s">
        <v>1036</v>
      </c>
      <c r="D1987" s="65">
        <v>44467</v>
      </c>
      <c r="E1987" s="66" t="s">
        <v>994</v>
      </c>
      <c r="F1987" s="66" t="s">
        <v>1503</v>
      </c>
      <c r="G1987" s="67">
        <v>77400</v>
      </c>
      <c r="H1987" s="67">
        <v>4</v>
      </c>
      <c r="I1987" s="68">
        <v>0.05</v>
      </c>
      <c r="J1987" s="69">
        <f t="shared" ref="J1987:J2050" si="31">(G1987*H1987)*(100%-I1987)</f>
        <v>294120</v>
      </c>
    </row>
    <row r="1988" spans="1:10">
      <c r="A1988" s="63" t="s">
        <v>1903</v>
      </c>
      <c r="B1988" s="64" t="s">
        <v>1221</v>
      </c>
      <c r="C1988" s="64" t="s">
        <v>1036</v>
      </c>
      <c r="D1988" s="65">
        <v>44467</v>
      </c>
      <c r="E1988" s="66" t="s">
        <v>1011</v>
      </c>
      <c r="F1988" s="66" t="s">
        <v>252</v>
      </c>
      <c r="G1988" s="67">
        <v>125000</v>
      </c>
      <c r="H1988" s="67">
        <v>4</v>
      </c>
      <c r="I1988" s="68">
        <v>0.05</v>
      </c>
      <c r="J1988" s="69">
        <f t="shared" si="31"/>
        <v>475000</v>
      </c>
    </row>
    <row r="1989" spans="1:10">
      <c r="A1989" s="63" t="s">
        <v>1904</v>
      </c>
      <c r="B1989" s="64" t="s">
        <v>1031</v>
      </c>
      <c r="C1989" s="64" t="s">
        <v>1008</v>
      </c>
      <c r="D1989" s="65">
        <v>44467</v>
      </c>
      <c r="E1989" s="66" t="s">
        <v>998</v>
      </c>
      <c r="F1989" s="66" t="s">
        <v>1020</v>
      </c>
      <c r="G1989" s="67">
        <v>14600</v>
      </c>
      <c r="H1989" s="67">
        <v>1</v>
      </c>
      <c r="I1989" s="68">
        <v>0.05</v>
      </c>
      <c r="J1989" s="69">
        <f t="shared" si="31"/>
        <v>13870</v>
      </c>
    </row>
    <row r="1990" spans="1:10">
      <c r="A1990" s="63" t="s">
        <v>1904</v>
      </c>
      <c r="B1990" s="64" t="s">
        <v>1031</v>
      </c>
      <c r="C1990" s="64" t="s">
        <v>1008</v>
      </c>
      <c r="D1990" s="65">
        <v>44467</v>
      </c>
      <c r="E1990" s="66" t="s">
        <v>998</v>
      </c>
      <c r="F1990" s="66" t="s">
        <v>1020</v>
      </c>
      <c r="G1990" s="67">
        <v>14300</v>
      </c>
      <c r="H1990" s="67">
        <v>4</v>
      </c>
      <c r="I1990" s="68">
        <v>0.05</v>
      </c>
      <c r="J1990" s="69">
        <f t="shared" si="31"/>
        <v>54340</v>
      </c>
    </row>
    <row r="1991" spans="1:10">
      <c r="A1991" s="63" t="s">
        <v>1904</v>
      </c>
      <c r="B1991" s="64" t="s">
        <v>1031</v>
      </c>
      <c r="C1991" s="64" t="s">
        <v>1008</v>
      </c>
      <c r="D1991" s="65">
        <v>44467</v>
      </c>
      <c r="E1991" s="66" t="s">
        <v>1005</v>
      </c>
      <c r="F1991" s="66" t="s">
        <v>232</v>
      </c>
      <c r="G1991" s="67">
        <v>268500</v>
      </c>
      <c r="H1991" s="67">
        <v>4</v>
      </c>
      <c r="I1991" s="68">
        <v>0.05</v>
      </c>
      <c r="J1991" s="69">
        <f t="shared" si="31"/>
        <v>1020300</v>
      </c>
    </row>
    <row r="1992" spans="1:10">
      <c r="A1992" s="63" t="s">
        <v>1905</v>
      </c>
      <c r="B1992" s="64" t="s">
        <v>1035</v>
      </c>
      <c r="C1992" s="64" t="s">
        <v>1036</v>
      </c>
      <c r="D1992" s="65">
        <v>44467</v>
      </c>
      <c r="E1992" s="66" t="s">
        <v>991</v>
      </c>
      <c r="F1992" s="66" t="s">
        <v>280</v>
      </c>
      <c r="G1992" s="67">
        <v>784800</v>
      </c>
      <c r="H1992" s="67">
        <v>4</v>
      </c>
      <c r="I1992" s="68">
        <v>0.15</v>
      </c>
      <c r="J1992" s="69">
        <f t="shared" si="31"/>
        <v>2668320</v>
      </c>
    </row>
    <row r="1993" spans="1:10">
      <c r="A1993" s="63" t="s">
        <v>1905</v>
      </c>
      <c r="B1993" s="64" t="s">
        <v>1035</v>
      </c>
      <c r="C1993" s="64" t="s">
        <v>1036</v>
      </c>
      <c r="D1993" s="65">
        <v>44467</v>
      </c>
      <c r="E1993" s="66" t="s">
        <v>991</v>
      </c>
      <c r="F1993" s="66" t="s">
        <v>280</v>
      </c>
      <c r="G1993" s="67">
        <v>669600</v>
      </c>
      <c r="H1993" s="67">
        <v>4</v>
      </c>
      <c r="I1993" s="68">
        <v>0.1</v>
      </c>
      <c r="J1993" s="69">
        <f t="shared" si="31"/>
        <v>2410560</v>
      </c>
    </row>
    <row r="1994" spans="1:10">
      <c r="A1994" s="63" t="s">
        <v>1905</v>
      </c>
      <c r="B1994" s="64" t="s">
        <v>1035</v>
      </c>
      <c r="C1994" s="64" t="s">
        <v>1036</v>
      </c>
      <c r="D1994" s="65">
        <v>44467</v>
      </c>
      <c r="E1994" s="66" t="s">
        <v>1005</v>
      </c>
      <c r="F1994" s="66" t="s">
        <v>232</v>
      </c>
      <c r="G1994" s="67">
        <v>318600</v>
      </c>
      <c r="H1994" s="67">
        <v>2</v>
      </c>
      <c r="I1994" s="68">
        <v>0.05</v>
      </c>
      <c r="J1994" s="69">
        <f t="shared" si="31"/>
        <v>605340</v>
      </c>
    </row>
    <row r="1995" spans="1:10">
      <c r="A1995" s="63" t="s">
        <v>1906</v>
      </c>
      <c r="B1995" s="64" t="s">
        <v>1040</v>
      </c>
      <c r="C1995" s="64" t="s">
        <v>1036</v>
      </c>
      <c r="D1995" s="65">
        <v>44468</v>
      </c>
      <c r="E1995" s="66" t="s">
        <v>1005</v>
      </c>
      <c r="F1995" s="66" t="s">
        <v>1485</v>
      </c>
      <c r="G1995" s="67">
        <v>111000</v>
      </c>
      <c r="H1995" s="67">
        <v>9</v>
      </c>
      <c r="I1995" s="68">
        <v>0.05</v>
      </c>
      <c r="J1995" s="69">
        <f t="shared" si="31"/>
        <v>949050</v>
      </c>
    </row>
    <row r="1996" spans="1:10">
      <c r="A1996" s="63" t="s">
        <v>1906</v>
      </c>
      <c r="B1996" s="64" t="s">
        <v>1040</v>
      </c>
      <c r="C1996" s="64" t="s">
        <v>1036</v>
      </c>
      <c r="D1996" s="65">
        <v>44468</v>
      </c>
      <c r="E1996" s="66" t="s">
        <v>991</v>
      </c>
      <c r="F1996" s="66" t="s">
        <v>280</v>
      </c>
      <c r="G1996" s="67">
        <v>835200</v>
      </c>
      <c r="H1996" s="67">
        <v>1</v>
      </c>
      <c r="I1996" s="68">
        <v>0.05</v>
      </c>
      <c r="J1996" s="69">
        <f t="shared" si="31"/>
        <v>793440</v>
      </c>
    </row>
    <row r="1997" spans="1:10">
      <c r="A1997" s="63" t="s">
        <v>1906</v>
      </c>
      <c r="B1997" s="64" t="s">
        <v>1040</v>
      </c>
      <c r="C1997" s="64" t="s">
        <v>1036</v>
      </c>
      <c r="D1997" s="65">
        <v>44468</v>
      </c>
      <c r="E1997" s="66" t="s">
        <v>998</v>
      </c>
      <c r="F1997" s="66" t="s">
        <v>270</v>
      </c>
      <c r="G1997" s="67">
        <v>2800</v>
      </c>
      <c r="H1997" s="67">
        <v>3</v>
      </c>
      <c r="I1997" s="68">
        <v>0.05</v>
      </c>
      <c r="J1997" s="69">
        <f t="shared" si="31"/>
        <v>7980</v>
      </c>
    </row>
    <row r="1998" spans="1:10">
      <c r="A1998" s="63" t="s">
        <v>1906</v>
      </c>
      <c r="B1998" s="64" t="s">
        <v>1040</v>
      </c>
      <c r="C1998" s="64" t="s">
        <v>1036</v>
      </c>
      <c r="D1998" s="65">
        <v>44468</v>
      </c>
      <c r="E1998" s="66" t="s">
        <v>998</v>
      </c>
      <c r="F1998" s="66" t="s">
        <v>236</v>
      </c>
      <c r="G1998" s="67">
        <v>21300</v>
      </c>
      <c r="H1998" s="67">
        <v>5</v>
      </c>
      <c r="I1998" s="68">
        <v>0.05</v>
      </c>
      <c r="J1998" s="69">
        <f t="shared" si="31"/>
        <v>101175</v>
      </c>
    </row>
    <row r="1999" spans="1:10">
      <c r="A1999" s="63" t="s">
        <v>1907</v>
      </c>
      <c r="B1999" s="64" t="s">
        <v>1138</v>
      </c>
      <c r="C1999" s="64" t="s">
        <v>1027</v>
      </c>
      <c r="D1999" s="65">
        <v>44468</v>
      </c>
      <c r="E1999" s="66" t="s">
        <v>1005</v>
      </c>
      <c r="F1999" s="66" t="s">
        <v>234</v>
      </c>
      <c r="G1999" s="67">
        <v>99200</v>
      </c>
      <c r="H1999" s="67">
        <v>6</v>
      </c>
      <c r="I1999" s="68">
        <v>0.05</v>
      </c>
      <c r="J1999" s="69">
        <f t="shared" si="31"/>
        <v>565440</v>
      </c>
    </row>
    <row r="2000" spans="1:10">
      <c r="A2000" s="63" t="s">
        <v>1907</v>
      </c>
      <c r="B2000" s="64" t="s">
        <v>1138</v>
      </c>
      <c r="C2000" s="64" t="s">
        <v>1027</v>
      </c>
      <c r="D2000" s="65">
        <v>44468</v>
      </c>
      <c r="E2000" s="66" t="s">
        <v>994</v>
      </c>
      <c r="F2000" s="66" t="s">
        <v>1503</v>
      </c>
      <c r="G2000" s="67">
        <v>100300</v>
      </c>
      <c r="H2000" s="67">
        <v>2</v>
      </c>
      <c r="I2000" s="68">
        <v>0.05</v>
      </c>
      <c r="J2000" s="69">
        <f t="shared" si="31"/>
        <v>190570</v>
      </c>
    </row>
    <row r="2001" spans="1:10">
      <c r="A2001" s="63" t="s">
        <v>1907</v>
      </c>
      <c r="B2001" s="64" t="s">
        <v>1138</v>
      </c>
      <c r="C2001" s="64" t="s">
        <v>1027</v>
      </c>
      <c r="D2001" s="65">
        <v>44468</v>
      </c>
      <c r="E2001" s="66" t="s">
        <v>998</v>
      </c>
      <c r="F2001" s="66" t="s">
        <v>282</v>
      </c>
      <c r="G2001" s="67">
        <v>16500</v>
      </c>
      <c r="H2001" s="67">
        <v>5</v>
      </c>
      <c r="I2001" s="68">
        <v>0.05</v>
      </c>
      <c r="J2001" s="69">
        <f t="shared" si="31"/>
        <v>78375</v>
      </c>
    </row>
    <row r="2002" spans="1:10">
      <c r="A2002" s="63" t="s">
        <v>1907</v>
      </c>
      <c r="B2002" s="64" t="s">
        <v>1138</v>
      </c>
      <c r="C2002" s="64" t="s">
        <v>1027</v>
      </c>
      <c r="D2002" s="65">
        <v>44468</v>
      </c>
      <c r="E2002" s="66" t="s">
        <v>998</v>
      </c>
      <c r="F2002" s="66" t="s">
        <v>1020</v>
      </c>
      <c r="G2002" s="67">
        <v>12200</v>
      </c>
      <c r="H2002" s="67">
        <v>5</v>
      </c>
      <c r="I2002" s="68">
        <v>0.05</v>
      </c>
      <c r="J2002" s="69">
        <f t="shared" si="31"/>
        <v>57950</v>
      </c>
    </row>
    <row r="2003" spans="1:10">
      <c r="A2003" s="63" t="s">
        <v>1908</v>
      </c>
      <c r="B2003" s="64" t="s">
        <v>1521</v>
      </c>
      <c r="C2003" s="64" t="s">
        <v>1016</v>
      </c>
      <c r="D2003" s="65">
        <v>44468</v>
      </c>
      <c r="E2003" s="66" t="s">
        <v>1005</v>
      </c>
      <c r="F2003" s="66" t="s">
        <v>266</v>
      </c>
      <c r="G2003" s="67">
        <v>608400</v>
      </c>
      <c r="H2003" s="67">
        <v>5</v>
      </c>
      <c r="I2003" s="68">
        <v>0.15</v>
      </c>
      <c r="J2003" s="69">
        <f t="shared" si="31"/>
        <v>2585700</v>
      </c>
    </row>
    <row r="2004" spans="1:10">
      <c r="A2004" s="63" t="s">
        <v>1908</v>
      </c>
      <c r="B2004" s="64" t="s">
        <v>1521</v>
      </c>
      <c r="C2004" s="64" t="s">
        <v>1016</v>
      </c>
      <c r="D2004" s="65">
        <v>44468</v>
      </c>
      <c r="E2004" s="66" t="s">
        <v>1005</v>
      </c>
      <c r="F2004" s="66" t="s">
        <v>1485</v>
      </c>
      <c r="G2004" s="67">
        <v>115000</v>
      </c>
      <c r="H2004" s="67">
        <v>4</v>
      </c>
      <c r="I2004" s="68">
        <v>0</v>
      </c>
      <c r="J2004" s="69">
        <f t="shared" si="31"/>
        <v>460000</v>
      </c>
    </row>
    <row r="2005" spans="1:10">
      <c r="A2005" s="63" t="s">
        <v>1908</v>
      </c>
      <c r="B2005" s="64" t="s">
        <v>1521</v>
      </c>
      <c r="C2005" s="64" t="s">
        <v>1016</v>
      </c>
      <c r="D2005" s="65">
        <v>44468</v>
      </c>
      <c r="E2005" s="66" t="s">
        <v>1011</v>
      </c>
      <c r="F2005" s="66" t="s">
        <v>210</v>
      </c>
      <c r="G2005" s="67">
        <v>3700</v>
      </c>
      <c r="H2005" s="67">
        <v>6</v>
      </c>
      <c r="I2005" s="68">
        <v>0</v>
      </c>
      <c r="J2005" s="69">
        <f t="shared" si="31"/>
        <v>22200</v>
      </c>
    </row>
    <row r="2006" spans="1:10">
      <c r="A2006" s="63" t="s">
        <v>1909</v>
      </c>
      <c r="B2006" s="64" t="s">
        <v>1410</v>
      </c>
      <c r="C2006" s="64" t="s">
        <v>1036</v>
      </c>
      <c r="D2006" s="65">
        <v>44471</v>
      </c>
      <c r="E2006" s="66" t="s">
        <v>992</v>
      </c>
      <c r="F2006" s="66" t="s">
        <v>1482</v>
      </c>
      <c r="G2006" s="67">
        <v>116200</v>
      </c>
      <c r="H2006" s="67">
        <v>5</v>
      </c>
      <c r="I2006" s="68">
        <v>0.05</v>
      </c>
      <c r="J2006" s="69">
        <f t="shared" si="31"/>
        <v>551950</v>
      </c>
    </row>
    <row r="2007" spans="1:10">
      <c r="A2007" s="63" t="s">
        <v>1909</v>
      </c>
      <c r="B2007" s="64" t="s">
        <v>1410</v>
      </c>
      <c r="C2007" s="64" t="s">
        <v>1036</v>
      </c>
      <c r="D2007" s="65">
        <v>44471</v>
      </c>
      <c r="E2007" s="66" t="s">
        <v>998</v>
      </c>
      <c r="F2007" s="66" t="s">
        <v>1048</v>
      </c>
      <c r="G2007" s="67">
        <v>31700</v>
      </c>
      <c r="H2007" s="67">
        <v>10</v>
      </c>
      <c r="I2007" s="68">
        <v>0.05</v>
      </c>
      <c r="J2007" s="69">
        <f t="shared" si="31"/>
        <v>301150</v>
      </c>
    </row>
    <row r="2008" spans="1:10">
      <c r="A2008" s="63" t="s">
        <v>1910</v>
      </c>
      <c r="B2008" s="64" t="s">
        <v>1513</v>
      </c>
      <c r="C2008" s="64" t="s">
        <v>1008</v>
      </c>
      <c r="D2008" s="65">
        <v>44471</v>
      </c>
      <c r="E2008" s="66" t="s">
        <v>1005</v>
      </c>
      <c r="F2008" s="66" t="s">
        <v>258</v>
      </c>
      <c r="G2008" s="67">
        <v>100000</v>
      </c>
      <c r="H2008" s="67">
        <v>2</v>
      </c>
      <c r="I2008" s="68">
        <v>0.05</v>
      </c>
      <c r="J2008" s="69">
        <f t="shared" si="31"/>
        <v>190000</v>
      </c>
    </row>
    <row r="2009" spans="1:10">
      <c r="A2009" s="63" t="s">
        <v>1910</v>
      </c>
      <c r="B2009" s="64" t="s">
        <v>1513</v>
      </c>
      <c r="C2009" s="64" t="s">
        <v>1008</v>
      </c>
      <c r="D2009" s="65">
        <v>44471</v>
      </c>
      <c r="E2009" s="66" t="s">
        <v>992</v>
      </c>
      <c r="F2009" s="66" t="s">
        <v>1482</v>
      </c>
      <c r="G2009" s="67">
        <v>99700</v>
      </c>
      <c r="H2009" s="67">
        <v>6</v>
      </c>
      <c r="I2009" s="68">
        <v>0.05</v>
      </c>
      <c r="J2009" s="69">
        <f t="shared" si="31"/>
        <v>568290</v>
      </c>
    </row>
    <row r="2010" spans="1:10">
      <c r="A2010" s="63" t="s">
        <v>1911</v>
      </c>
      <c r="B2010" s="64" t="s">
        <v>1408</v>
      </c>
      <c r="C2010" s="64" t="s">
        <v>1016</v>
      </c>
      <c r="D2010" s="65">
        <v>44471</v>
      </c>
      <c r="E2010" s="66" t="s">
        <v>1011</v>
      </c>
      <c r="F2010" s="66" t="s">
        <v>272</v>
      </c>
      <c r="G2010" s="67">
        <v>141100</v>
      </c>
      <c r="H2010" s="67">
        <v>3</v>
      </c>
      <c r="I2010" s="68">
        <v>0.05</v>
      </c>
      <c r="J2010" s="69">
        <f t="shared" si="31"/>
        <v>402135</v>
      </c>
    </row>
    <row r="2011" spans="1:10">
      <c r="A2011" s="63" t="s">
        <v>1911</v>
      </c>
      <c r="B2011" s="64" t="s">
        <v>1408</v>
      </c>
      <c r="C2011" s="64" t="s">
        <v>1016</v>
      </c>
      <c r="D2011" s="65">
        <v>44471</v>
      </c>
      <c r="E2011" s="66" t="s">
        <v>1011</v>
      </c>
      <c r="F2011" s="66" t="s">
        <v>210</v>
      </c>
      <c r="G2011" s="67">
        <v>4100</v>
      </c>
      <c r="H2011" s="67">
        <v>3</v>
      </c>
      <c r="I2011" s="68">
        <v>0.05</v>
      </c>
      <c r="J2011" s="69">
        <f t="shared" si="31"/>
        <v>11685</v>
      </c>
    </row>
    <row r="2012" spans="1:10">
      <c r="A2012" s="63" t="s">
        <v>1912</v>
      </c>
      <c r="B2012" s="64" t="s">
        <v>1126</v>
      </c>
      <c r="C2012" s="64" t="s">
        <v>1043</v>
      </c>
      <c r="D2012" s="65">
        <v>44472</v>
      </c>
      <c r="E2012" s="66" t="s">
        <v>994</v>
      </c>
      <c r="F2012" s="66" t="s">
        <v>242</v>
      </c>
      <c r="G2012" s="67">
        <v>53400</v>
      </c>
      <c r="H2012" s="67">
        <v>6</v>
      </c>
      <c r="I2012" s="68">
        <v>0.05</v>
      </c>
      <c r="J2012" s="69">
        <f t="shared" si="31"/>
        <v>304380</v>
      </c>
    </row>
    <row r="2013" spans="1:10">
      <c r="A2013" s="63" t="s">
        <v>1912</v>
      </c>
      <c r="B2013" s="64" t="s">
        <v>1126</v>
      </c>
      <c r="C2013" s="64" t="s">
        <v>1043</v>
      </c>
      <c r="D2013" s="65">
        <v>44472</v>
      </c>
      <c r="E2013" s="66" t="s">
        <v>1010</v>
      </c>
      <c r="F2013" s="66" t="s">
        <v>230</v>
      </c>
      <c r="G2013" s="67">
        <v>108800</v>
      </c>
      <c r="H2013" s="67">
        <v>6</v>
      </c>
      <c r="I2013" s="68">
        <v>0.05</v>
      </c>
      <c r="J2013" s="69">
        <f t="shared" si="31"/>
        <v>620160</v>
      </c>
    </row>
    <row r="2014" spans="1:10">
      <c r="A2014" s="63" t="s">
        <v>1912</v>
      </c>
      <c r="B2014" s="64" t="s">
        <v>1126</v>
      </c>
      <c r="C2014" s="64" t="s">
        <v>1043</v>
      </c>
      <c r="D2014" s="65">
        <v>44472</v>
      </c>
      <c r="E2014" s="66" t="s">
        <v>998</v>
      </c>
      <c r="F2014" s="66" t="s">
        <v>1020</v>
      </c>
      <c r="G2014" s="67">
        <v>13200</v>
      </c>
      <c r="H2014" s="67">
        <v>9</v>
      </c>
      <c r="I2014" s="68">
        <v>0.05</v>
      </c>
      <c r="J2014" s="69">
        <f t="shared" si="31"/>
        <v>112860</v>
      </c>
    </row>
    <row r="2015" spans="1:10">
      <c r="A2015" s="63" t="s">
        <v>1913</v>
      </c>
      <c r="B2015" s="64" t="s">
        <v>1026</v>
      </c>
      <c r="C2015" s="64" t="s">
        <v>1027</v>
      </c>
      <c r="D2015" s="65">
        <v>44472</v>
      </c>
      <c r="E2015" s="66" t="s">
        <v>1012</v>
      </c>
      <c r="F2015" s="66" t="s">
        <v>262</v>
      </c>
      <c r="G2015" s="67">
        <v>564500</v>
      </c>
      <c r="H2015" s="67">
        <v>1</v>
      </c>
      <c r="I2015" s="68">
        <v>0.05</v>
      </c>
      <c r="J2015" s="69">
        <f t="shared" si="31"/>
        <v>536275</v>
      </c>
    </row>
    <row r="2016" spans="1:10">
      <c r="A2016" s="63" t="s">
        <v>1913</v>
      </c>
      <c r="B2016" s="64" t="s">
        <v>1026</v>
      </c>
      <c r="C2016" s="64" t="s">
        <v>1027</v>
      </c>
      <c r="D2016" s="65">
        <v>44472</v>
      </c>
      <c r="E2016" s="66" t="s">
        <v>991</v>
      </c>
      <c r="F2016" s="66" t="s">
        <v>280</v>
      </c>
      <c r="G2016" s="67">
        <v>864000</v>
      </c>
      <c r="H2016" s="67">
        <v>5</v>
      </c>
      <c r="I2016" s="68">
        <v>0.15</v>
      </c>
      <c r="J2016" s="69">
        <f t="shared" si="31"/>
        <v>3672000</v>
      </c>
    </row>
    <row r="2017" spans="1:10">
      <c r="A2017" s="63" t="s">
        <v>1913</v>
      </c>
      <c r="B2017" s="64" t="s">
        <v>1026</v>
      </c>
      <c r="C2017" s="64" t="s">
        <v>1027</v>
      </c>
      <c r="D2017" s="65">
        <v>44472</v>
      </c>
      <c r="E2017" s="66" t="s">
        <v>1005</v>
      </c>
      <c r="F2017" s="66" t="s">
        <v>232</v>
      </c>
      <c r="G2017" s="67">
        <v>277300</v>
      </c>
      <c r="H2017" s="67">
        <v>5</v>
      </c>
      <c r="I2017" s="68">
        <v>0.05</v>
      </c>
      <c r="J2017" s="69">
        <f t="shared" si="31"/>
        <v>1317175</v>
      </c>
    </row>
    <row r="2018" spans="1:10">
      <c r="A2018" s="63" t="s">
        <v>1914</v>
      </c>
      <c r="B2018" s="64" t="s">
        <v>1108</v>
      </c>
      <c r="C2018" s="64" t="s">
        <v>990</v>
      </c>
      <c r="D2018" s="65">
        <v>44472</v>
      </c>
      <c r="E2018" s="66" t="s">
        <v>998</v>
      </c>
      <c r="F2018" s="66" t="s">
        <v>1002</v>
      </c>
      <c r="G2018" s="67">
        <v>3300</v>
      </c>
      <c r="H2018" s="67">
        <v>3</v>
      </c>
      <c r="I2018" s="68">
        <v>0</v>
      </c>
      <c r="J2018" s="69">
        <f t="shared" si="31"/>
        <v>9900</v>
      </c>
    </row>
    <row r="2019" spans="1:10">
      <c r="A2019" s="63" t="s">
        <v>1914</v>
      </c>
      <c r="B2019" s="64" t="s">
        <v>1108</v>
      </c>
      <c r="C2019" s="64" t="s">
        <v>990</v>
      </c>
      <c r="D2019" s="65">
        <v>44472</v>
      </c>
      <c r="E2019" s="66" t="s">
        <v>1011</v>
      </c>
      <c r="F2019" s="66" t="s">
        <v>264</v>
      </c>
      <c r="G2019" s="67">
        <v>71800</v>
      </c>
      <c r="H2019" s="67">
        <v>9</v>
      </c>
      <c r="I2019" s="68">
        <v>0</v>
      </c>
      <c r="J2019" s="69">
        <f t="shared" si="31"/>
        <v>646200</v>
      </c>
    </row>
    <row r="2020" spans="1:10">
      <c r="A2020" s="63" t="s">
        <v>1914</v>
      </c>
      <c r="B2020" s="64" t="s">
        <v>1108</v>
      </c>
      <c r="C2020" s="64" t="s">
        <v>990</v>
      </c>
      <c r="D2020" s="65">
        <v>44472</v>
      </c>
      <c r="E2020" s="66" t="s">
        <v>992</v>
      </c>
      <c r="F2020" s="66" t="s">
        <v>1482</v>
      </c>
      <c r="G2020" s="67">
        <v>95600</v>
      </c>
      <c r="H2020" s="67">
        <v>5</v>
      </c>
      <c r="I2020" s="68">
        <v>0</v>
      </c>
      <c r="J2020" s="69">
        <f t="shared" si="31"/>
        <v>478000</v>
      </c>
    </row>
    <row r="2021" spans="1:10">
      <c r="A2021" s="63" t="s">
        <v>1915</v>
      </c>
      <c r="B2021" s="64" t="s">
        <v>1080</v>
      </c>
      <c r="C2021" s="64" t="s">
        <v>1001</v>
      </c>
      <c r="D2021" s="65">
        <v>44473</v>
      </c>
      <c r="E2021" s="66" t="s">
        <v>1005</v>
      </c>
      <c r="F2021" s="66" t="s">
        <v>254</v>
      </c>
      <c r="G2021" s="67">
        <v>179800</v>
      </c>
      <c r="H2021" s="67">
        <v>8</v>
      </c>
      <c r="I2021" s="68">
        <v>0.05</v>
      </c>
      <c r="J2021" s="69">
        <f t="shared" si="31"/>
        <v>1366480</v>
      </c>
    </row>
    <row r="2022" spans="1:10">
      <c r="A2022" s="63" t="s">
        <v>1915</v>
      </c>
      <c r="B2022" s="64" t="s">
        <v>1080</v>
      </c>
      <c r="C2022" s="64" t="s">
        <v>1001</v>
      </c>
      <c r="D2022" s="65">
        <v>44473</v>
      </c>
      <c r="E2022" s="66" t="s">
        <v>992</v>
      </c>
      <c r="F2022" s="66" t="s">
        <v>1482</v>
      </c>
      <c r="G2022" s="67">
        <v>109000</v>
      </c>
      <c r="H2022" s="67">
        <v>7</v>
      </c>
      <c r="I2022" s="68">
        <v>0.05</v>
      </c>
      <c r="J2022" s="69">
        <f t="shared" si="31"/>
        <v>724850</v>
      </c>
    </row>
    <row r="2023" spans="1:10">
      <c r="A2023" s="63" t="s">
        <v>1916</v>
      </c>
      <c r="B2023" s="64" t="s">
        <v>1859</v>
      </c>
      <c r="C2023" s="64" t="s">
        <v>1177</v>
      </c>
      <c r="D2023" s="65">
        <v>44473</v>
      </c>
      <c r="E2023" s="66" t="s">
        <v>994</v>
      </c>
      <c r="F2023" s="66" t="s">
        <v>246</v>
      </c>
      <c r="G2023" s="67">
        <v>83500</v>
      </c>
      <c r="H2023" s="67">
        <v>5</v>
      </c>
      <c r="I2023" s="68">
        <v>0</v>
      </c>
      <c r="J2023" s="69">
        <f t="shared" si="31"/>
        <v>417500</v>
      </c>
    </row>
    <row r="2024" spans="1:10">
      <c r="A2024" s="63" t="s">
        <v>1916</v>
      </c>
      <c r="B2024" s="64" t="s">
        <v>1859</v>
      </c>
      <c r="C2024" s="64" t="s">
        <v>1177</v>
      </c>
      <c r="D2024" s="65">
        <v>44473</v>
      </c>
      <c r="E2024" s="66" t="s">
        <v>1012</v>
      </c>
      <c r="F2024" s="66" t="s">
        <v>1491</v>
      </c>
      <c r="G2024" s="67">
        <v>109200</v>
      </c>
      <c r="H2024" s="67">
        <v>10</v>
      </c>
      <c r="I2024" s="68">
        <v>0.05</v>
      </c>
      <c r="J2024" s="69">
        <f t="shared" si="31"/>
        <v>1037400</v>
      </c>
    </row>
    <row r="2025" spans="1:10">
      <c r="A2025" s="63" t="s">
        <v>1917</v>
      </c>
      <c r="B2025" s="64" t="s">
        <v>1047</v>
      </c>
      <c r="C2025" s="64" t="s">
        <v>1036</v>
      </c>
      <c r="D2025" s="65">
        <v>44473</v>
      </c>
      <c r="E2025" s="66" t="s">
        <v>1005</v>
      </c>
      <c r="F2025" s="66" t="s">
        <v>268</v>
      </c>
      <c r="G2025" s="67">
        <v>330500</v>
      </c>
      <c r="H2025" s="67">
        <v>1</v>
      </c>
      <c r="I2025" s="68">
        <v>0.05</v>
      </c>
      <c r="J2025" s="69">
        <f t="shared" si="31"/>
        <v>313975</v>
      </c>
    </row>
    <row r="2026" spans="1:10">
      <c r="A2026" s="63" t="s">
        <v>1917</v>
      </c>
      <c r="B2026" s="64" t="s">
        <v>1047</v>
      </c>
      <c r="C2026" s="64" t="s">
        <v>1036</v>
      </c>
      <c r="D2026" s="65">
        <v>44473</v>
      </c>
      <c r="E2026" s="66" t="s">
        <v>1011</v>
      </c>
      <c r="F2026" s="66" t="s">
        <v>1497</v>
      </c>
      <c r="G2026" s="67">
        <v>4300</v>
      </c>
      <c r="H2026" s="67">
        <v>8</v>
      </c>
      <c r="I2026" s="68">
        <v>0.05</v>
      </c>
      <c r="J2026" s="69">
        <f t="shared" si="31"/>
        <v>32680</v>
      </c>
    </row>
    <row r="2027" spans="1:10">
      <c r="A2027" s="63" t="s">
        <v>1917</v>
      </c>
      <c r="B2027" s="64" t="s">
        <v>1047</v>
      </c>
      <c r="C2027" s="64" t="s">
        <v>1036</v>
      </c>
      <c r="D2027" s="65">
        <v>44473</v>
      </c>
      <c r="E2027" s="66" t="s">
        <v>1005</v>
      </c>
      <c r="F2027" s="66" t="s">
        <v>232</v>
      </c>
      <c r="G2027" s="67">
        <v>312700</v>
      </c>
      <c r="H2027" s="67">
        <v>5</v>
      </c>
      <c r="I2027" s="68">
        <v>0.05</v>
      </c>
      <c r="J2027" s="69">
        <f t="shared" si="31"/>
        <v>1485325</v>
      </c>
    </row>
    <row r="2028" spans="1:10">
      <c r="A2028" s="63" t="s">
        <v>1918</v>
      </c>
      <c r="B2028" s="64" t="s">
        <v>1072</v>
      </c>
      <c r="C2028" s="64" t="s">
        <v>997</v>
      </c>
      <c r="D2028" s="65">
        <v>44473</v>
      </c>
      <c r="E2028" s="66" t="s">
        <v>994</v>
      </c>
      <c r="F2028" s="66" t="s">
        <v>242</v>
      </c>
      <c r="G2028" s="67">
        <v>42800</v>
      </c>
      <c r="H2028" s="67">
        <v>2</v>
      </c>
      <c r="I2028" s="68">
        <v>0.05</v>
      </c>
      <c r="J2028" s="69">
        <f t="shared" si="31"/>
        <v>81320</v>
      </c>
    </row>
    <row r="2029" spans="1:10">
      <c r="A2029" s="63" t="s">
        <v>1918</v>
      </c>
      <c r="B2029" s="64" t="s">
        <v>1072</v>
      </c>
      <c r="C2029" s="64" t="s">
        <v>997</v>
      </c>
      <c r="D2029" s="65">
        <v>44473</v>
      </c>
      <c r="E2029" s="66" t="s">
        <v>1012</v>
      </c>
      <c r="F2029" s="66" t="s">
        <v>1491</v>
      </c>
      <c r="G2029" s="67">
        <v>100900</v>
      </c>
      <c r="H2029" s="67">
        <v>6</v>
      </c>
      <c r="I2029" s="68">
        <v>0.05</v>
      </c>
      <c r="J2029" s="69">
        <f t="shared" si="31"/>
        <v>575130</v>
      </c>
    </row>
    <row r="2030" spans="1:10">
      <c r="A2030" s="63" t="s">
        <v>1918</v>
      </c>
      <c r="B2030" s="64" t="s">
        <v>1072</v>
      </c>
      <c r="C2030" s="64" t="s">
        <v>997</v>
      </c>
      <c r="D2030" s="65">
        <v>44473</v>
      </c>
      <c r="E2030" s="66" t="s">
        <v>991</v>
      </c>
      <c r="F2030" s="66" t="s">
        <v>1487</v>
      </c>
      <c r="G2030" s="67">
        <v>878600</v>
      </c>
      <c r="H2030" s="67">
        <v>5</v>
      </c>
      <c r="I2030" s="68">
        <v>0.15</v>
      </c>
      <c r="J2030" s="69">
        <f t="shared" si="31"/>
        <v>3734050</v>
      </c>
    </row>
    <row r="2031" spans="1:10">
      <c r="A2031" s="63" t="s">
        <v>1918</v>
      </c>
      <c r="B2031" s="64" t="s">
        <v>1072</v>
      </c>
      <c r="C2031" s="64" t="s">
        <v>997</v>
      </c>
      <c r="D2031" s="65">
        <v>44473</v>
      </c>
      <c r="E2031" s="66" t="s">
        <v>998</v>
      </c>
      <c r="F2031" s="66" t="s">
        <v>222</v>
      </c>
      <c r="G2031" s="67">
        <v>7600</v>
      </c>
      <c r="H2031" s="67">
        <v>9</v>
      </c>
      <c r="I2031" s="68">
        <v>0.05</v>
      </c>
      <c r="J2031" s="69">
        <f t="shared" si="31"/>
        <v>64980</v>
      </c>
    </row>
    <row r="2032" spans="1:10">
      <c r="A2032" s="63" t="s">
        <v>1919</v>
      </c>
      <c r="B2032" s="64" t="s">
        <v>1255</v>
      </c>
      <c r="C2032" s="64" t="s">
        <v>1036</v>
      </c>
      <c r="D2032" s="65">
        <v>44474</v>
      </c>
      <c r="E2032" s="66" t="s">
        <v>1011</v>
      </c>
      <c r="F2032" s="66" t="s">
        <v>226</v>
      </c>
      <c r="G2032" s="67">
        <v>52500</v>
      </c>
      <c r="H2032" s="67">
        <v>6</v>
      </c>
      <c r="I2032" s="68">
        <v>0.05</v>
      </c>
      <c r="J2032" s="69">
        <f t="shared" si="31"/>
        <v>299250</v>
      </c>
    </row>
    <row r="2033" spans="1:10">
      <c r="A2033" s="63" t="s">
        <v>1920</v>
      </c>
      <c r="B2033" s="64" t="s">
        <v>1236</v>
      </c>
      <c r="C2033" s="64" t="s">
        <v>1016</v>
      </c>
      <c r="D2033" s="65">
        <v>44474</v>
      </c>
      <c r="E2033" s="66" t="s">
        <v>1005</v>
      </c>
      <c r="F2033" s="66" t="s">
        <v>224</v>
      </c>
      <c r="G2033" s="67">
        <v>525400</v>
      </c>
      <c r="H2033" s="67">
        <v>1</v>
      </c>
      <c r="I2033" s="68">
        <v>0</v>
      </c>
      <c r="J2033" s="69">
        <f t="shared" si="31"/>
        <v>525400</v>
      </c>
    </row>
    <row r="2034" spans="1:10">
      <c r="A2034" s="63" t="s">
        <v>1920</v>
      </c>
      <c r="B2034" s="64" t="s">
        <v>1236</v>
      </c>
      <c r="C2034" s="64" t="s">
        <v>1016</v>
      </c>
      <c r="D2034" s="65">
        <v>44474</v>
      </c>
      <c r="E2034" s="66" t="s">
        <v>991</v>
      </c>
      <c r="F2034" s="66" t="s">
        <v>288</v>
      </c>
      <c r="G2034" s="67">
        <v>901000</v>
      </c>
      <c r="H2034" s="67">
        <v>1</v>
      </c>
      <c r="I2034" s="68">
        <v>0</v>
      </c>
      <c r="J2034" s="69">
        <f t="shared" si="31"/>
        <v>901000</v>
      </c>
    </row>
    <row r="2035" spans="1:10">
      <c r="A2035" s="63" t="s">
        <v>1921</v>
      </c>
      <c r="B2035" s="64" t="s">
        <v>1180</v>
      </c>
      <c r="C2035" s="64" t="s">
        <v>1036</v>
      </c>
      <c r="D2035" s="65">
        <v>44474</v>
      </c>
      <c r="E2035" s="66" t="s">
        <v>998</v>
      </c>
      <c r="F2035" s="66" t="s">
        <v>1019</v>
      </c>
      <c r="G2035" s="67">
        <v>5400</v>
      </c>
      <c r="H2035" s="67">
        <v>4</v>
      </c>
      <c r="I2035" s="68">
        <v>0.05</v>
      </c>
      <c r="J2035" s="69">
        <f t="shared" si="31"/>
        <v>20520</v>
      </c>
    </row>
    <row r="2036" spans="1:10">
      <c r="A2036" s="63" t="s">
        <v>1921</v>
      </c>
      <c r="B2036" s="64" t="s">
        <v>1180</v>
      </c>
      <c r="C2036" s="64" t="s">
        <v>1036</v>
      </c>
      <c r="D2036" s="65">
        <v>44474</v>
      </c>
      <c r="E2036" s="66" t="s">
        <v>1011</v>
      </c>
      <c r="F2036" s="66" t="s">
        <v>264</v>
      </c>
      <c r="G2036" s="67">
        <v>81400</v>
      </c>
      <c r="H2036" s="67">
        <v>1</v>
      </c>
      <c r="I2036" s="68">
        <v>0.05</v>
      </c>
      <c r="J2036" s="69">
        <f t="shared" si="31"/>
        <v>77330</v>
      </c>
    </row>
    <row r="2037" spans="1:10">
      <c r="A2037" s="63" t="s">
        <v>1922</v>
      </c>
      <c r="B2037" s="64" t="s">
        <v>1026</v>
      </c>
      <c r="C2037" s="64" t="s">
        <v>1027</v>
      </c>
      <c r="D2037" s="65">
        <v>44475</v>
      </c>
      <c r="E2037" s="66" t="s">
        <v>998</v>
      </c>
      <c r="F2037" s="66" t="s">
        <v>282</v>
      </c>
      <c r="G2037" s="67">
        <v>16800</v>
      </c>
      <c r="H2037" s="67">
        <v>4</v>
      </c>
      <c r="I2037" s="68">
        <v>0.05</v>
      </c>
      <c r="J2037" s="69">
        <f t="shared" si="31"/>
        <v>63840</v>
      </c>
    </row>
    <row r="2038" spans="1:10">
      <c r="A2038" s="63" t="s">
        <v>1922</v>
      </c>
      <c r="B2038" s="64" t="s">
        <v>1026</v>
      </c>
      <c r="C2038" s="64" t="s">
        <v>1027</v>
      </c>
      <c r="D2038" s="65">
        <v>44475</v>
      </c>
      <c r="E2038" s="66" t="s">
        <v>994</v>
      </c>
      <c r="F2038" s="66" t="s">
        <v>246</v>
      </c>
      <c r="G2038" s="67">
        <v>80600</v>
      </c>
      <c r="H2038" s="67">
        <v>2</v>
      </c>
      <c r="I2038" s="68">
        <v>0.05</v>
      </c>
      <c r="J2038" s="69">
        <f t="shared" si="31"/>
        <v>153140</v>
      </c>
    </row>
    <row r="2039" spans="1:10">
      <c r="A2039" s="63" t="s">
        <v>1922</v>
      </c>
      <c r="B2039" s="64" t="s">
        <v>1026</v>
      </c>
      <c r="C2039" s="64" t="s">
        <v>1027</v>
      </c>
      <c r="D2039" s="65">
        <v>44475</v>
      </c>
      <c r="E2039" s="66" t="s">
        <v>998</v>
      </c>
      <c r="F2039" s="66" t="s">
        <v>270</v>
      </c>
      <c r="G2039" s="67">
        <v>3000</v>
      </c>
      <c r="H2039" s="67">
        <v>10</v>
      </c>
      <c r="I2039" s="68">
        <v>0.05</v>
      </c>
      <c r="J2039" s="69">
        <f t="shared" si="31"/>
        <v>28500</v>
      </c>
    </row>
    <row r="2040" spans="1:10">
      <c r="A2040" s="63" t="s">
        <v>1923</v>
      </c>
      <c r="B2040" s="64" t="s">
        <v>1561</v>
      </c>
      <c r="C2040" s="64" t="s">
        <v>1001</v>
      </c>
      <c r="D2040" s="65">
        <v>44475</v>
      </c>
      <c r="E2040" s="66" t="s">
        <v>992</v>
      </c>
      <c r="F2040" s="66" t="s">
        <v>1482</v>
      </c>
      <c r="G2040" s="67">
        <v>121300</v>
      </c>
      <c r="H2040" s="67">
        <v>3</v>
      </c>
      <c r="I2040" s="68">
        <v>0</v>
      </c>
      <c r="J2040" s="69">
        <f t="shared" si="31"/>
        <v>363900</v>
      </c>
    </row>
    <row r="2041" spans="1:10">
      <c r="A2041" s="63" t="s">
        <v>1923</v>
      </c>
      <c r="B2041" s="64" t="s">
        <v>1561</v>
      </c>
      <c r="C2041" s="64" t="s">
        <v>1001</v>
      </c>
      <c r="D2041" s="65">
        <v>44475</v>
      </c>
      <c r="E2041" s="66" t="s">
        <v>998</v>
      </c>
      <c r="F2041" s="66" t="s">
        <v>1020</v>
      </c>
      <c r="G2041" s="67">
        <v>12800</v>
      </c>
      <c r="H2041" s="67">
        <v>3</v>
      </c>
      <c r="I2041" s="68">
        <v>0</v>
      </c>
      <c r="J2041" s="69">
        <f t="shared" si="31"/>
        <v>38400</v>
      </c>
    </row>
    <row r="2042" spans="1:10">
      <c r="A2042" s="63" t="s">
        <v>1923</v>
      </c>
      <c r="B2042" s="64" t="s">
        <v>1561</v>
      </c>
      <c r="C2042" s="64" t="s">
        <v>1001</v>
      </c>
      <c r="D2042" s="65">
        <v>44475</v>
      </c>
      <c r="E2042" s="66" t="s">
        <v>1005</v>
      </c>
      <c r="F2042" s="66" t="s">
        <v>268</v>
      </c>
      <c r="G2042" s="67">
        <v>317500</v>
      </c>
      <c r="H2042" s="67">
        <v>5</v>
      </c>
      <c r="I2042" s="68">
        <v>0.05</v>
      </c>
      <c r="J2042" s="69">
        <f t="shared" si="31"/>
        <v>1508125</v>
      </c>
    </row>
    <row r="2043" spans="1:10">
      <c r="A2043" s="63" t="s">
        <v>1924</v>
      </c>
      <c r="B2043" s="64" t="s">
        <v>1308</v>
      </c>
      <c r="C2043" s="64" t="s">
        <v>1177</v>
      </c>
      <c r="D2043" s="65">
        <v>44475</v>
      </c>
      <c r="E2043" s="66" t="s">
        <v>1011</v>
      </c>
      <c r="F2043" s="66" t="s">
        <v>226</v>
      </c>
      <c r="G2043" s="67">
        <v>47300</v>
      </c>
      <c r="H2043" s="67">
        <v>2</v>
      </c>
      <c r="I2043" s="68">
        <v>0</v>
      </c>
      <c r="J2043" s="69">
        <f t="shared" si="31"/>
        <v>94600</v>
      </c>
    </row>
    <row r="2044" spans="1:10">
      <c r="A2044" s="63" t="s">
        <v>1924</v>
      </c>
      <c r="B2044" s="64" t="s">
        <v>1308</v>
      </c>
      <c r="C2044" s="64" t="s">
        <v>1177</v>
      </c>
      <c r="D2044" s="65">
        <v>44475</v>
      </c>
      <c r="E2044" s="66" t="s">
        <v>994</v>
      </c>
      <c r="F2044" s="66" t="s">
        <v>274</v>
      </c>
      <c r="G2044" s="67">
        <v>56100</v>
      </c>
      <c r="H2044" s="67">
        <v>3</v>
      </c>
      <c r="I2044" s="68">
        <v>0</v>
      </c>
      <c r="J2044" s="69">
        <f t="shared" si="31"/>
        <v>168300</v>
      </c>
    </row>
    <row r="2045" spans="1:10">
      <c r="A2045" s="63" t="s">
        <v>1925</v>
      </c>
      <c r="B2045" s="64" t="s">
        <v>1031</v>
      </c>
      <c r="C2045" s="64" t="s">
        <v>1008</v>
      </c>
      <c r="D2045" s="65">
        <v>44478</v>
      </c>
      <c r="E2045" s="66" t="s">
        <v>1005</v>
      </c>
      <c r="F2045" s="66" t="s">
        <v>268</v>
      </c>
      <c r="G2045" s="67">
        <v>356400</v>
      </c>
      <c r="H2045" s="67">
        <v>4</v>
      </c>
      <c r="I2045" s="68">
        <v>0.05</v>
      </c>
      <c r="J2045" s="69">
        <f t="shared" si="31"/>
        <v>1354320</v>
      </c>
    </row>
    <row r="2046" spans="1:10">
      <c r="A2046" s="63" t="s">
        <v>1926</v>
      </c>
      <c r="B2046" s="64" t="s">
        <v>1058</v>
      </c>
      <c r="C2046" s="64" t="s">
        <v>1027</v>
      </c>
      <c r="D2046" s="65">
        <v>44478</v>
      </c>
      <c r="E2046" s="66" t="s">
        <v>1011</v>
      </c>
      <c r="F2046" s="66" t="s">
        <v>272</v>
      </c>
      <c r="G2046" s="67">
        <v>148300</v>
      </c>
      <c r="H2046" s="67">
        <v>7</v>
      </c>
      <c r="I2046" s="68">
        <v>0.05</v>
      </c>
      <c r="J2046" s="69">
        <f t="shared" si="31"/>
        <v>986195</v>
      </c>
    </row>
    <row r="2047" spans="1:10">
      <c r="A2047" s="63" t="s">
        <v>1926</v>
      </c>
      <c r="B2047" s="64" t="s">
        <v>1058</v>
      </c>
      <c r="C2047" s="64" t="s">
        <v>1027</v>
      </c>
      <c r="D2047" s="65">
        <v>44478</v>
      </c>
      <c r="E2047" s="66" t="s">
        <v>998</v>
      </c>
      <c r="F2047" s="66" t="s">
        <v>222</v>
      </c>
      <c r="G2047" s="67">
        <v>6500</v>
      </c>
      <c r="H2047" s="67">
        <v>5</v>
      </c>
      <c r="I2047" s="68">
        <v>0.05</v>
      </c>
      <c r="J2047" s="69">
        <f t="shared" si="31"/>
        <v>30875</v>
      </c>
    </row>
    <row r="2048" spans="1:10">
      <c r="A2048" s="63" t="s">
        <v>1926</v>
      </c>
      <c r="B2048" s="64" t="s">
        <v>1058</v>
      </c>
      <c r="C2048" s="64" t="s">
        <v>1027</v>
      </c>
      <c r="D2048" s="65">
        <v>44478</v>
      </c>
      <c r="E2048" s="66" t="s">
        <v>1011</v>
      </c>
      <c r="F2048" s="66" t="s">
        <v>226</v>
      </c>
      <c r="G2048" s="67">
        <v>53600</v>
      </c>
      <c r="H2048" s="67">
        <v>2</v>
      </c>
      <c r="I2048" s="68">
        <v>0.05</v>
      </c>
      <c r="J2048" s="69">
        <f t="shared" si="31"/>
        <v>101840</v>
      </c>
    </row>
    <row r="2049" spans="1:10">
      <c r="A2049" s="63" t="s">
        <v>1926</v>
      </c>
      <c r="B2049" s="64" t="s">
        <v>1058</v>
      </c>
      <c r="C2049" s="64" t="s">
        <v>1027</v>
      </c>
      <c r="D2049" s="65">
        <v>44478</v>
      </c>
      <c r="E2049" s="66" t="s">
        <v>998</v>
      </c>
      <c r="F2049" s="66" t="s">
        <v>270</v>
      </c>
      <c r="G2049" s="67">
        <v>3200</v>
      </c>
      <c r="H2049" s="67">
        <v>2</v>
      </c>
      <c r="I2049" s="68">
        <v>0.05</v>
      </c>
      <c r="J2049" s="69">
        <f t="shared" si="31"/>
        <v>6080</v>
      </c>
    </row>
    <row r="2050" spans="1:10">
      <c r="A2050" s="63" t="s">
        <v>1926</v>
      </c>
      <c r="B2050" s="64" t="s">
        <v>1058</v>
      </c>
      <c r="C2050" s="64" t="s">
        <v>1027</v>
      </c>
      <c r="D2050" s="65">
        <v>44478</v>
      </c>
      <c r="E2050" s="66" t="s">
        <v>1005</v>
      </c>
      <c r="F2050" s="66" t="s">
        <v>212</v>
      </c>
      <c r="G2050" s="67">
        <v>148200</v>
      </c>
      <c r="H2050" s="67">
        <v>1</v>
      </c>
      <c r="I2050" s="68">
        <v>0.05</v>
      </c>
      <c r="J2050" s="69">
        <f t="shared" si="31"/>
        <v>140790</v>
      </c>
    </row>
    <row r="2051" spans="1:10">
      <c r="A2051" s="63" t="s">
        <v>1927</v>
      </c>
      <c r="B2051" s="64" t="s">
        <v>1543</v>
      </c>
      <c r="C2051" s="64" t="s">
        <v>1177</v>
      </c>
      <c r="D2051" s="65">
        <v>44478</v>
      </c>
      <c r="E2051" s="66" t="s">
        <v>991</v>
      </c>
      <c r="F2051" s="66" t="s">
        <v>248</v>
      </c>
      <c r="G2051" s="67">
        <v>652200</v>
      </c>
      <c r="H2051" s="67">
        <v>5</v>
      </c>
      <c r="I2051" s="68">
        <v>0.15</v>
      </c>
      <c r="J2051" s="69">
        <f t="shared" ref="J2051:J2114" si="32">(G2051*H2051)*(100%-I2051)</f>
        <v>2771850</v>
      </c>
    </row>
    <row r="2052" spans="1:10">
      <c r="A2052" s="63" t="s">
        <v>1927</v>
      </c>
      <c r="B2052" s="64" t="s">
        <v>1543</v>
      </c>
      <c r="C2052" s="64" t="s">
        <v>1177</v>
      </c>
      <c r="D2052" s="65">
        <v>44478</v>
      </c>
      <c r="E2052" s="66" t="s">
        <v>998</v>
      </c>
      <c r="F2052" s="66" t="s">
        <v>1020</v>
      </c>
      <c r="G2052" s="67">
        <v>12600</v>
      </c>
      <c r="H2052" s="67">
        <v>10</v>
      </c>
      <c r="I2052" s="68">
        <v>0.05</v>
      </c>
      <c r="J2052" s="69">
        <f t="shared" si="32"/>
        <v>119700</v>
      </c>
    </row>
    <row r="2053" spans="1:10">
      <c r="A2053" s="63" t="s">
        <v>1928</v>
      </c>
      <c r="B2053" s="64" t="s">
        <v>1082</v>
      </c>
      <c r="C2053" s="64" t="s">
        <v>1043</v>
      </c>
      <c r="D2053" s="65">
        <v>44478</v>
      </c>
      <c r="E2053" s="66" t="s">
        <v>992</v>
      </c>
      <c r="F2053" s="66" t="s">
        <v>1482</v>
      </c>
      <c r="G2053" s="67">
        <v>92500</v>
      </c>
      <c r="H2053" s="67">
        <v>9</v>
      </c>
      <c r="I2053" s="68">
        <v>0.05</v>
      </c>
      <c r="J2053" s="69">
        <f t="shared" si="32"/>
        <v>790875</v>
      </c>
    </row>
    <row r="2054" spans="1:10">
      <c r="A2054" s="63" t="s">
        <v>1928</v>
      </c>
      <c r="B2054" s="64" t="s">
        <v>1082</v>
      </c>
      <c r="C2054" s="64" t="s">
        <v>1043</v>
      </c>
      <c r="D2054" s="65">
        <v>44478</v>
      </c>
      <c r="E2054" s="66" t="s">
        <v>1010</v>
      </c>
      <c r="F2054" s="66" t="s">
        <v>230</v>
      </c>
      <c r="G2054" s="67">
        <v>93100</v>
      </c>
      <c r="H2054" s="67">
        <v>10</v>
      </c>
      <c r="I2054" s="68">
        <v>0.05</v>
      </c>
      <c r="J2054" s="69">
        <f t="shared" si="32"/>
        <v>884450</v>
      </c>
    </row>
    <row r="2055" spans="1:10">
      <c r="A2055" s="63" t="s">
        <v>1929</v>
      </c>
      <c r="B2055" s="64" t="s">
        <v>1198</v>
      </c>
      <c r="C2055" s="64" t="s">
        <v>1008</v>
      </c>
      <c r="D2055" s="65">
        <v>44479</v>
      </c>
      <c r="E2055" s="66" t="s">
        <v>998</v>
      </c>
      <c r="F2055" s="66" t="s">
        <v>222</v>
      </c>
      <c r="G2055" s="67">
        <v>6500</v>
      </c>
      <c r="H2055" s="67">
        <v>9</v>
      </c>
      <c r="I2055" s="68">
        <v>0</v>
      </c>
      <c r="J2055" s="69">
        <f t="shared" si="32"/>
        <v>58500</v>
      </c>
    </row>
    <row r="2056" spans="1:10">
      <c r="A2056" s="63" t="s">
        <v>1929</v>
      </c>
      <c r="B2056" s="64" t="s">
        <v>1198</v>
      </c>
      <c r="C2056" s="64" t="s">
        <v>1008</v>
      </c>
      <c r="D2056" s="65">
        <v>44479</v>
      </c>
      <c r="E2056" s="66" t="s">
        <v>992</v>
      </c>
      <c r="F2056" s="66" t="s">
        <v>240</v>
      </c>
      <c r="G2056" s="67">
        <v>64900</v>
      </c>
      <c r="H2056" s="67">
        <v>6</v>
      </c>
      <c r="I2056" s="68">
        <v>0</v>
      </c>
      <c r="J2056" s="69">
        <f t="shared" si="32"/>
        <v>389400</v>
      </c>
    </row>
    <row r="2057" spans="1:10">
      <c r="A2057" s="63" t="s">
        <v>1929</v>
      </c>
      <c r="B2057" s="64" t="s">
        <v>1198</v>
      </c>
      <c r="C2057" s="64" t="s">
        <v>1008</v>
      </c>
      <c r="D2057" s="65">
        <v>44479</v>
      </c>
      <c r="E2057" s="66" t="s">
        <v>1005</v>
      </c>
      <c r="F2057" s="66" t="s">
        <v>268</v>
      </c>
      <c r="G2057" s="67">
        <v>291600</v>
      </c>
      <c r="H2057" s="67">
        <v>2</v>
      </c>
      <c r="I2057" s="68">
        <v>0</v>
      </c>
      <c r="J2057" s="69">
        <f t="shared" si="32"/>
        <v>583200</v>
      </c>
    </row>
    <row r="2058" spans="1:10">
      <c r="A2058" s="63" t="s">
        <v>1929</v>
      </c>
      <c r="B2058" s="64" t="s">
        <v>1198</v>
      </c>
      <c r="C2058" s="64" t="s">
        <v>1008</v>
      </c>
      <c r="D2058" s="65">
        <v>44479</v>
      </c>
      <c r="E2058" s="66" t="s">
        <v>1011</v>
      </c>
      <c r="F2058" s="66" t="s">
        <v>264</v>
      </c>
      <c r="G2058" s="67">
        <v>75900</v>
      </c>
      <c r="H2058" s="67">
        <v>9</v>
      </c>
      <c r="I2058" s="68">
        <v>0</v>
      </c>
      <c r="J2058" s="69">
        <f t="shared" si="32"/>
        <v>683100</v>
      </c>
    </row>
    <row r="2059" spans="1:10">
      <c r="A2059" s="63" t="s">
        <v>1930</v>
      </c>
      <c r="B2059" s="64" t="s">
        <v>1045</v>
      </c>
      <c r="C2059" s="64" t="s">
        <v>1043</v>
      </c>
      <c r="D2059" s="65">
        <v>44479</v>
      </c>
      <c r="E2059" s="66" t="s">
        <v>991</v>
      </c>
      <c r="F2059" s="66" t="s">
        <v>1487</v>
      </c>
      <c r="G2059" s="67">
        <v>806900</v>
      </c>
      <c r="H2059" s="67">
        <v>5</v>
      </c>
      <c r="I2059" s="68">
        <v>0.15</v>
      </c>
      <c r="J2059" s="69">
        <f t="shared" si="32"/>
        <v>3429325</v>
      </c>
    </row>
    <row r="2060" spans="1:10">
      <c r="A2060" s="63" t="s">
        <v>1930</v>
      </c>
      <c r="B2060" s="64" t="s">
        <v>1045</v>
      </c>
      <c r="C2060" s="64" t="s">
        <v>1043</v>
      </c>
      <c r="D2060" s="65">
        <v>44479</v>
      </c>
      <c r="E2060" s="66" t="s">
        <v>998</v>
      </c>
      <c r="F2060" s="66" t="s">
        <v>1002</v>
      </c>
      <c r="G2060" s="67">
        <v>3800</v>
      </c>
      <c r="H2060" s="67">
        <v>4</v>
      </c>
      <c r="I2060" s="68">
        <v>0.05</v>
      </c>
      <c r="J2060" s="69">
        <f t="shared" si="32"/>
        <v>14440</v>
      </c>
    </row>
    <row r="2061" spans="1:10">
      <c r="A2061" s="63" t="s">
        <v>1931</v>
      </c>
      <c r="B2061" s="64" t="s">
        <v>1274</v>
      </c>
      <c r="C2061" s="64" t="s">
        <v>1016</v>
      </c>
      <c r="D2061" s="65">
        <v>44479</v>
      </c>
      <c r="E2061" s="66" t="s">
        <v>1010</v>
      </c>
      <c r="F2061" s="66" t="s">
        <v>214</v>
      </c>
      <c r="G2061" s="67">
        <v>181400</v>
      </c>
      <c r="H2061" s="67">
        <v>3</v>
      </c>
      <c r="I2061" s="68">
        <v>0.05</v>
      </c>
      <c r="J2061" s="69">
        <f t="shared" si="32"/>
        <v>516990</v>
      </c>
    </row>
    <row r="2062" spans="1:10">
      <c r="A2062" s="63" t="s">
        <v>1931</v>
      </c>
      <c r="B2062" s="64" t="s">
        <v>1274</v>
      </c>
      <c r="C2062" s="64" t="s">
        <v>1016</v>
      </c>
      <c r="D2062" s="65">
        <v>44479</v>
      </c>
      <c r="E2062" s="66" t="s">
        <v>991</v>
      </c>
      <c r="F2062" s="66" t="s">
        <v>280</v>
      </c>
      <c r="G2062" s="67">
        <v>748800</v>
      </c>
      <c r="H2062" s="67">
        <v>5</v>
      </c>
      <c r="I2062" s="68">
        <v>0.15</v>
      </c>
      <c r="J2062" s="69">
        <f t="shared" si="32"/>
        <v>3182400</v>
      </c>
    </row>
    <row r="2063" spans="1:10">
      <c r="A2063" s="63" t="s">
        <v>1932</v>
      </c>
      <c r="B2063" s="64" t="s">
        <v>1239</v>
      </c>
      <c r="C2063" s="64" t="s">
        <v>990</v>
      </c>
      <c r="D2063" s="65">
        <v>44480</v>
      </c>
      <c r="E2063" s="66" t="s">
        <v>998</v>
      </c>
      <c r="F2063" s="66" t="s">
        <v>222</v>
      </c>
      <c r="G2063" s="67">
        <v>6600</v>
      </c>
      <c r="H2063" s="67">
        <v>7</v>
      </c>
      <c r="I2063" s="68">
        <v>0.05</v>
      </c>
      <c r="J2063" s="69">
        <f t="shared" si="32"/>
        <v>43890</v>
      </c>
    </row>
    <row r="2064" spans="1:10">
      <c r="A2064" s="63" t="s">
        <v>1932</v>
      </c>
      <c r="B2064" s="64" t="s">
        <v>1239</v>
      </c>
      <c r="C2064" s="64" t="s">
        <v>990</v>
      </c>
      <c r="D2064" s="65">
        <v>44480</v>
      </c>
      <c r="E2064" s="66" t="s">
        <v>998</v>
      </c>
      <c r="F2064" s="66" t="s">
        <v>292</v>
      </c>
      <c r="G2064" s="67">
        <v>35100</v>
      </c>
      <c r="H2064" s="67">
        <v>6</v>
      </c>
      <c r="I2064" s="68">
        <v>0.05</v>
      </c>
      <c r="J2064" s="69">
        <f t="shared" si="32"/>
        <v>200070</v>
      </c>
    </row>
    <row r="2065" spans="1:10">
      <c r="A2065" s="63" t="s">
        <v>1933</v>
      </c>
      <c r="B2065" s="64" t="s">
        <v>1136</v>
      </c>
      <c r="C2065" s="64" t="s">
        <v>1036</v>
      </c>
      <c r="D2065" s="65">
        <v>44480</v>
      </c>
      <c r="E2065" s="66" t="s">
        <v>998</v>
      </c>
      <c r="F2065" s="66" t="s">
        <v>1019</v>
      </c>
      <c r="G2065" s="67">
        <v>5200</v>
      </c>
      <c r="H2065" s="67">
        <v>8</v>
      </c>
      <c r="I2065" s="68">
        <v>0.05</v>
      </c>
      <c r="J2065" s="69">
        <f t="shared" si="32"/>
        <v>39520</v>
      </c>
    </row>
    <row r="2066" spans="1:10">
      <c r="A2066" s="63" t="s">
        <v>1933</v>
      </c>
      <c r="B2066" s="64" t="s">
        <v>1136</v>
      </c>
      <c r="C2066" s="64" t="s">
        <v>1036</v>
      </c>
      <c r="D2066" s="65">
        <v>44480</v>
      </c>
      <c r="E2066" s="66" t="s">
        <v>1011</v>
      </c>
      <c r="F2066" s="66" t="s">
        <v>272</v>
      </c>
      <c r="G2066" s="67">
        <v>131000</v>
      </c>
      <c r="H2066" s="67">
        <v>1</v>
      </c>
      <c r="I2066" s="68">
        <v>0.05</v>
      </c>
      <c r="J2066" s="69">
        <f t="shared" si="32"/>
        <v>124450</v>
      </c>
    </row>
    <row r="2067" spans="1:10">
      <c r="A2067" s="63" t="s">
        <v>1934</v>
      </c>
      <c r="B2067" s="64" t="s">
        <v>1015</v>
      </c>
      <c r="C2067" s="64" t="s">
        <v>1016</v>
      </c>
      <c r="D2067" s="65">
        <v>44480</v>
      </c>
      <c r="E2067" s="66" t="s">
        <v>998</v>
      </c>
      <c r="F2067" s="66" t="s">
        <v>1002</v>
      </c>
      <c r="G2067" s="67">
        <v>3900</v>
      </c>
      <c r="H2067" s="67">
        <v>6</v>
      </c>
      <c r="I2067" s="68">
        <v>0.05</v>
      </c>
      <c r="J2067" s="69">
        <f t="shared" si="32"/>
        <v>22230</v>
      </c>
    </row>
    <row r="2068" spans="1:10">
      <c r="A2068" s="63" t="s">
        <v>1934</v>
      </c>
      <c r="B2068" s="64" t="s">
        <v>1015</v>
      </c>
      <c r="C2068" s="64" t="s">
        <v>1016</v>
      </c>
      <c r="D2068" s="65">
        <v>44480</v>
      </c>
      <c r="E2068" s="66" t="s">
        <v>998</v>
      </c>
      <c r="F2068" s="66" t="s">
        <v>292</v>
      </c>
      <c r="G2068" s="67">
        <v>29400</v>
      </c>
      <c r="H2068" s="67">
        <v>4</v>
      </c>
      <c r="I2068" s="68">
        <v>0.05</v>
      </c>
      <c r="J2068" s="69">
        <f t="shared" si="32"/>
        <v>111720</v>
      </c>
    </row>
    <row r="2069" spans="1:10">
      <c r="A2069" s="63" t="s">
        <v>1935</v>
      </c>
      <c r="B2069" s="64" t="s">
        <v>1138</v>
      </c>
      <c r="C2069" s="64" t="s">
        <v>1027</v>
      </c>
      <c r="D2069" s="65">
        <v>44481</v>
      </c>
      <c r="E2069" s="66" t="s">
        <v>998</v>
      </c>
      <c r="F2069" s="66" t="s">
        <v>270</v>
      </c>
      <c r="G2069" s="67">
        <v>3400</v>
      </c>
      <c r="H2069" s="67">
        <v>2</v>
      </c>
      <c r="I2069" s="68">
        <v>0.05</v>
      </c>
      <c r="J2069" s="69">
        <f t="shared" si="32"/>
        <v>6460</v>
      </c>
    </row>
    <row r="2070" spans="1:10">
      <c r="A2070" s="63" t="s">
        <v>1935</v>
      </c>
      <c r="B2070" s="64" t="s">
        <v>1138</v>
      </c>
      <c r="C2070" s="64" t="s">
        <v>1027</v>
      </c>
      <c r="D2070" s="65">
        <v>44481</v>
      </c>
      <c r="E2070" s="66" t="s">
        <v>1011</v>
      </c>
      <c r="F2070" s="66" t="s">
        <v>272</v>
      </c>
      <c r="G2070" s="67">
        <v>144000</v>
      </c>
      <c r="H2070" s="67">
        <v>7</v>
      </c>
      <c r="I2070" s="68">
        <v>0.05</v>
      </c>
      <c r="J2070" s="69">
        <f t="shared" si="32"/>
        <v>957600</v>
      </c>
    </row>
    <row r="2071" spans="1:10">
      <c r="A2071" s="63" t="s">
        <v>1935</v>
      </c>
      <c r="B2071" s="64" t="s">
        <v>1138</v>
      </c>
      <c r="C2071" s="64" t="s">
        <v>1027</v>
      </c>
      <c r="D2071" s="65">
        <v>44481</v>
      </c>
      <c r="E2071" s="66" t="s">
        <v>998</v>
      </c>
      <c r="F2071" s="66" t="s">
        <v>282</v>
      </c>
      <c r="G2071" s="67">
        <v>17400</v>
      </c>
      <c r="H2071" s="67">
        <v>9</v>
      </c>
      <c r="I2071" s="68">
        <v>0.05</v>
      </c>
      <c r="J2071" s="69">
        <f t="shared" si="32"/>
        <v>148770</v>
      </c>
    </row>
    <row r="2072" spans="1:10">
      <c r="A2072" s="63" t="s">
        <v>1935</v>
      </c>
      <c r="B2072" s="64" t="s">
        <v>1138</v>
      </c>
      <c r="C2072" s="64" t="s">
        <v>1027</v>
      </c>
      <c r="D2072" s="65">
        <v>44481</v>
      </c>
      <c r="E2072" s="66" t="s">
        <v>998</v>
      </c>
      <c r="F2072" s="66" t="s">
        <v>270</v>
      </c>
      <c r="G2072" s="67">
        <v>3400</v>
      </c>
      <c r="H2072" s="67">
        <v>3</v>
      </c>
      <c r="I2072" s="68">
        <v>0.05</v>
      </c>
      <c r="J2072" s="69">
        <f t="shared" si="32"/>
        <v>9690</v>
      </c>
    </row>
    <row r="2073" spans="1:10">
      <c r="A2073" s="63" t="s">
        <v>1935</v>
      </c>
      <c r="B2073" s="64" t="s">
        <v>1138</v>
      </c>
      <c r="C2073" s="64" t="s">
        <v>1027</v>
      </c>
      <c r="D2073" s="65">
        <v>44481</v>
      </c>
      <c r="E2073" s="66" t="s">
        <v>998</v>
      </c>
      <c r="F2073" s="66" t="s">
        <v>222</v>
      </c>
      <c r="G2073" s="67">
        <v>7500</v>
      </c>
      <c r="H2073" s="67">
        <v>8</v>
      </c>
      <c r="I2073" s="68">
        <v>0.05</v>
      </c>
      <c r="J2073" s="69">
        <f t="shared" si="32"/>
        <v>57000</v>
      </c>
    </row>
    <row r="2074" spans="1:10">
      <c r="A2074" s="63" t="s">
        <v>1935</v>
      </c>
      <c r="B2074" s="64" t="s">
        <v>1138</v>
      </c>
      <c r="C2074" s="64" t="s">
        <v>1027</v>
      </c>
      <c r="D2074" s="65">
        <v>44481</v>
      </c>
      <c r="E2074" s="66" t="s">
        <v>1005</v>
      </c>
      <c r="F2074" s="66" t="s">
        <v>266</v>
      </c>
      <c r="G2074" s="67">
        <v>572000</v>
      </c>
      <c r="H2074" s="67">
        <v>2</v>
      </c>
      <c r="I2074" s="68">
        <v>0.05</v>
      </c>
      <c r="J2074" s="69">
        <f t="shared" si="32"/>
        <v>1086800</v>
      </c>
    </row>
    <row r="2075" spans="1:10">
      <c r="A2075" s="63" t="s">
        <v>1935</v>
      </c>
      <c r="B2075" s="64" t="s">
        <v>1138</v>
      </c>
      <c r="C2075" s="64" t="s">
        <v>1027</v>
      </c>
      <c r="D2075" s="65">
        <v>44481</v>
      </c>
      <c r="E2075" s="66" t="s">
        <v>1011</v>
      </c>
      <c r="F2075" s="66" t="s">
        <v>1497</v>
      </c>
      <c r="G2075" s="67">
        <v>4000</v>
      </c>
      <c r="H2075" s="67">
        <v>4</v>
      </c>
      <c r="I2075" s="68">
        <v>0.05</v>
      </c>
      <c r="J2075" s="69">
        <f t="shared" si="32"/>
        <v>15200</v>
      </c>
    </row>
    <row r="2076" spans="1:10">
      <c r="A2076" s="63" t="s">
        <v>1935</v>
      </c>
      <c r="B2076" s="64" t="s">
        <v>1138</v>
      </c>
      <c r="C2076" s="64" t="s">
        <v>1027</v>
      </c>
      <c r="D2076" s="65">
        <v>44481</v>
      </c>
      <c r="E2076" s="66" t="s">
        <v>992</v>
      </c>
      <c r="F2076" s="66" t="s">
        <v>244</v>
      </c>
      <c r="G2076" s="67">
        <v>90000</v>
      </c>
      <c r="H2076" s="67">
        <v>8</v>
      </c>
      <c r="I2076" s="68">
        <v>0.05</v>
      </c>
      <c r="J2076" s="69">
        <f t="shared" si="32"/>
        <v>684000</v>
      </c>
    </row>
    <row r="2077" spans="1:10">
      <c r="A2077" s="63" t="s">
        <v>1935</v>
      </c>
      <c r="B2077" s="64" t="s">
        <v>1138</v>
      </c>
      <c r="C2077" s="64" t="s">
        <v>1027</v>
      </c>
      <c r="D2077" s="65">
        <v>44481</v>
      </c>
      <c r="E2077" s="66" t="s">
        <v>998</v>
      </c>
      <c r="F2077" s="66" t="s">
        <v>1020</v>
      </c>
      <c r="G2077" s="67">
        <v>13900</v>
      </c>
      <c r="H2077" s="67">
        <v>8</v>
      </c>
      <c r="I2077" s="68">
        <v>0.05</v>
      </c>
      <c r="J2077" s="69">
        <f t="shared" si="32"/>
        <v>105640</v>
      </c>
    </row>
    <row r="2078" spans="1:10">
      <c r="A2078" s="63" t="s">
        <v>1936</v>
      </c>
      <c r="B2078" s="64" t="s">
        <v>1052</v>
      </c>
      <c r="C2078" s="64" t="s">
        <v>1027</v>
      </c>
      <c r="D2078" s="65">
        <v>44481</v>
      </c>
      <c r="E2078" s="66" t="s">
        <v>1005</v>
      </c>
      <c r="F2078" s="66" t="s">
        <v>268</v>
      </c>
      <c r="G2078" s="67">
        <v>359600</v>
      </c>
      <c r="H2078" s="67">
        <v>3</v>
      </c>
      <c r="I2078" s="68">
        <v>0.05</v>
      </c>
      <c r="J2078" s="69">
        <f t="shared" si="32"/>
        <v>1024860</v>
      </c>
    </row>
    <row r="2079" spans="1:10">
      <c r="A2079" s="63" t="s">
        <v>1936</v>
      </c>
      <c r="B2079" s="64" t="s">
        <v>1052</v>
      </c>
      <c r="C2079" s="64" t="s">
        <v>1027</v>
      </c>
      <c r="D2079" s="65">
        <v>44481</v>
      </c>
      <c r="E2079" s="66" t="s">
        <v>998</v>
      </c>
      <c r="F2079" s="66" t="s">
        <v>270</v>
      </c>
      <c r="G2079" s="67">
        <v>3500</v>
      </c>
      <c r="H2079" s="67">
        <v>5</v>
      </c>
      <c r="I2079" s="68">
        <v>0.05</v>
      </c>
      <c r="J2079" s="69">
        <f t="shared" si="32"/>
        <v>16625</v>
      </c>
    </row>
    <row r="2080" spans="1:10">
      <c r="A2080" s="63" t="s">
        <v>1936</v>
      </c>
      <c r="B2080" s="64" t="s">
        <v>1052</v>
      </c>
      <c r="C2080" s="64" t="s">
        <v>1027</v>
      </c>
      <c r="D2080" s="65">
        <v>44481</v>
      </c>
      <c r="E2080" s="66" t="s">
        <v>1005</v>
      </c>
      <c r="F2080" s="66" t="s">
        <v>268</v>
      </c>
      <c r="G2080" s="67">
        <v>304600</v>
      </c>
      <c r="H2080" s="67">
        <v>4</v>
      </c>
      <c r="I2080" s="68">
        <v>0.05</v>
      </c>
      <c r="J2080" s="69">
        <f t="shared" si="32"/>
        <v>1157480</v>
      </c>
    </row>
    <row r="2081" spans="1:10">
      <c r="A2081" s="63" t="s">
        <v>1937</v>
      </c>
      <c r="B2081" s="64" t="s">
        <v>1018</v>
      </c>
      <c r="C2081" s="64" t="s">
        <v>990</v>
      </c>
      <c r="D2081" s="65">
        <v>44481</v>
      </c>
      <c r="E2081" s="66" t="s">
        <v>998</v>
      </c>
      <c r="F2081" s="66" t="s">
        <v>1048</v>
      </c>
      <c r="G2081" s="67">
        <v>29100</v>
      </c>
      <c r="H2081" s="67">
        <v>2</v>
      </c>
      <c r="I2081" s="68">
        <v>0.05</v>
      </c>
      <c r="J2081" s="69">
        <f t="shared" si="32"/>
        <v>55290</v>
      </c>
    </row>
    <row r="2082" spans="1:10">
      <c r="A2082" s="63" t="s">
        <v>1937</v>
      </c>
      <c r="B2082" s="64" t="s">
        <v>1018</v>
      </c>
      <c r="C2082" s="64" t="s">
        <v>990</v>
      </c>
      <c r="D2082" s="65">
        <v>44481</v>
      </c>
      <c r="E2082" s="66" t="s">
        <v>998</v>
      </c>
      <c r="F2082" s="66" t="s">
        <v>282</v>
      </c>
      <c r="G2082" s="67">
        <v>14600</v>
      </c>
      <c r="H2082" s="67">
        <v>7</v>
      </c>
      <c r="I2082" s="68">
        <v>0.05</v>
      </c>
      <c r="J2082" s="69">
        <f t="shared" si="32"/>
        <v>97090</v>
      </c>
    </row>
    <row r="2083" spans="1:10">
      <c r="A2083" s="63" t="s">
        <v>1938</v>
      </c>
      <c r="B2083" s="64" t="s">
        <v>1111</v>
      </c>
      <c r="C2083" s="64" t="s">
        <v>1001</v>
      </c>
      <c r="D2083" s="65">
        <v>44482</v>
      </c>
      <c r="E2083" s="66" t="s">
        <v>1012</v>
      </c>
      <c r="F2083" s="66" t="s">
        <v>228</v>
      </c>
      <c r="G2083" s="67">
        <v>469700</v>
      </c>
      <c r="H2083" s="67">
        <v>1</v>
      </c>
      <c r="I2083" s="68">
        <v>0</v>
      </c>
      <c r="J2083" s="69">
        <f t="shared" si="32"/>
        <v>469700</v>
      </c>
    </row>
    <row r="2084" spans="1:10">
      <c r="A2084" s="63" t="s">
        <v>1938</v>
      </c>
      <c r="B2084" s="64" t="s">
        <v>1111</v>
      </c>
      <c r="C2084" s="64" t="s">
        <v>1001</v>
      </c>
      <c r="D2084" s="65">
        <v>44482</v>
      </c>
      <c r="E2084" s="66" t="s">
        <v>1012</v>
      </c>
      <c r="F2084" s="66" t="s">
        <v>262</v>
      </c>
      <c r="G2084" s="67">
        <v>657700</v>
      </c>
      <c r="H2084" s="67">
        <v>3</v>
      </c>
      <c r="I2084" s="68">
        <v>0.05</v>
      </c>
      <c r="J2084" s="69">
        <f t="shared" si="32"/>
        <v>1874445</v>
      </c>
    </row>
    <row r="2085" spans="1:10">
      <c r="A2085" s="63" t="s">
        <v>1938</v>
      </c>
      <c r="B2085" s="64" t="s">
        <v>1111</v>
      </c>
      <c r="C2085" s="64" t="s">
        <v>1001</v>
      </c>
      <c r="D2085" s="65">
        <v>44482</v>
      </c>
      <c r="E2085" s="66" t="s">
        <v>998</v>
      </c>
      <c r="F2085" s="66" t="s">
        <v>1002</v>
      </c>
      <c r="G2085" s="67">
        <v>3500</v>
      </c>
      <c r="H2085" s="67">
        <v>1</v>
      </c>
      <c r="I2085" s="68">
        <v>0.05</v>
      </c>
      <c r="J2085" s="69">
        <f t="shared" si="32"/>
        <v>3325</v>
      </c>
    </row>
    <row r="2086" spans="1:10">
      <c r="A2086" s="63" t="s">
        <v>1939</v>
      </c>
      <c r="B2086" s="64" t="s">
        <v>1007</v>
      </c>
      <c r="C2086" s="64" t="s">
        <v>1008</v>
      </c>
      <c r="D2086" s="65">
        <v>44482</v>
      </c>
      <c r="E2086" s="66" t="s">
        <v>998</v>
      </c>
      <c r="F2086" s="66" t="s">
        <v>1020</v>
      </c>
      <c r="G2086" s="67">
        <v>13500</v>
      </c>
      <c r="H2086" s="67">
        <v>1</v>
      </c>
      <c r="I2086" s="68">
        <v>0.05</v>
      </c>
      <c r="J2086" s="69">
        <f t="shared" si="32"/>
        <v>12825</v>
      </c>
    </row>
    <row r="2087" spans="1:10">
      <c r="A2087" s="63" t="s">
        <v>1939</v>
      </c>
      <c r="B2087" s="64" t="s">
        <v>1007</v>
      </c>
      <c r="C2087" s="64" t="s">
        <v>1008</v>
      </c>
      <c r="D2087" s="65">
        <v>44482</v>
      </c>
      <c r="E2087" s="66" t="s">
        <v>998</v>
      </c>
      <c r="F2087" s="66" t="s">
        <v>260</v>
      </c>
      <c r="G2087" s="67">
        <v>23200</v>
      </c>
      <c r="H2087" s="67">
        <v>1</v>
      </c>
      <c r="I2087" s="68">
        <v>0.05</v>
      </c>
      <c r="J2087" s="69">
        <f t="shared" si="32"/>
        <v>22040</v>
      </c>
    </row>
    <row r="2088" spans="1:10">
      <c r="A2088" s="63" t="s">
        <v>1939</v>
      </c>
      <c r="B2088" s="64" t="s">
        <v>1007</v>
      </c>
      <c r="C2088" s="64" t="s">
        <v>1008</v>
      </c>
      <c r="D2088" s="65">
        <v>44482</v>
      </c>
      <c r="E2088" s="66" t="s">
        <v>1005</v>
      </c>
      <c r="F2088" s="66" t="s">
        <v>266</v>
      </c>
      <c r="G2088" s="67">
        <v>473200</v>
      </c>
      <c r="H2088" s="67">
        <v>2</v>
      </c>
      <c r="I2088" s="68">
        <v>0.05</v>
      </c>
      <c r="J2088" s="69">
        <f t="shared" si="32"/>
        <v>899080</v>
      </c>
    </row>
    <row r="2089" spans="1:10">
      <c r="A2089" s="63" t="s">
        <v>1939</v>
      </c>
      <c r="B2089" s="64" t="s">
        <v>1007</v>
      </c>
      <c r="C2089" s="64" t="s">
        <v>1008</v>
      </c>
      <c r="D2089" s="65">
        <v>44482</v>
      </c>
      <c r="E2089" s="66" t="s">
        <v>1012</v>
      </c>
      <c r="F2089" s="66" t="s">
        <v>1491</v>
      </c>
      <c r="G2089" s="67">
        <v>116400</v>
      </c>
      <c r="H2089" s="67">
        <v>2</v>
      </c>
      <c r="I2089" s="68">
        <v>0.05</v>
      </c>
      <c r="J2089" s="69">
        <f t="shared" si="32"/>
        <v>221160</v>
      </c>
    </row>
    <row r="2090" spans="1:10">
      <c r="A2090" s="63" t="s">
        <v>1940</v>
      </c>
      <c r="B2090" s="64" t="s">
        <v>1196</v>
      </c>
      <c r="C2090" s="64" t="s">
        <v>1001</v>
      </c>
      <c r="D2090" s="65">
        <v>44482</v>
      </c>
      <c r="E2090" s="66" t="s">
        <v>994</v>
      </c>
      <c r="F2090" s="66" t="s">
        <v>1503</v>
      </c>
      <c r="G2090" s="67">
        <v>84200</v>
      </c>
      <c r="H2090" s="67">
        <v>1</v>
      </c>
      <c r="I2090" s="68">
        <v>0</v>
      </c>
      <c r="J2090" s="69">
        <f t="shared" si="32"/>
        <v>84200</v>
      </c>
    </row>
    <row r="2091" spans="1:10">
      <c r="A2091" s="63" t="s">
        <v>1940</v>
      </c>
      <c r="B2091" s="64" t="s">
        <v>1196</v>
      </c>
      <c r="C2091" s="64" t="s">
        <v>1001</v>
      </c>
      <c r="D2091" s="65">
        <v>44482</v>
      </c>
      <c r="E2091" s="66" t="s">
        <v>1010</v>
      </c>
      <c r="F2091" s="66" t="s">
        <v>238</v>
      </c>
      <c r="G2091" s="67">
        <v>153500</v>
      </c>
      <c r="H2091" s="67">
        <v>7</v>
      </c>
      <c r="I2091" s="68">
        <v>0.05</v>
      </c>
      <c r="J2091" s="69">
        <f t="shared" si="32"/>
        <v>1020775</v>
      </c>
    </row>
    <row r="2092" spans="1:10">
      <c r="A2092" s="63" t="s">
        <v>1941</v>
      </c>
      <c r="B2092" s="64" t="s">
        <v>1108</v>
      </c>
      <c r="C2092" s="64" t="s">
        <v>990</v>
      </c>
      <c r="D2092" s="65">
        <v>44485</v>
      </c>
      <c r="E2092" s="66" t="s">
        <v>994</v>
      </c>
      <c r="F2092" s="66" t="s">
        <v>274</v>
      </c>
      <c r="G2092" s="67">
        <v>45900</v>
      </c>
      <c r="H2092" s="67">
        <v>5</v>
      </c>
      <c r="I2092" s="68">
        <v>0</v>
      </c>
      <c r="J2092" s="69">
        <f t="shared" si="32"/>
        <v>229500</v>
      </c>
    </row>
    <row r="2093" spans="1:10">
      <c r="A2093" s="63" t="s">
        <v>1942</v>
      </c>
      <c r="B2093" s="64" t="s">
        <v>1007</v>
      </c>
      <c r="C2093" s="64" t="s">
        <v>1008</v>
      </c>
      <c r="D2093" s="65">
        <v>44485</v>
      </c>
      <c r="E2093" s="66" t="s">
        <v>1005</v>
      </c>
      <c r="F2093" s="66" t="s">
        <v>278</v>
      </c>
      <c r="G2093" s="67">
        <v>403300</v>
      </c>
      <c r="H2093" s="67">
        <v>1</v>
      </c>
      <c r="I2093" s="68">
        <v>0.05</v>
      </c>
      <c r="J2093" s="69">
        <f t="shared" si="32"/>
        <v>383135</v>
      </c>
    </row>
    <row r="2094" spans="1:10">
      <c r="A2094" s="63" t="s">
        <v>1942</v>
      </c>
      <c r="B2094" s="64" t="s">
        <v>1007</v>
      </c>
      <c r="C2094" s="64" t="s">
        <v>1008</v>
      </c>
      <c r="D2094" s="65">
        <v>44485</v>
      </c>
      <c r="E2094" s="66" t="s">
        <v>998</v>
      </c>
      <c r="F2094" s="66" t="s">
        <v>1048</v>
      </c>
      <c r="G2094" s="67">
        <v>31700</v>
      </c>
      <c r="H2094" s="67">
        <v>10</v>
      </c>
      <c r="I2094" s="68">
        <v>0.05</v>
      </c>
      <c r="J2094" s="69">
        <f t="shared" si="32"/>
        <v>301150</v>
      </c>
    </row>
    <row r="2095" spans="1:10">
      <c r="A2095" s="63" t="s">
        <v>1942</v>
      </c>
      <c r="B2095" s="64" t="s">
        <v>1007</v>
      </c>
      <c r="C2095" s="64" t="s">
        <v>1008</v>
      </c>
      <c r="D2095" s="65">
        <v>44485</v>
      </c>
      <c r="E2095" s="66" t="s">
        <v>991</v>
      </c>
      <c r="F2095" s="66" t="s">
        <v>206</v>
      </c>
      <c r="G2095" s="67">
        <v>1860000</v>
      </c>
      <c r="H2095" s="67">
        <v>4</v>
      </c>
      <c r="I2095" s="68">
        <v>0.15</v>
      </c>
      <c r="J2095" s="69">
        <f t="shared" si="32"/>
        <v>6324000</v>
      </c>
    </row>
    <row r="2096" spans="1:10">
      <c r="A2096" s="63" t="s">
        <v>1943</v>
      </c>
      <c r="B2096" s="64" t="s">
        <v>1255</v>
      </c>
      <c r="C2096" s="64" t="s">
        <v>1036</v>
      </c>
      <c r="D2096" s="65">
        <v>44485</v>
      </c>
      <c r="E2096" s="66" t="s">
        <v>998</v>
      </c>
      <c r="F2096" s="66" t="s">
        <v>236</v>
      </c>
      <c r="G2096" s="67">
        <v>20900</v>
      </c>
      <c r="H2096" s="67">
        <v>5</v>
      </c>
      <c r="I2096" s="68">
        <v>0.05</v>
      </c>
      <c r="J2096" s="69">
        <f t="shared" si="32"/>
        <v>99275</v>
      </c>
    </row>
    <row r="2097" spans="1:10">
      <c r="A2097" s="63" t="s">
        <v>1943</v>
      </c>
      <c r="B2097" s="64" t="s">
        <v>1255</v>
      </c>
      <c r="C2097" s="64" t="s">
        <v>1036</v>
      </c>
      <c r="D2097" s="65">
        <v>44485</v>
      </c>
      <c r="E2097" s="66" t="s">
        <v>1005</v>
      </c>
      <c r="F2097" s="66" t="s">
        <v>250</v>
      </c>
      <c r="G2097" s="67">
        <v>431700</v>
      </c>
      <c r="H2097" s="67">
        <v>4</v>
      </c>
      <c r="I2097" s="68">
        <v>0.05</v>
      </c>
      <c r="J2097" s="69">
        <f t="shared" si="32"/>
        <v>1640460</v>
      </c>
    </row>
    <row r="2098" spans="1:10">
      <c r="A2098" s="63" t="s">
        <v>1943</v>
      </c>
      <c r="B2098" s="64" t="s">
        <v>1255</v>
      </c>
      <c r="C2098" s="64" t="s">
        <v>1036</v>
      </c>
      <c r="D2098" s="65">
        <v>44485</v>
      </c>
      <c r="E2098" s="66" t="s">
        <v>1011</v>
      </c>
      <c r="F2098" s="66" t="s">
        <v>210</v>
      </c>
      <c r="G2098" s="67">
        <v>4000</v>
      </c>
      <c r="H2098" s="67">
        <v>7</v>
      </c>
      <c r="I2098" s="68">
        <v>0.05</v>
      </c>
      <c r="J2098" s="69">
        <f t="shared" si="32"/>
        <v>26600</v>
      </c>
    </row>
    <row r="2099" spans="1:10">
      <c r="A2099" s="63" t="s">
        <v>1943</v>
      </c>
      <c r="B2099" s="64" t="s">
        <v>1255</v>
      </c>
      <c r="C2099" s="64" t="s">
        <v>1036</v>
      </c>
      <c r="D2099" s="65">
        <v>44485</v>
      </c>
      <c r="E2099" s="66" t="s">
        <v>994</v>
      </c>
      <c r="F2099" s="66" t="s">
        <v>246</v>
      </c>
      <c r="G2099" s="67">
        <v>84200</v>
      </c>
      <c r="H2099" s="67">
        <v>2</v>
      </c>
      <c r="I2099" s="68">
        <v>0.05</v>
      </c>
      <c r="J2099" s="69">
        <f t="shared" si="32"/>
        <v>159980</v>
      </c>
    </row>
    <row r="2100" spans="1:10">
      <c r="A2100" s="63" t="s">
        <v>1944</v>
      </c>
      <c r="B2100" s="64" t="s">
        <v>1408</v>
      </c>
      <c r="C2100" s="64" t="s">
        <v>1016</v>
      </c>
      <c r="D2100" s="65">
        <v>44486</v>
      </c>
      <c r="E2100" s="66" t="s">
        <v>998</v>
      </c>
      <c r="F2100" s="66" t="s">
        <v>282</v>
      </c>
      <c r="G2100" s="67">
        <v>18500</v>
      </c>
      <c r="H2100" s="67">
        <v>9</v>
      </c>
      <c r="I2100" s="68">
        <v>0.05</v>
      </c>
      <c r="J2100" s="69">
        <f t="shared" si="32"/>
        <v>158175</v>
      </c>
    </row>
    <row r="2101" spans="1:10">
      <c r="A2101" s="63" t="s">
        <v>1945</v>
      </c>
      <c r="B2101" s="64" t="s">
        <v>1015</v>
      </c>
      <c r="C2101" s="64" t="s">
        <v>1016</v>
      </c>
      <c r="D2101" s="65">
        <v>44486</v>
      </c>
      <c r="E2101" s="66" t="s">
        <v>1005</v>
      </c>
      <c r="F2101" s="66" t="s">
        <v>212</v>
      </c>
      <c r="G2101" s="67">
        <v>154900</v>
      </c>
      <c r="H2101" s="67">
        <v>9</v>
      </c>
      <c r="I2101" s="68">
        <v>0.05</v>
      </c>
      <c r="J2101" s="69">
        <f t="shared" si="32"/>
        <v>1324395</v>
      </c>
    </row>
    <row r="2102" spans="1:10">
      <c r="A2102" s="63" t="s">
        <v>1945</v>
      </c>
      <c r="B2102" s="64" t="s">
        <v>1015</v>
      </c>
      <c r="C2102" s="64" t="s">
        <v>1016</v>
      </c>
      <c r="D2102" s="65">
        <v>44486</v>
      </c>
      <c r="E2102" s="66" t="s">
        <v>1005</v>
      </c>
      <c r="F2102" s="66" t="s">
        <v>234</v>
      </c>
      <c r="G2102" s="67">
        <v>88800</v>
      </c>
      <c r="H2102" s="67">
        <v>5</v>
      </c>
      <c r="I2102" s="68">
        <v>0.05</v>
      </c>
      <c r="J2102" s="69">
        <f t="shared" si="32"/>
        <v>421800</v>
      </c>
    </row>
    <row r="2103" spans="1:10">
      <c r="A2103" s="63" t="s">
        <v>1946</v>
      </c>
      <c r="B2103" s="64" t="s">
        <v>1084</v>
      </c>
      <c r="C2103" s="64" t="s">
        <v>990</v>
      </c>
      <c r="D2103" s="65">
        <v>44486</v>
      </c>
      <c r="E2103" s="66" t="s">
        <v>998</v>
      </c>
      <c r="F2103" s="66" t="s">
        <v>270</v>
      </c>
      <c r="G2103" s="67">
        <v>3100</v>
      </c>
      <c r="H2103" s="67">
        <v>3</v>
      </c>
      <c r="I2103" s="68">
        <v>0</v>
      </c>
      <c r="J2103" s="69">
        <f t="shared" si="32"/>
        <v>9300</v>
      </c>
    </row>
    <row r="2104" spans="1:10">
      <c r="A2104" s="63" t="s">
        <v>1946</v>
      </c>
      <c r="B2104" s="64" t="s">
        <v>1084</v>
      </c>
      <c r="C2104" s="64" t="s">
        <v>990</v>
      </c>
      <c r="D2104" s="65">
        <v>44486</v>
      </c>
      <c r="E2104" s="66" t="s">
        <v>994</v>
      </c>
      <c r="F2104" s="66" t="s">
        <v>242</v>
      </c>
      <c r="G2104" s="67">
        <v>44200</v>
      </c>
      <c r="H2104" s="67">
        <v>8</v>
      </c>
      <c r="I2104" s="68">
        <v>0</v>
      </c>
      <c r="J2104" s="69">
        <f t="shared" si="32"/>
        <v>353600</v>
      </c>
    </row>
    <row r="2105" spans="1:10">
      <c r="A2105" s="63" t="s">
        <v>1947</v>
      </c>
      <c r="B2105" s="64" t="s">
        <v>1642</v>
      </c>
      <c r="C2105" s="64" t="s">
        <v>1001</v>
      </c>
      <c r="D2105" s="65">
        <v>44486</v>
      </c>
      <c r="E2105" s="66" t="s">
        <v>1005</v>
      </c>
      <c r="F2105" s="66" t="s">
        <v>212</v>
      </c>
      <c r="G2105" s="67">
        <v>134800</v>
      </c>
      <c r="H2105" s="67">
        <v>4</v>
      </c>
      <c r="I2105" s="68">
        <v>0</v>
      </c>
      <c r="J2105" s="69">
        <f t="shared" si="32"/>
        <v>539200</v>
      </c>
    </row>
    <row r="2106" spans="1:10">
      <c r="A2106" s="63" t="s">
        <v>1948</v>
      </c>
      <c r="B2106" s="64" t="s">
        <v>1221</v>
      </c>
      <c r="C2106" s="64" t="s">
        <v>1036</v>
      </c>
      <c r="D2106" s="65">
        <v>44487</v>
      </c>
      <c r="E2106" s="66" t="s">
        <v>1011</v>
      </c>
      <c r="F2106" s="66" t="s">
        <v>218</v>
      </c>
      <c r="G2106" s="67">
        <v>3400</v>
      </c>
      <c r="H2106" s="67">
        <v>7</v>
      </c>
      <c r="I2106" s="68">
        <v>0.05</v>
      </c>
      <c r="J2106" s="69">
        <f t="shared" si="32"/>
        <v>22610</v>
      </c>
    </row>
    <row r="2107" spans="1:10">
      <c r="A2107" s="63" t="s">
        <v>1949</v>
      </c>
      <c r="B2107" s="64" t="s">
        <v>1239</v>
      </c>
      <c r="C2107" s="64" t="s">
        <v>990</v>
      </c>
      <c r="D2107" s="65">
        <v>44487</v>
      </c>
      <c r="E2107" s="66" t="s">
        <v>1010</v>
      </c>
      <c r="F2107" s="66" t="s">
        <v>216</v>
      </c>
      <c r="G2107" s="67">
        <v>88000</v>
      </c>
      <c r="H2107" s="67">
        <v>1</v>
      </c>
      <c r="I2107" s="68">
        <v>0.05</v>
      </c>
      <c r="J2107" s="69">
        <f t="shared" si="32"/>
        <v>83600</v>
      </c>
    </row>
    <row r="2108" spans="1:10">
      <c r="A2108" s="63" t="s">
        <v>1949</v>
      </c>
      <c r="B2108" s="64" t="s">
        <v>1239</v>
      </c>
      <c r="C2108" s="64" t="s">
        <v>990</v>
      </c>
      <c r="D2108" s="65">
        <v>44487</v>
      </c>
      <c r="E2108" s="66" t="s">
        <v>998</v>
      </c>
      <c r="F2108" s="66" t="s">
        <v>1002</v>
      </c>
      <c r="G2108" s="67">
        <v>3900</v>
      </c>
      <c r="H2108" s="67">
        <v>6</v>
      </c>
      <c r="I2108" s="68">
        <v>0.05</v>
      </c>
      <c r="J2108" s="69">
        <f t="shared" si="32"/>
        <v>22230</v>
      </c>
    </row>
    <row r="2109" spans="1:10">
      <c r="A2109" s="63" t="s">
        <v>1950</v>
      </c>
      <c r="B2109" s="64" t="s">
        <v>1105</v>
      </c>
      <c r="C2109" s="64" t="s">
        <v>1036</v>
      </c>
      <c r="D2109" s="65">
        <v>44487</v>
      </c>
      <c r="E2109" s="66" t="s">
        <v>1005</v>
      </c>
      <c r="F2109" s="66" t="s">
        <v>1485</v>
      </c>
      <c r="G2109" s="67">
        <v>105000</v>
      </c>
      <c r="H2109" s="67">
        <v>6</v>
      </c>
      <c r="I2109" s="68">
        <v>0.05</v>
      </c>
      <c r="J2109" s="69">
        <f t="shared" si="32"/>
        <v>598500</v>
      </c>
    </row>
    <row r="2110" spans="1:10">
      <c r="A2110" s="63" t="s">
        <v>1950</v>
      </c>
      <c r="B2110" s="64" t="s">
        <v>1105</v>
      </c>
      <c r="C2110" s="64" t="s">
        <v>1036</v>
      </c>
      <c r="D2110" s="65">
        <v>44487</v>
      </c>
      <c r="E2110" s="66" t="s">
        <v>1010</v>
      </c>
      <c r="F2110" s="66" t="s">
        <v>230</v>
      </c>
      <c r="G2110" s="67">
        <v>108800</v>
      </c>
      <c r="H2110" s="67">
        <v>5</v>
      </c>
      <c r="I2110" s="68">
        <v>0.05</v>
      </c>
      <c r="J2110" s="69">
        <f t="shared" si="32"/>
        <v>516800</v>
      </c>
    </row>
    <row r="2111" spans="1:10">
      <c r="A2111" s="63" t="s">
        <v>1950</v>
      </c>
      <c r="B2111" s="64" t="s">
        <v>1105</v>
      </c>
      <c r="C2111" s="64" t="s">
        <v>1036</v>
      </c>
      <c r="D2111" s="65">
        <v>44487</v>
      </c>
      <c r="E2111" s="66" t="s">
        <v>1012</v>
      </c>
      <c r="F2111" s="66" t="s">
        <v>1491</v>
      </c>
      <c r="G2111" s="67">
        <v>106100</v>
      </c>
      <c r="H2111" s="67">
        <v>6</v>
      </c>
      <c r="I2111" s="68">
        <v>0.05</v>
      </c>
      <c r="J2111" s="69">
        <f t="shared" si="32"/>
        <v>604770</v>
      </c>
    </row>
    <row r="2112" spans="1:10">
      <c r="A2112" s="63" t="s">
        <v>1951</v>
      </c>
      <c r="B2112" s="64" t="s">
        <v>1198</v>
      </c>
      <c r="C2112" s="64" t="s">
        <v>1008</v>
      </c>
      <c r="D2112" s="65">
        <v>44488</v>
      </c>
      <c r="E2112" s="66" t="s">
        <v>1005</v>
      </c>
      <c r="F2112" s="66" t="s">
        <v>1485</v>
      </c>
      <c r="G2112" s="67">
        <v>120000</v>
      </c>
      <c r="H2112" s="67">
        <v>1</v>
      </c>
      <c r="I2112" s="68">
        <v>0</v>
      </c>
      <c r="J2112" s="69">
        <f t="shared" si="32"/>
        <v>120000</v>
      </c>
    </row>
    <row r="2113" spans="1:10">
      <c r="A2113" s="63" t="s">
        <v>1951</v>
      </c>
      <c r="B2113" s="64" t="s">
        <v>1198</v>
      </c>
      <c r="C2113" s="64" t="s">
        <v>1008</v>
      </c>
      <c r="D2113" s="65">
        <v>44488</v>
      </c>
      <c r="E2113" s="66" t="s">
        <v>1011</v>
      </c>
      <c r="F2113" s="66" t="s">
        <v>210</v>
      </c>
      <c r="G2113" s="67">
        <v>4500</v>
      </c>
      <c r="H2113" s="67">
        <v>6</v>
      </c>
      <c r="I2113" s="68">
        <v>0</v>
      </c>
      <c r="J2113" s="69">
        <f t="shared" si="32"/>
        <v>27000</v>
      </c>
    </row>
    <row r="2114" spans="1:10">
      <c r="A2114" s="63" t="s">
        <v>1952</v>
      </c>
      <c r="B2114" s="64" t="s">
        <v>1239</v>
      </c>
      <c r="C2114" s="64" t="s">
        <v>990</v>
      </c>
      <c r="D2114" s="65">
        <v>44488</v>
      </c>
      <c r="E2114" s="66" t="s">
        <v>1005</v>
      </c>
      <c r="F2114" s="66" t="s">
        <v>1485</v>
      </c>
      <c r="G2114" s="67">
        <v>97000</v>
      </c>
      <c r="H2114" s="67">
        <v>2</v>
      </c>
      <c r="I2114" s="68">
        <v>0.05</v>
      </c>
      <c r="J2114" s="69">
        <f t="shared" si="32"/>
        <v>184300</v>
      </c>
    </row>
    <row r="2115" spans="1:10">
      <c r="A2115" s="63" t="s">
        <v>1953</v>
      </c>
      <c r="B2115" s="64" t="s">
        <v>1276</v>
      </c>
      <c r="C2115" s="64" t="s">
        <v>1008</v>
      </c>
      <c r="D2115" s="65">
        <v>44488</v>
      </c>
      <c r="E2115" s="66" t="s">
        <v>998</v>
      </c>
      <c r="F2115" s="66" t="s">
        <v>1048</v>
      </c>
      <c r="G2115" s="67">
        <v>30600</v>
      </c>
      <c r="H2115" s="67">
        <v>4</v>
      </c>
      <c r="I2115" s="68">
        <v>0.05</v>
      </c>
      <c r="J2115" s="69">
        <f t="shared" ref="J2115:J2178" si="33">(G2115*H2115)*(100%-I2115)</f>
        <v>116280</v>
      </c>
    </row>
    <row r="2116" spans="1:10">
      <c r="A2116" s="63" t="s">
        <v>1953</v>
      </c>
      <c r="B2116" s="64" t="s">
        <v>1276</v>
      </c>
      <c r="C2116" s="64" t="s">
        <v>1008</v>
      </c>
      <c r="D2116" s="65">
        <v>44488</v>
      </c>
      <c r="E2116" s="66" t="s">
        <v>1005</v>
      </c>
      <c r="F2116" s="66" t="s">
        <v>254</v>
      </c>
      <c r="G2116" s="67">
        <v>179800</v>
      </c>
      <c r="H2116" s="67">
        <v>8</v>
      </c>
      <c r="I2116" s="68">
        <v>0.05</v>
      </c>
      <c r="J2116" s="69">
        <f t="shared" si="33"/>
        <v>1366480</v>
      </c>
    </row>
    <row r="2117" spans="1:10">
      <c r="A2117" s="63" t="s">
        <v>1954</v>
      </c>
      <c r="B2117" s="64" t="s">
        <v>1040</v>
      </c>
      <c r="C2117" s="64" t="s">
        <v>1036</v>
      </c>
      <c r="D2117" s="65">
        <v>44489</v>
      </c>
      <c r="E2117" s="66" t="s">
        <v>991</v>
      </c>
      <c r="F2117" s="66" t="s">
        <v>280</v>
      </c>
      <c r="G2117" s="67">
        <v>705600</v>
      </c>
      <c r="H2117" s="67">
        <v>2</v>
      </c>
      <c r="I2117" s="68">
        <v>0.05</v>
      </c>
      <c r="J2117" s="69">
        <f t="shared" si="33"/>
        <v>1340640</v>
      </c>
    </row>
    <row r="2118" spans="1:10">
      <c r="A2118" s="63" t="s">
        <v>1955</v>
      </c>
      <c r="B2118" s="64" t="s">
        <v>1172</v>
      </c>
      <c r="C2118" s="64" t="s">
        <v>1016</v>
      </c>
      <c r="D2118" s="65">
        <v>44489</v>
      </c>
      <c r="E2118" s="66" t="s">
        <v>998</v>
      </c>
      <c r="F2118" s="66" t="s">
        <v>1020</v>
      </c>
      <c r="G2118" s="67">
        <v>15000</v>
      </c>
      <c r="H2118" s="67">
        <v>3</v>
      </c>
      <c r="I2118" s="68">
        <v>0.05</v>
      </c>
      <c r="J2118" s="69">
        <f t="shared" si="33"/>
        <v>42750</v>
      </c>
    </row>
    <row r="2119" spans="1:10">
      <c r="A2119" s="63" t="s">
        <v>1956</v>
      </c>
      <c r="B2119" s="64" t="s">
        <v>1543</v>
      </c>
      <c r="C2119" s="64" t="s">
        <v>1177</v>
      </c>
      <c r="D2119" s="65">
        <v>44489</v>
      </c>
      <c r="E2119" s="66" t="s">
        <v>1012</v>
      </c>
      <c r="F2119" s="66" t="s">
        <v>262</v>
      </c>
      <c r="G2119" s="67">
        <v>611100</v>
      </c>
      <c r="H2119" s="67">
        <v>1</v>
      </c>
      <c r="I2119" s="68">
        <v>0.05</v>
      </c>
      <c r="J2119" s="69">
        <f t="shared" si="33"/>
        <v>580545</v>
      </c>
    </row>
    <row r="2120" spans="1:10">
      <c r="A2120" s="63" t="s">
        <v>1956</v>
      </c>
      <c r="B2120" s="64" t="s">
        <v>1543</v>
      </c>
      <c r="C2120" s="64" t="s">
        <v>1177</v>
      </c>
      <c r="D2120" s="65">
        <v>44489</v>
      </c>
      <c r="E2120" s="66" t="s">
        <v>992</v>
      </c>
      <c r="F2120" s="66" t="s">
        <v>1482</v>
      </c>
      <c r="G2120" s="67">
        <v>112100</v>
      </c>
      <c r="H2120" s="67">
        <v>2</v>
      </c>
      <c r="I2120" s="68">
        <v>0.05</v>
      </c>
      <c r="J2120" s="69">
        <f t="shared" si="33"/>
        <v>212990</v>
      </c>
    </row>
    <row r="2121" spans="1:10">
      <c r="A2121" s="63" t="s">
        <v>1957</v>
      </c>
      <c r="B2121" s="64" t="s">
        <v>1176</v>
      </c>
      <c r="C2121" s="64" t="s">
        <v>1177</v>
      </c>
      <c r="D2121" s="65">
        <v>44492</v>
      </c>
      <c r="E2121" s="66" t="s">
        <v>998</v>
      </c>
      <c r="F2121" s="66" t="s">
        <v>1019</v>
      </c>
      <c r="G2121" s="67">
        <v>6000</v>
      </c>
      <c r="H2121" s="67">
        <v>6</v>
      </c>
      <c r="I2121" s="68">
        <v>0</v>
      </c>
      <c r="J2121" s="69">
        <f t="shared" si="33"/>
        <v>36000</v>
      </c>
    </row>
    <row r="2122" spans="1:10">
      <c r="A2122" s="63" t="s">
        <v>1957</v>
      </c>
      <c r="B2122" s="64" t="s">
        <v>1176</v>
      </c>
      <c r="C2122" s="64" t="s">
        <v>1177</v>
      </c>
      <c r="D2122" s="65">
        <v>44492</v>
      </c>
      <c r="E2122" s="66" t="s">
        <v>998</v>
      </c>
      <c r="F2122" s="66" t="s">
        <v>1048</v>
      </c>
      <c r="G2122" s="67">
        <v>31200</v>
      </c>
      <c r="H2122" s="67">
        <v>6</v>
      </c>
      <c r="I2122" s="68">
        <v>0</v>
      </c>
      <c r="J2122" s="69">
        <f t="shared" si="33"/>
        <v>187200</v>
      </c>
    </row>
    <row r="2123" spans="1:10">
      <c r="A2123" s="63" t="s">
        <v>1957</v>
      </c>
      <c r="B2123" s="64" t="s">
        <v>1176</v>
      </c>
      <c r="C2123" s="64" t="s">
        <v>1177</v>
      </c>
      <c r="D2123" s="65">
        <v>44492</v>
      </c>
      <c r="E2123" s="66" t="s">
        <v>998</v>
      </c>
      <c r="F2123" s="66" t="s">
        <v>270</v>
      </c>
      <c r="G2123" s="67">
        <v>3000</v>
      </c>
      <c r="H2123" s="67">
        <v>6</v>
      </c>
      <c r="I2123" s="68">
        <v>0</v>
      </c>
      <c r="J2123" s="69">
        <f t="shared" si="33"/>
        <v>18000</v>
      </c>
    </row>
    <row r="2124" spans="1:10">
      <c r="A2124" s="63" t="s">
        <v>1958</v>
      </c>
      <c r="B2124" s="64" t="s">
        <v>1400</v>
      </c>
      <c r="C2124" s="64" t="s">
        <v>1016</v>
      </c>
      <c r="D2124" s="65">
        <v>44492</v>
      </c>
      <c r="E2124" s="66" t="s">
        <v>1011</v>
      </c>
      <c r="F2124" s="66" t="s">
        <v>264</v>
      </c>
      <c r="G2124" s="67">
        <v>80000</v>
      </c>
      <c r="H2124" s="67">
        <v>3</v>
      </c>
      <c r="I2124" s="68">
        <v>0</v>
      </c>
      <c r="J2124" s="69">
        <f t="shared" si="33"/>
        <v>240000</v>
      </c>
    </row>
    <row r="2125" spans="1:10">
      <c r="A2125" s="63" t="s">
        <v>1958</v>
      </c>
      <c r="B2125" s="64" t="s">
        <v>1400</v>
      </c>
      <c r="C2125" s="64" t="s">
        <v>1016</v>
      </c>
      <c r="D2125" s="65">
        <v>44492</v>
      </c>
      <c r="E2125" s="66" t="s">
        <v>1005</v>
      </c>
      <c r="F2125" s="66" t="s">
        <v>208</v>
      </c>
      <c r="G2125" s="67">
        <v>133400</v>
      </c>
      <c r="H2125" s="67">
        <v>5</v>
      </c>
      <c r="I2125" s="68">
        <v>0</v>
      </c>
      <c r="J2125" s="69">
        <f t="shared" si="33"/>
        <v>667000</v>
      </c>
    </row>
    <row r="2126" spans="1:10">
      <c r="A2126" s="63" t="s">
        <v>1959</v>
      </c>
      <c r="B2126" s="64" t="s">
        <v>1024</v>
      </c>
      <c r="C2126" s="64" t="s">
        <v>997</v>
      </c>
      <c r="D2126" s="65">
        <v>44492</v>
      </c>
      <c r="E2126" s="66" t="s">
        <v>1005</v>
      </c>
      <c r="F2126" s="66" t="s">
        <v>224</v>
      </c>
      <c r="G2126" s="67">
        <v>477200</v>
      </c>
      <c r="H2126" s="67">
        <v>2</v>
      </c>
      <c r="I2126" s="68">
        <v>0.05</v>
      </c>
      <c r="J2126" s="69">
        <f t="shared" si="33"/>
        <v>906680</v>
      </c>
    </row>
    <row r="2127" spans="1:10">
      <c r="A2127" s="63" t="s">
        <v>1959</v>
      </c>
      <c r="B2127" s="64" t="s">
        <v>1024</v>
      </c>
      <c r="C2127" s="64" t="s">
        <v>997</v>
      </c>
      <c r="D2127" s="65">
        <v>44492</v>
      </c>
      <c r="E2127" s="66" t="s">
        <v>998</v>
      </c>
      <c r="F2127" s="66" t="s">
        <v>236</v>
      </c>
      <c r="G2127" s="67">
        <v>21100</v>
      </c>
      <c r="H2127" s="67">
        <v>8</v>
      </c>
      <c r="I2127" s="68">
        <v>0.05</v>
      </c>
      <c r="J2127" s="69">
        <f t="shared" si="33"/>
        <v>160360</v>
      </c>
    </row>
    <row r="2128" spans="1:10">
      <c r="A2128" s="63" t="s">
        <v>1959</v>
      </c>
      <c r="B2128" s="64" t="s">
        <v>1024</v>
      </c>
      <c r="C2128" s="64" t="s">
        <v>997</v>
      </c>
      <c r="D2128" s="65">
        <v>44492</v>
      </c>
      <c r="E2128" s="66" t="s">
        <v>992</v>
      </c>
      <c r="F2128" s="66" t="s">
        <v>240</v>
      </c>
      <c r="G2128" s="67">
        <v>63800</v>
      </c>
      <c r="H2128" s="67">
        <v>5</v>
      </c>
      <c r="I2128" s="68">
        <v>0.05</v>
      </c>
      <c r="J2128" s="69">
        <f t="shared" si="33"/>
        <v>303050</v>
      </c>
    </row>
    <row r="2129" spans="1:10">
      <c r="A2129" s="63" t="s">
        <v>1959</v>
      </c>
      <c r="B2129" s="64" t="s">
        <v>1024</v>
      </c>
      <c r="C2129" s="64" t="s">
        <v>997</v>
      </c>
      <c r="D2129" s="65">
        <v>44492</v>
      </c>
      <c r="E2129" s="66" t="s">
        <v>1012</v>
      </c>
      <c r="F2129" s="66" t="s">
        <v>1491</v>
      </c>
      <c r="G2129" s="67">
        <v>117400</v>
      </c>
      <c r="H2129" s="67">
        <v>7</v>
      </c>
      <c r="I2129" s="68">
        <v>0.05</v>
      </c>
      <c r="J2129" s="69">
        <f t="shared" si="33"/>
        <v>780710</v>
      </c>
    </row>
    <row r="2130" spans="1:10">
      <c r="A2130" s="63" t="s">
        <v>1960</v>
      </c>
      <c r="B2130" s="64" t="s">
        <v>1198</v>
      </c>
      <c r="C2130" s="64" t="s">
        <v>1008</v>
      </c>
      <c r="D2130" s="65">
        <v>44493</v>
      </c>
      <c r="E2130" s="66" t="s">
        <v>1005</v>
      </c>
      <c r="F2130" s="66" t="s">
        <v>234</v>
      </c>
      <c r="G2130" s="67">
        <v>90700</v>
      </c>
      <c r="H2130" s="67">
        <v>6</v>
      </c>
      <c r="I2130" s="68">
        <v>0</v>
      </c>
      <c r="J2130" s="69">
        <f t="shared" si="33"/>
        <v>544200</v>
      </c>
    </row>
    <row r="2131" spans="1:10">
      <c r="A2131" s="63" t="s">
        <v>1960</v>
      </c>
      <c r="B2131" s="64" t="s">
        <v>1198</v>
      </c>
      <c r="C2131" s="64" t="s">
        <v>1008</v>
      </c>
      <c r="D2131" s="65">
        <v>44493</v>
      </c>
      <c r="E2131" s="66" t="s">
        <v>1005</v>
      </c>
      <c r="F2131" s="66" t="s">
        <v>234</v>
      </c>
      <c r="G2131" s="67">
        <v>101100</v>
      </c>
      <c r="H2131" s="67">
        <v>8</v>
      </c>
      <c r="I2131" s="68">
        <v>0</v>
      </c>
      <c r="J2131" s="69">
        <f t="shared" si="33"/>
        <v>808800</v>
      </c>
    </row>
    <row r="2132" spans="1:10">
      <c r="A2132" s="63" t="s">
        <v>1960</v>
      </c>
      <c r="B2132" s="64" t="s">
        <v>1198</v>
      </c>
      <c r="C2132" s="64" t="s">
        <v>1008</v>
      </c>
      <c r="D2132" s="65">
        <v>44493</v>
      </c>
      <c r="E2132" s="66" t="s">
        <v>992</v>
      </c>
      <c r="F2132" s="66" t="s">
        <v>1482</v>
      </c>
      <c r="G2132" s="67">
        <v>101800</v>
      </c>
      <c r="H2132" s="67">
        <v>5</v>
      </c>
      <c r="I2132" s="68">
        <v>0</v>
      </c>
      <c r="J2132" s="69">
        <f t="shared" si="33"/>
        <v>509000</v>
      </c>
    </row>
    <row r="2133" spans="1:10">
      <c r="A2133" s="63" t="s">
        <v>1961</v>
      </c>
      <c r="B2133" s="64" t="s">
        <v>1395</v>
      </c>
      <c r="C2133" s="64" t="s">
        <v>1177</v>
      </c>
      <c r="D2133" s="65">
        <v>44493</v>
      </c>
      <c r="E2133" s="66" t="s">
        <v>1011</v>
      </c>
      <c r="F2133" s="66" t="s">
        <v>264</v>
      </c>
      <c r="G2133" s="67">
        <v>73800</v>
      </c>
      <c r="H2133" s="67">
        <v>2</v>
      </c>
      <c r="I2133" s="68">
        <v>0</v>
      </c>
      <c r="J2133" s="69">
        <f t="shared" si="33"/>
        <v>147600</v>
      </c>
    </row>
    <row r="2134" spans="1:10">
      <c r="A2134" s="63" t="s">
        <v>1962</v>
      </c>
      <c r="B2134" s="64" t="s">
        <v>1372</v>
      </c>
      <c r="C2134" s="64" t="s">
        <v>1177</v>
      </c>
      <c r="D2134" s="65">
        <v>44494</v>
      </c>
      <c r="E2134" s="66" t="s">
        <v>998</v>
      </c>
      <c r="F2134" s="66" t="s">
        <v>1020</v>
      </c>
      <c r="G2134" s="67">
        <v>15000</v>
      </c>
      <c r="H2134" s="67">
        <v>10</v>
      </c>
      <c r="I2134" s="68">
        <v>0</v>
      </c>
      <c r="J2134" s="69">
        <f t="shared" si="33"/>
        <v>150000</v>
      </c>
    </row>
    <row r="2135" spans="1:10">
      <c r="A2135" s="63" t="s">
        <v>1962</v>
      </c>
      <c r="B2135" s="64" t="s">
        <v>1372</v>
      </c>
      <c r="C2135" s="64" t="s">
        <v>1177</v>
      </c>
      <c r="D2135" s="65">
        <v>44494</v>
      </c>
      <c r="E2135" s="66" t="s">
        <v>1011</v>
      </c>
      <c r="F2135" s="66" t="s">
        <v>218</v>
      </c>
      <c r="G2135" s="67">
        <v>3300</v>
      </c>
      <c r="H2135" s="67">
        <v>8</v>
      </c>
      <c r="I2135" s="68">
        <v>0</v>
      </c>
      <c r="J2135" s="69">
        <f t="shared" si="33"/>
        <v>26400</v>
      </c>
    </row>
    <row r="2136" spans="1:10">
      <c r="A2136" s="63" t="s">
        <v>1962</v>
      </c>
      <c r="B2136" s="64" t="s">
        <v>1372</v>
      </c>
      <c r="C2136" s="64" t="s">
        <v>1177</v>
      </c>
      <c r="D2136" s="65">
        <v>44494</v>
      </c>
      <c r="E2136" s="66" t="s">
        <v>1005</v>
      </c>
      <c r="F2136" s="66" t="s">
        <v>268</v>
      </c>
      <c r="G2136" s="67">
        <v>385600</v>
      </c>
      <c r="H2136" s="67">
        <v>4</v>
      </c>
      <c r="I2136" s="68">
        <v>0.05</v>
      </c>
      <c r="J2136" s="69">
        <f t="shared" si="33"/>
        <v>1465280</v>
      </c>
    </row>
    <row r="2137" spans="1:10">
      <c r="A2137" s="63" t="s">
        <v>1963</v>
      </c>
      <c r="B2137" s="64" t="s">
        <v>1078</v>
      </c>
      <c r="C2137" s="64" t="s">
        <v>997</v>
      </c>
      <c r="D2137" s="65">
        <v>44495</v>
      </c>
      <c r="E2137" s="66" t="s">
        <v>1005</v>
      </c>
      <c r="F2137" s="66" t="s">
        <v>234</v>
      </c>
      <c r="G2137" s="67">
        <v>112500</v>
      </c>
      <c r="H2137" s="67">
        <v>9</v>
      </c>
      <c r="I2137" s="68">
        <v>0.05</v>
      </c>
      <c r="J2137" s="69">
        <f t="shared" si="33"/>
        <v>961875</v>
      </c>
    </row>
    <row r="2138" spans="1:10">
      <c r="A2138" s="63" t="s">
        <v>1963</v>
      </c>
      <c r="B2138" s="64" t="s">
        <v>1078</v>
      </c>
      <c r="C2138" s="64" t="s">
        <v>997</v>
      </c>
      <c r="D2138" s="65">
        <v>44495</v>
      </c>
      <c r="E2138" s="66" t="s">
        <v>992</v>
      </c>
      <c r="F2138" s="66" t="s">
        <v>1482</v>
      </c>
      <c r="G2138" s="67">
        <v>97700</v>
      </c>
      <c r="H2138" s="67">
        <v>6</v>
      </c>
      <c r="I2138" s="68">
        <v>0.05</v>
      </c>
      <c r="J2138" s="69">
        <f t="shared" si="33"/>
        <v>556890</v>
      </c>
    </row>
    <row r="2139" spans="1:10">
      <c r="A2139" s="63" t="s">
        <v>1963</v>
      </c>
      <c r="B2139" s="64" t="s">
        <v>1078</v>
      </c>
      <c r="C2139" s="64" t="s">
        <v>997</v>
      </c>
      <c r="D2139" s="65">
        <v>44495</v>
      </c>
      <c r="E2139" s="66" t="s">
        <v>1005</v>
      </c>
      <c r="F2139" s="66" t="s">
        <v>224</v>
      </c>
      <c r="G2139" s="67">
        <v>482000</v>
      </c>
      <c r="H2139" s="67">
        <v>2</v>
      </c>
      <c r="I2139" s="68">
        <v>0.05</v>
      </c>
      <c r="J2139" s="69">
        <f t="shared" si="33"/>
        <v>915800</v>
      </c>
    </row>
    <row r="2140" spans="1:10">
      <c r="A2140" s="63" t="s">
        <v>1964</v>
      </c>
      <c r="B2140" s="64" t="s">
        <v>1274</v>
      </c>
      <c r="C2140" s="64" t="s">
        <v>1016</v>
      </c>
      <c r="D2140" s="65">
        <v>44496</v>
      </c>
      <c r="E2140" s="66" t="s">
        <v>998</v>
      </c>
      <c r="F2140" s="66" t="s">
        <v>270</v>
      </c>
      <c r="G2140" s="67">
        <v>3100</v>
      </c>
      <c r="H2140" s="67">
        <v>1</v>
      </c>
      <c r="I2140" s="68">
        <v>0.05</v>
      </c>
      <c r="J2140" s="69">
        <f t="shared" si="33"/>
        <v>2945</v>
      </c>
    </row>
    <row r="2141" spans="1:10">
      <c r="A2141" s="63" t="s">
        <v>1964</v>
      </c>
      <c r="B2141" s="64" t="s">
        <v>1274</v>
      </c>
      <c r="C2141" s="64" t="s">
        <v>1016</v>
      </c>
      <c r="D2141" s="65">
        <v>44496</v>
      </c>
      <c r="E2141" s="66" t="s">
        <v>1012</v>
      </c>
      <c r="F2141" s="66" t="s">
        <v>262</v>
      </c>
      <c r="G2141" s="67">
        <v>646000</v>
      </c>
      <c r="H2141" s="67">
        <v>3</v>
      </c>
      <c r="I2141" s="68">
        <v>0.05</v>
      </c>
      <c r="J2141" s="69">
        <f t="shared" si="33"/>
        <v>1841100</v>
      </c>
    </row>
    <row r="2142" spans="1:10">
      <c r="A2142" s="63" t="s">
        <v>1965</v>
      </c>
      <c r="B2142" s="64" t="s">
        <v>1408</v>
      </c>
      <c r="C2142" s="64" t="s">
        <v>1016</v>
      </c>
      <c r="D2142" s="65">
        <v>44496</v>
      </c>
      <c r="E2142" s="66" t="s">
        <v>992</v>
      </c>
      <c r="F2142" s="66" t="s">
        <v>240</v>
      </c>
      <c r="G2142" s="67">
        <v>60000</v>
      </c>
      <c r="H2142" s="67">
        <v>4</v>
      </c>
      <c r="I2142" s="68">
        <v>0.05</v>
      </c>
      <c r="J2142" s="69">
        <f t="shared" si="33"/>
        <v>228000</v>
      </c>
    </row>
    <row r="2143" spans="1:10">
      <c r="A2143" s="63" t="s">
        <v>1966</v>
      </c>
      <c r="B2143" s="64" t="s">
        <v>1080</v>
      </c>
      <c r="C2143" s="64" t="s">
        <v>1001</v>
      </c>
      <c r="D2143" s="65">
        <v>44496</v>
      </c>
      <c r="E2143" s="66" t="s">
        <v>998</v>
      </c>
      <c r="F2143" s="66" t="s">
        <v>292</v>
      </c>
      <c r="G2143" s="67">
        <v>35100</v>
      </c>
      <c r="H2143" s="67">
        <v>3</v>
      </c>
      <c r="I2143" s="68">
        <v>0.05</v>
      </c>
      <c r="J2143" s="69">
        <f t="shared" si="33"/>
        <v>100035</v>
      </c>
    </row>
    <row r="2144" spans="1:10">
      <c r="A2144" s="63" t="s">
        <v>1966</v>
      </c>
      <c r="B2144" s="64" t="s">
        <v>1080</v>
      </c>
      <c r="C2144" s="64" t="s">
        <v>1001</v>
      </c>
      <c r="D2144" s="65">
        <v>44496</v>
      </c>
      <c r="E2144" s="66" t="s">
        <v>992</v>
      </c>
      <c r="F2144" s="66" t="s">
        <v>993</v>
      </c>
      <c r="G2144" s="67">
        <v>51800</v>
      </c>
      <c r="H2144" s="67">
        <v>9</v>
      </c>
      <c r="I2144" s="68">
        <v>0.05</v>
      </c>
      <c r="J2144" s="69">
        <f t="shared" si="33"/>
        <v>442890</v>
      </c>
    </row>
    <row r="2145" spans="1:10">
      <c r="A2145" s="63" t="s">
        <v>1967</v>
      </c>
      <c r="B2145" s="64" t="s">
        <v>1101</v>
      </c>
      <c r="C2145" s="64" t="s">
        <v>1027</v>
      </c>
      <c r="D2145" s="65">
        <v>44496</v>
      </c>
      <c r="E2145" s="66" t="s">
        <v>1011</v>
      </c>
      <c r="F2145" s="66" t="s">
        <v>1497</v>
      </c>
      <c r="G2145" s="67">
        <v>4400</v>
      </c>
      <c r="H2145" s="67">
        <v>4</v>
      </c>
      <c r="I2145" s="68">
        <v>0.05</v>
      </c>
      <c r="J2145" s="69">
        <f t="shared" si="33"/>
        <v>16720</v>
      </c>
    </row>
    <row r="2146" spans="1:10">
      <c r="A2146" s="63" t="s">
        <v>1967</v>
      </c>
      <c r="B2146" s="64" t="s">
        <v>1101</v>
      </c>
      <c r="C2146" s="64" t="s">
        <v>1027</v>
      </c>
      <c r="D2146" s="65">
        <v>44496</v>
      </c>
      <c r="E2146" s="66" t="s">
        <v>992</v>
      </c>
      <c r="F2146" s="66" t="s">
        <v>1482</v>
      </c>
      <c r="G2146" s="67">
        <v>103800</v>
      </c>
      <c r="H2146" s="67">
        <v>9</v>
      </c>
      <c r="I2146" s="68">
        <v>0.05</v>
      </c>
      <c r="J2146" s="69">
        <f t="shared" si="33"/>
        <v>887490</v>
      </c>
    </row>
    <row r="2147" spans="1:10">
      <c r="A2147" s="63" t="s">
        <v>1967</v>
      </c>
      <c r="B2147" s="64" t="s">
        <v>1101</v>
      </c>
      <c r="C2147" s="64" t="s">
        <v>1027</v>
      </c>
      <c r="D2147" s="65">
        <v>44496</v>
      </c>
      <c r="E2147" s="66" t="s">
        <v>1011</v>
      </c>
      <c r="F2147" s="66" t="s">
        <v>272</v>
      </c>
      <c r="G2147" s="67">
        <v>138200</v>
      </c>
      <c r="H2147" s="67">
        <v>4</v>
      </c>
      <c r="I2147" s="68">
        <v>0.05</v>
      </c>
      <c r="J2147" s="69">
        <f t="shared" si="33"/>
        <v>525160</v>
      </c>
    </row>
    <row r="2148" spans="1:10">
      <c r="A2148" s="63" t="s">
        <v>1968</v>
      </c>
      <c r="B2148" s="64" t="s">
        <v>1040</v>
      </c>
      <c r="C2148" s="64" t="s">
        <v>1036</v>
      </c>
      <c r="D2148" s="65">
        <v>44496</v>
      </c>
      <c r="E2148" s="66" t="s">
        <v>991</v>
      </c>
      <c r="F2148" s="66" t="s">
        <v>206</v>
      </c>
      <c r="G2148" s="67">
        <v>1689500</v>
      </c>
      <c r="H2148" s="67">
        <v>5</v>
      </c>
      <c r="I2148" s="68">
        <v>0.15</v>
      </c>
      <c r="J2148" s="69">
        <f t="shared" si="33"/>
        <v>7180375</v>
      </c>
    </row>
    <row r="2149" spans="1:10">
      <c r="A2149" s="63" t="s">
        <v>1968</v>
      </c>
      <c r="B2149" s="64" t="s">
        <v>1040</v>
      </c>
      <c r="C2149" s="64" t="s">
        <v>1036</v>
      </c>
      <c r="D2149" s="65">
        <v>44496</v>
      </c>
      <c r="E2149" s="66" t="s">
        <v>998</v>
      </c>
      <c r="F2149" s="66" t="s">
        <v>1020</v>
      </c>
      <c r="G2149" s="67">
        <v>14200</v>
      </c>
      <c r="H2149" s="67">
        <v>2</v>
      </c>
      <c r="I2149" s="68">
        <v>0.05</v>
      </c>
      <c r="J2149" s="69">
        <f t="shared" si="33"/>
        <v>26980</v>
      </c>
    </row>
    <row r="2150" spans="1:10">
      <c r="A2150" s="63" t="s">
        <v>1968</v>
      </c>
      <c r="B2150" s="64" t="s">
        <v>1040</v>
      </c>
      <c r="C2150" s="64" t="s">
        <v>1036</v>
      </c>
      <c r="D2150" s="65">
        <v>44496</v>
      </c>
      <c r="E2150" s="66" t="s">
        <v>1011</v>
      </c>
      <c r="F2150" s="66" t="s">
        <v>264</v>
      </c>
      <c r="G2150" s="67">
        <v>68300</v>
      </c>
      <c r="H2150" s="67">
        <v>9</v>
      </c>
      <c r="I2150" s="68">
        <v>0.05</v>
      </c>
      <c r="J2150" s="69">
        <f t="shared" si="33"/>
        <v>583965</v>
      </c>
    </row>
    <row r="2151" spans="1:10">
      <c r="A2151" s="63" t="s">
        <v>1968</v>
      </c>
      <c r="B2151" s="64" t="s">
        <v>1040</v>
      </c>
      <c r="C2151" s="64" t="s">
        <v>1036</v>
      </c>
      <c r="D2151" s="65">
        <v>44496</v>
      </c>
      <c r="E2151" s="66" t="s">
        <v>1012</v>
      </c>
      <c r="F2151" s="66" t="s">
        <v>1013</v>
      </c>
      <c r="G2151" s="67">
        <v>42800</v>
      </c>
      <c r="H2151" s="67">
        <v>9</v>
      </c>
      <c r="I2151" s="68">
        <v>0.05</v>
      </c>
      <c r="J2151" s="69">
        <f t="shared" si="33"/>
        <v>365940</v>
      </c>
    </row>
    <row r="2152" spans="1:10">
      <c r="A2152" s="63" t="s">
        <v>1969</v>
      </c>
      <c r="B2152" s="64" t="s">
        <v>1078</v>
      </c>
      <c r="C2152" s="64" t="s">
        <v>997</v>
      </c>
      <c r="D2152" s="65">
        <v>44499</v>
      </c>
      <c r="E2152" s="66" t="s">
        <v>1011</v>
      </c>
      <c r="F2152" s="66" t="s">
        <v>272</v>
      </c>
      <c r="G2152" s="67">
        <v>146900</v>
      </c>
      <c r="H2152" s="67">
        <v>1</v>
      </c>
      <c r="I2152" s="68">
        <v>0.05</v>
      </c>
      <c r="J2152" s="69">
        <f t="shared" si="33"/>
        <v>139555</v>
      </c>
    </row>
    <row r="2153" spans="1:10">
      <c r="A2153" s="63" t="s">
        <v>1969</v>
      </c>
      <c r="B2153" s="64" t="s">
        <v>1078</v>
      </c>
      <c r="C2153" s="64" t="s">
        <v>997</v>
      </c>
      <c r="D2153" s="65">
        <v>44499</v>
      </c>
      <c r="E2153" s="66" t="s">
        <v>998</v>
      </c>
      <c r="F2153" s="66" t="s">
        <v>236</v>
      </c>
      <c r="G2153" s="67">
        <v>21600</v>
      </c>
      <c r="H2153" s="67">
        <v>6</v>
      </c>
      <c r="I2153" s="68">
        <v>0.05</v>
      </c>
      <c r="J2153" s="69">
        <f t="shared" si="33"/>
        <v>123120</v>
      </c>
    </row>
    <row r="2154" spans="1:10">
      <c r="A2154" s="63" t="s">
        <v>1969</v>
      </c>
      <c r="B2154" s="64" t="s">
        <v>1078</v>
      </c>
      <c r="C2154" s="64" t="s">
        <v>997</v>
      </c>
      <c r="D2154" s="65">
        <v>44499</v>
      </c>
      <c r="E2154" s="66" t="s">
        <v>998</v>
      </c>
      <c r="F2154" s="66" t="s">
        <v>1020</v>
      </c>
      <c r="G2154" s="67">
        <v>13400</v>
      </c>
      <c r="H2154" s="67">
        <v>6</v>
      </c>
      <c r="I2154" s="68">
        <v>0.05</v>
      </c>
      <c r="J2154" s="69">
        <f t="shared" si="33"/>
        <v>76380</v>
      </c>
    </row>
    <row r="2155" spans="1:10">
      <c r="A2155" s="63" t="s">
        <v>1970</v>
      </c>
      <c r="B2155" s="64" t="s">
        <v>1007</v>
      </c>
      <c r="C2155" s="64" t="s">
        <v>1008</v>
      </c>
      <c r="D2155" s="65">
        <v>44499</v>
      </c>
      <c r="E2155" s="66" t="s">
        <v>1005</v>
      </c>
      <c r="F2155" s="66" t="s">
        <v>266</v>
      </c>
      <c r="G2155" s="67">
        <v>483600</v>
      </c>
      <c r="H2155" s="67">
        <v>5</v>
      </c>
      <c r="I2155" s="68">
        <v>0.1</v>
      </c>
      <c r="J2155" s="69">
        <f t="shared" si="33"/>
        <v>2176200</v>
      </c>
    </row>
    <row r="2156" spans="1:10">
      <c r="A2156" s="63" t="s">
        <v>1971</v>
      </c>
      <c r="B2156" s="64" t="s">
        <v>1410</v>
      </c>
      <c r="C2156" s="64" t="s">
        <v>1036</v>
      </c>
      <c r="D2156" s="65">
        <v>44499</v>
      </c>
      <c r="E2156" s="66" t="s">
        <v>991</v>
      </c>
      <c r="F2156" s="66" t="s">
        <v>1487</v>
      </c>
      <c r="G2156" s="67">
        <v>914400</v>
      </c>
      <c r="H2156" s="67">
        <v>5</v>
      </c>
      <c r="I2156" s="68">
        <v>0.15</v>
      </c>
      <c r="J2156" s="69">
        <f t="shared" si="33"/>
        <v>3886200</v>
      </c>
    </row>
    <row r="2157" spans="1:10">
      <c r="A2157" s="63" t="s">
        <v>1971</v>
      </c>
      <c r="B2157" s="64" t="s">
        <v>1410</v>
      </c>
      <c r="C2157" s="64" t="s">
        <v>1036</v>
      </c>
      <c r="D2157" s="65">
        <v>44499</v>
      </c>
      <c r="E2157" s="66" t="s">
        <v>1010</v>
      </c>
      <c r="F2157" s="66" t="s">
        <v>230</v>
      </c>
      <c r="G2157" s="67">
        <v>91100</v>
      </c>
      <c r="H2157" s="67">
        <v>2</v>
      </c>
      <c r="I2157" s="68">
        <v>0.05</v>
      </c>
      <c r="J2157" s="69">
        <f t="shared" si="33"/>
        <v>173090</v>
      </c>
    </row>
    <row r="2158" spans="1:10">
      <c r="A2158" s="63" t="s">
        <v>1972</v>
      </c>
      <c r="B2158" s="64" t="s">
        <v>1040</v>
      </c>
      <c r="C2158" s="64" t="s">
        <v>1036</v>
      </c>
      <c r="D2158" s="65">
        <v>44499</v>
      </c>
      <c r="E2158" s="66" t="s">
        <v>998</v>
      </c>
      <c r="F2158" s="66" t="s">
        <v>1048</v>
      </c>
      <c r="G2158" s="67">
        <v>30600</v>
      </c>
      <c r="H2158" s="67">
        <v>7</v>
      </c>
      <c r="I2158" s="68">
        <v>0.05</v>
      </c>
      <c r="J2158" s="69">
        <f t="shared" si="33"/>
        <v>203490</v>
      </c>
    </row>
    <row r="2159" spans="1:10">
      <c r="A2159" s="63" t="s">
        <v>1973</v>
      </c>
      <c r="B2159" s="64" t="s">
        <v>1372</v>
      </c>
      <c r="C2159" s="64" t="s">
        <v>1177</v>
      </c>
      <c r="D2159" s="65">
        <v>44499</v>
      </c>
      <c r="E2159" s="66" t="s">
        <v>1005</v>
      </c>
      <c r="F2159" s="66" t="s">
        <v>232</v>
      </c>
      <c r="G2159" s="67">
        <v>280300</v>
      </c>
      <c r="H2159" s="67">
        <v>5</v>
      </c>
      <c r="I2159" s="68">
        <v>0.05</v>
      </c>
      <c r="J2159" s="69">
        <f t="shared" si="33"/>
        <v>1331425</v>
      </c>
    </row>
    <row r="2160" spans="1:10">
      <c r="A2160" s="63" t="s">
        <v>1973</v>
      </c>
      <c r="B2160" s="64" t="s">
        <v>1372</v>
      </c>
      <c r="C2160" s="64" t="s">
        <v>1177</v>
      </c>
      <c r="D2160" s="65">
        <v>44499</v>
      </c>
      <c r="E2160" s="66" t="s">
        <v>998</v>
      </c>
      <c r="F2160" s="66" t="s">
        <v>292</v>
      </c>
      <c r="G2160" s="67">
        <v>31600</v>
      </c>
      <c r="H2160" s="67">
        <v>10</v>
      </c>
      <c r="I2160" s="68">
        <v>0</v>
      </c>
      <c r="J2160" s="69">
        <f t="shared" si="33"/>
        <v>316000</v>
      </c>
    </row>
    <row r="2161" spans="1:10">
      <c r="A2161" s="63" t="s">
        <v>1974</v>
      </c>
      <c r="B2161" s="64" t="s">
        <v>1082</v>
      </c>
      <c r="C2161" s="64" t="s">
        <v>1043</v>
      </c>
      <c r="D2161" s="65">
        <v>44499</v>
      </c>
      <c r="E2161" s="66" t="s">
        <v>1012</v>
      </c>
      <c r="F2161" s="66" t="s">
        <v>1491</v>
      </c>
      <c r="G2161" s="67">
        <v>114300</v>
      </c>
      <c r="H2161" s="67">
        <v>6</v>
      </c>
      <c r="I2161" s="68">
        <v>0.05</v>
      </c>
      <c r="J2161" s="69">
        <f t="shared" si="33"/>
        <v>651510</v>
      </c>
    </row>
    <row r="2162" spans="1:10">
      <c r="A2162" s="63" t="s">
        <v>1975</v>
      </c>
      <c r="B2162" s="64" t="s">
        <v>1007</v>
      </c>
      <c r="C2162" s="64" t="s">
        <v>1008</v>
      </c>
      <c r="D2162" s="65">
        <v>44499</v>
      </c>
      <c r="E2162" s="66" t="s">
        <v>998</v>
      </c>
      <c r="F2162" s="66" t="s">
        <v>1048</v>
      </c>
      <c r="G2162" s="67">
        <v>32900</v>
      </c>
      <c r="H2162" s="67">
        <v>5</v>
      </c>
      <c r="I2162" s="68">
        <v>0.05</v>
      </c>
      <c r="J2162" s="69">
        <f t="shared" si="33"/>
        <v>156275</v>
      </c>
    </row>
    <row r="2163" spans="1:10">
      <c r="A2163" s="63" t="s">
        <v>1975</v>
      </c>
      <c r="B2163" s="64" t="s">
        <v>1007</v>
      </c>
      <c r="C2163" s="64" t="s">
        <v>1008</v>
      </c>
      <c r="D2163" s="65">
        <v>44499</v>
      </c>
      <c r="E2163" s="66" t="s">
        <v>1005</v>
      </c>
      <c r="F2163" s="66" t="s">
        <v>1485</v>
      </c>
      <c r="G2163" s="67">
        <v>110000</v>
      </c>
      <c r="H2163" s="67">
        <v>2</v>
      </c>
      <c r="I2163" s="68">
        <v>0.05</v>
      </c>
      <c r="J2163" s="69">
        <f t="shared" si="33"/>
        <v>209000</v>
      </c>
    </row>
    <row r="2164" spans="1:10">
      <c r="A2164" s="63" t="s">
        <v>1975</v>
      </c>
      <c r="B2164" s="64" t="s">
        <v>1007</v>
      </c>
      <c r="C2164" s="64" t="s">
        <v>1008</v>
      </c>
      <c r="D2164" s="65">
        <v>44499</v>
      </c>
      <c r="E2164" s="66" t="s">
        <v>991</v>
      </c>
      <c r="F2164" s="66" t="s">
        <v>206</v>
      </c>
      <c r="G2164" s="67">
        <v>1860000</v>
      </c>
      <c r="H2164" s="67">
        <v>5</v>
      </c>
      <c r="I2164" s="68">
        <v>0.15</v>
      </c>
      <c r="J2164" s="69">
        <f t="shared" si="33"/>
        <v>7905000</v>
      </c>
    </row>
    <row r="2165" spans="1:10">
      <c r="A2165" s="63" t="s">
        <v>1976</v>
      </c>
      <c r="B2165" s="64" t="s">
        <v>1069</v>
      </c>
      <c r="C2165" s="64" t="s">
        <v>1043</v>
      </c>
      <c r="D2165" s="65">
        <v>44500</v>
      </c>
      <c r="E2165" s="66" t="s">
        <v>992</v>
      </c>
      <c r="F2165" s="66" t="s">
        <v>1482</v>
      </c>
      <c r="G2165" s="67">
        <v>106900</v>
      </c>
      <c r="H2165" s="67">
        <v>1</v>
      </c>
      <c r="I2165" s="68">
        <v>0.05</v>
      </c>
      <c r="J2165" s="69">
        <f t="shared" si="33"/>
        <v>101555</v>
      </c>
    </row>
    <row r="2166" spans="1:10">
      <c r="A2166" s="63" t="s">
        <v>1976</v>
      </c>
      <c r="B2166" s="64" t="s">
        <v>1069</v>
      </c>
      <c r="C2166" s="64" t="s">
        <v>1043</v>
      </c>
      <c r="D2166" s="65">
        <v>44500</v>
      </c>
      <c r="E2166" s="66" t="s">
        <v>994</v>
      </c>
      <c r="F2166" s="66" t="s">
        <v>242</v>
      </c>
      <c r="G2166" s="67">
        <v>50600</v>
      </c>
      <c r="H2166" s="67">
        <v>10</v>
      </c>
      <c r="I2166" s="68">
        <v>0.05</v>
      </c>
      <c r="J2166" s="69">
        <f t="shared" si="33"/>
        <v>480700</v>
      </c>
    </row>
    <row r="2167" spans="1:10">
      <c r="A2167" s="63" t="s">
        <v>1976</v>
      </c>
      <c r="B2167" s="64" t="s">
        <v>1069</v>
      </c>
      <c r="C2167" s="64" t="s">
        <v>1043</v>
      </c>
      <c r="D2167" s="65">
        <v>44500</v>
      </c>
      <c r="E2167" s="66" t="s">
        <v>998</v>
      </c>
      <c r="F2167" s="66" t="s">
        <v>1002</v>
      </c>
      <c r="G2167" s="67">
        <v>3200</v>
      </c>
      <c r="H2167" s="67">
        <v>9</v>
      </c>
      <c r="I2167" s="68">
        <v>0.05</v>
      </c>
      <c r="J2167" s="69">
        <f t="shared" si="33"/>
        <v>27360</v>
      </c>
    </row>
    <row r="2168" spans="1:10">
      <c r="A2168" s="63" t="s">
        <v>1976</v>
      </c>
      <c r="B2168" s="64" t="s">
        <v>1069</v>
      </c>
      <c r="C2168" s="64" t="s">
        <v>1043</v>
      </c>
      <c r="D2168" s="65">
        <v>44500</v>
      </c>
      <c r="E2168" s="66" t="s">
        <v>991</v>
      </c>
      <c r="F2168" s="66" t="s">
        <v>284</v>
      </c>
      <c r="G2168" s="67">
        <v>1272000</v>
      </c>
      <c r="H2168" s="67">
        <v>5</v>
      </c>
      <c r="I2168" s="68">
        <v>0.15</v>
      </c>
      <c r="J2168" s="69">
        <f t="shared" si="33"/>
        <v>5406000</v>
      </c>
    </row>
    <row r="2169" spans="1:10">
      <c r="A2169" s="63" t="s">
        <v>1977</v>
      </c>
      <c r="B2169" s="64" t="s">
        <v>1126</v>
      </c>
      <c r="C2169" s="64" t="s">
        <v>1043</v>
      </c>
      <c r="D2169" s="65">
        <v>44500</v>
      </c>
      <c r="E2169" s="66" t="s">
        <v>1005</v>
      </c>
      <c r="F2169" s="66" t="s">
        <v>224</v>
      </c>
      <c r="G2169" s="67">
        <v>568800</v>
      </c>
      <c r="H2169" s="67">
        <v>10</v>
      </c>
      <c r="I2169" s="68">
        <v>0.15</v>
      </c>
      <c r="J2169" s="69">
        <f t="shared" si="33"/>
        <v>4834800</v>
      </c>
    </row>
    <row r="2170" spans="1:10">
      <c r="A2170" s="63" t="s">
        <v>1977</v>
      </c>
      <c r="B2170" s="64" t="s">
        <v>1126</v>
      </c>
      <c r="C2170" s="64" t="s">
        <v>1043</v>
      </c>
      <c r="D2170" s="65">
        <v>44500</v>
      </c>
      <c r="E2170" s="66" t="s">
        <v>998</v>
      </c>
      <c r="F2170" s="66" t="s">
        <v>1002</v>
      </c>
      <c r="G2170" s="67">
        <v>3800</v>
      </c>
      <c r="H2170" s="67">
        <v>10</v>
      </c>
      <c r="I2170" s="68">
        <v>0.05</v>
      </c>
      <c r="J2170" s="69">
        <f t="shared" si="33"/>
        <v>36100</v>
      </c>
    </row>
    <row r="2171" spans="1:10">
      <c r="A2171" s="63" t="s">
        <v>1977</v>
      </c>
      <c r="B2171" s="64" t="s">
        <v>1126</v>
      </c>
      <c r="C2171" s="64" t="s">
        <v>1043</v>
      </c>
      <c r="D2171" s="65">
        <v>44500</v>
      </c>
      <c r="E2171" s="66" t="s">
        <v>1010</v>
      </c>
      <c r="F2171" s="66" t="s">
        <v>216</v>
      </c>
      <c r="G2171" s="67">
        <v>77200</v>
      </c>
      <c r="H2171" s="67">
        <v>9</v>
      </c>
      <c r="I2171" s="68">
        <v>0.05</v>
      </c>
      <c r="J2171" s="69">
        <f t="shared" si="33"/>
        <v>660060</v>
      </c>
    </row>
    <row r="2172" spans="1:10">
      <c r="A2172" s="63" t="s">
        <v>1978</v>
      </c>
      <c r="B2172" s="64" t="s">
        <v>1408</v>
      </c>
      <c r="C2172" s="64" t="s">
        <v>1016</v>
      </c>
      <c r="D2172" s="65">
        <v>44500</v>
      </c>
      <c r="E2172" s="66" t="s">
        <v>1012</v>
      </c>
      <c r="F2172" s="66" t="s">
        <v>1491</v>
      </c>
      <c r="G2172" s="67">
        <v>93700</v>
      </c>
      <c r="H2172" s="67">
        <v>5</v>
      </c>
      <c r="I2172" s="68">
        <v>0.05</v>
      </c>
      <c r="J2172" s="69">
        <f t="shared" si="33"/>
        <v>445075</v>
      </c>
    </row>
    <row r="2173" spans="1:10">
      <c r="A2173" s="63" t="s">
        <v>1978</v>
      </c>
      <c r="B2173" s="64" t="s">
        <v>1408</v>
      </c>
      <c r="C2173" s="64" t="s">
        <v>1016</v>
      </c>
      <c r="D2173" s="65">
        <v>44500</v>
      </c>
      <c r="E2173" s="66" t="s">
        <v>994</v>
      </c>
      <c r="F2173" s="66" t="s">
        <v>246</v>
      </c>
      <c r="G2173" s="67">
        <v>85700</v>
      </c>
      <c r="H2173" s="67">
        <v>5</v>
      </c>
      <c r="I2173" s="68">
        <v>0.05</v>
      </c>
      <c r="J2173" s="69">
        <f t="shared" si="33"/>
        <v>407075</v>
      </c>
    </row>
    <row r="2174" spans="1:10">
      <c r="A2174" s="63" t="s">
        <v>1978</v>
      </c>
      <c r="B2174" s="64" t="s">
        <v>1408</v>
      </c>
      <c r="C2174" s="64" t="s">
        <v>1016</v>
      </c>
      <c r="D2174" s="65">
        <v>44500</v>
      </c>
      <c r="E2174" s="66" t="s">
        <v>998</v>
      </c>
      <c r="F2174" s="66" t="s">
        <v>270</v>
      </c>
      <c r="G2174" s="67">
        <v>3400</v>
      </c>
      <c r="H2174" s="67">
        <v>10</v>
      </c>
      <c r="I2174" s="68">
        <v>0.05</v>
      </c>
      <c r="J2174" s="69">
        <f t="shared" si="33"/>
        <v>32300</v>
      </c>
    </row>
    <row r="2175" spans="1:10">
      <c r="A2175" s="63" t="s">
        <v>1979</v>
      </c>
      <c r="B2175" s="64" t="s">
        <v>1223</v>
      </c>
      <c r="C2175" s="64" t="s">
        <v>990</v>
      </c>
      <c r="D2175" s="65">
        <v>44501</v>
      </c>
      <c r="E2175" s="66" t="s">
        <v>992</v>
      </c>
      <c r="F2175" s="66" t="s">
        <v>290</v>
      </c>
      <c r="G2175" s="67">
        <v>106400</v>
      </c>
      <c r="H2175" s="67">
        <v>5</v>
      </c>
      <c r="I2175" s="68">
        <v>0</v>
      </c>
      <c r="J2175" s="69">
        <f t="shared" si="33"/>
        <v>532000</v>
      </c>
    </row>
    <row r="2176" spans="1:10">
      <c r="A2176" s="63" t="s">
        <v>1979</v>
      </c>
      <c r="B2176" s="64" t="s">
        <v>1223</v>
      </c>
      <c r="C2176" s="64" t="s">
        <v>990</v>
      </c>
      <c r="D2176" s="65">
        <v>44501</v>
      </c>
      <c r="E2176" s="66" t="s">
        <v>1005</v>
      </c>
      <c r="F2176" s="66" t="s">
        <v>232</v>
      </c>
      <c r="G2176" s="67">
        <v>333400</v>
      </c>
      <c r="H2176" s="67">
        <v>5</v>
      </c>
      <c r="I2176" s="68">
        <v>0.05</v>
      </c>
      <c r="J2176" s="69">
        <f t="shared" si="33"/>
        <v>1583650</v>
      </c>
    </row>
    <row r="2177" spans="1:10">
      <c r="A2177" s="63" t="s">
        <v>1979</v>
      </c>
      <c r="B2177" s="64" t="s">
        <v>1223</v>
      </c>
      <c r="C2177" s="64" t="s">
        <v>990</v>
      </c>
      <c r="D2177" s="65">
        <v>44501</v>
      </c>
      <c r="E2177" s="66" t="s">
        <v>998</v>
      </c>
      <c r="F2177" s="66" t="s">
        <v>222</v>
      </c>
      <c r="G2177" s="67">
        <v>6600</v>
      </c>
      <c r="H2177" s="67">
        <v>6</v>
      </c>
      <c r="I2177" s="68">
        <v>0</v>
      </c>
      <c r="J2177" s="69">
        <f t="shared" si="33"/>
        <v>39600</v>
      </c>
    </row>
    <row r="2178" spans="1:10">
      <c r="A2178" s="63" t="s">
        <v>1979</v>
      </c>
      <c r="B2178" s="64" t="s">
        <v>1223</v>
      </c>
      <c r="C2178" s="64" t="s">
        <v>990</v>
      </c>
      <c r="D2178" s="65">
        <v>44501</v>
      </c>
      <c r="E2178" s="66" t="s">
        <v>992</v>
      </c>
      <c r="F2178" s="66" t="s">
        <v>1482</v>
      </c>
      <c r="G2178" s="67">
        <v>111000</v>
      </c>
      <c r="H2178" s="67">
        <v>5</v>
      </c>
      <c r="I2178" s="68">
        <v>0</v>
      </c>
      <c r="J2178" s="69">
        <f t="shared" si="33"/>
        <v>555000</v>
      </c>
    </row>
    <row r="2179" spans="1:10">
      <c r="A2179" s="63" t="s">
        <v>1980</v>
      </c>
      <c r="B2179" s="64" t="s">
        <v>1063</v>
      </c>
      <c r="C2179" s="64" t="s">
        <v>1016</v>
      </c>
      <c r="D2179" s="65">
        <v>44501</v>
      </c>
      <c r="E2179" s="66" t="s">
        <v>992</v>
      </c>
      <c r="F2179" s="66" t="s">
        <v>240</v>
      </c>
      <c r="G2179" s="67">
        <v>52900</v>
      </c>
      <c r="H2179" s="67">
        <v>4</v>
      </c>
      <c r="I2179" s="68">
        <v>0.05</v>
      </c>
      <c r="J2179" s="69">
        <f t="shared" ref="J2179:J2242" si="34">(G2179*H2179)*(100%-I2179)</f>
        <v>201020</v>
      </c>
    </row>
    <row r="2180" spans="1:10">
      <c r="A2180" s="63" t="s">
        <v>1980</v>
      </c>
      <c r="B2180" s="64" t="s">
        <v>1063</v>
      </c>
      <c r="C2180" s="64" t="s">
        <v>1016</v>
      </c>
      <c r="D2180" s="65">
        <v>44501</v>
      </c>
      <c r="E2180" s="66" t="s">
        <v>994</v>
      </c>
      <c r="F2180" s="66" t="s">
        <v>246</v>
      </c>
      <c r="G2180" s="67">
        <v>64800</v>
      </c>
      <c r="H2180" s="67">
        <v>2</v>
      </c>
      <c r="I2180" s="68">
        <v>0.05</v>
      </c>
      <c r="J2180" s="69">
        <f t="shared" si="34"/>
        <v>123120</v>
      </c>
    </row>
    <row r="2181" spans="1:10">
      <c r="A2181" s="63" t="s">
        <v>1980</v>
      </c>
      <c r="B2181" s="64" t="s">
        <v>1063</v>
      </c>
      <c r="C2181" s="64" t="s">
        <v>1016</v>
      </c>
      <c r="D2181" s="65">
        <v>44501</v>
      </c>
      <c r="E2181" s="66" t="s">
        <v>998</v>
      </c>
      <c r="F2181" s="66" t="s">
        <v>1020</v>
      </c>
      <c r="G2181" s="67">
        <v>13100</v>
      </c>
      <c r="H2181" s="67">
        <v>10</v>
      </c>
      <c r="I2181" s="68">
        <v>0.05</v>
      </c>
      <c r="J2181" s="69">
        <f t="shared" si="34"/>
        <v>124450</v>
      </c>
    </row>
    <row r="2182" spans="1:10">
      <c r="A2182" s="63" t="s">
        <v>1980</v>
      </c>
      <c r="B2182" s="64" t="s">
        <v>1063</v>
      </c>
      <c r="C2182" s="64" t="s">
        <v>1016</v>
      </c>
      <c r="D2182" s="65">
        <v>44501</v>
      </c>
      <c r="E2182" s="66" t="s">
        <v>998</v>
      </c>
      <c r="F2182" s="66" t="s">
        <v>222</v>
      </c>
      <c r="G2182" s="67">
        <v>6100</v>
      </c>
      <c r="H2182" s="67">
        <v>9</v>
      </c>
      <c r="I2182" s="68">
        <v>0.05</v>
      </c>
      <c r="J2182" s="69">
        <f t="shared" si="34"/>
        <v>52155</v>
      </c>
    </row>
    <row r="2183" spans="1:10">
      <c r="A2183" s="63" t="s">
        <v>1981</v>
      </c>
      <c r="B2183" s="64" t="s">
        <v>1223</v>
      </c>
      <c r="C2183" s="64" t="s">
        <v>990</v>
      </c>
      <c r="D2183" s="65">
        <v>44501</v>
      </c>
      <c r="E2183" s="66" t="s">
        <v>992</v>
      </c>
      <c r="F2183" s="66" t="s">
        <v>1482</v>
      </c>
      <c r="G2183" s="67">
        <v>121300</v>
      </c>
      <c r="H2183" s="67">
        <v>3</v>
      </c>
      <c r="I2183" s="68">
        <v>0</v>
      </c>
      <c r="J2183" s="69">
        <f t="shared" si="34"/>
        <v>363900</v>
      </c>
    </row>
    <row r="2184" spans="1:10">
      <c r="A2184" s="63" t="s">
        <v>1981</v>
      </c>
      <c r="B2184" s="64" t="s">
        <v>1223</v>
      </c>
      <c r="C2184" s="64" t="s">
        <v>990</v>
      </c>
      <c r="D2184" s="65">
        <v>44501</v>
      </c>
      <c r="E2184" s="66" t="s">
        <v>1005</v>
      </c>
      <c r="F2184" s="66" t="s">
        <v>234</v>
      </c>
      <c r="G2184" s="67">
        <v>104900</v>
      </c>
      <c r="H2184" s="67">
        <v>5</v>
      </c>
      <c r="I2184" s="68">
        <v>0</v>
      </c>
      <c r="J2184" s="69">
        <f t="shared" si="34"/>
        <v>524500</v>
      </c>
    </row>
    <row r="2185" spans="1:10">
      <c r="A2185" s="63" t="s">
        <v>1981</v>
      </c>
      <c r="B2185" s="64" t="s">
        <v>1223</v>
      </c>
      <c r="C2185" s="64" t="s">
        <v>990</v>
      </c>
      <c r="D2185" s="65">
        <v>44501</v>
      </c>
      <c r="E2185" s="66" t="s">
        <v>998</v>
      </c>
      <c r="F2185" s="66" t="s">
        <v>260</v>
      </c>
      <c r="G2185" s="67">
        <v>30400</v>
      </c>
      <c r="H2185" s="67">
        <v>5</v>
      </c>
      <c r="I2185" s="68">
        <v>0</v>
      </c>
      <c r="J2185" s="69">
        <f t="shared" si="34"/>
        <v>152000</v>
      </c>
    </row>
    <row r="2186" spans="1:10">
      <c r="A2186" s="63" t="s">
        <v>1982</v>
      </c>
      <c r="B2186" s="64" t="s">
        <v>1065</v>
      </c>
      <c r="C2186" s="64" t="s">
        <v>1001</v>
      </c>
      <c r="D2186" s="65">
        <v>44502</v>
      </c>
      <c r="E2186" s="66" t="s">
        <v>1011</v>
      </c>
      <c r="F2186" s="66" t="s">
        <v>1497</v>
      </c>
      <c r="G2186" s="67">
        <v>5000</v>
      </c>
      <c r="H2186" s="67">
        <v>3</v>
      </c>
      <c r="I2186" s="68">
        <v>0</v>
      </c>
      <c r="J2186" s="69">
        <f t="shared" si="34"/>
        <v>15000</v>
      </c>
    </row>
    <row r="2187" spans="1:10">
      <c r="A2187" s="63" t="s">
        <v>1982</v>
      </c>
      <c r="B2187" s="64" t="s">
        <v>1065</v>
      </c>
      <c r="C2187" s="64" t="s">
        <v>1001</v>
      </c>
      <c r="D2187" s="65">
        <v>44502</v>
      </c>
      <c r="E2187" s="66" t="s">
        <v>998</v>
      </c>
      <c r="F2187" s="66" t="s">
        <v>270</v>
      </c>
      <c r="G2187" s="67">
        <v>2800</v>
      </c>
      <c r="H2187" s="67">
        <v>3</v>
      </c>
      <c r="I2187" s="68">
        <v>0</v>
      </c>
      <c r="J2187" s="69">
        <f t="shared" si="34"/>
        <v>8400</v>
      </c>
    </row>
    <row r="2188" spans="1:10">
      <c r="A2188" s="63" t="s">
        <v>1983</v>
      </c>
      <c r="B2188" s="64" t="s">
        <v>1119</v>
      </c>
      <c r="C2188" s="64" t="s">
        <v>997</v>
      </c>
      <c r="D2188" s="65">
        <v>44502</v>
      </c>
      <c r="E2188" s="66" t="s">
        <v>1005</v>
      </c>
      <c r="F2188" s="66" t="s">
        <v>1485</v>
      </c>
      <c r="G2188" s="67">
        <v>112000</v>
      </c>
      <c r="H2188" s="67">
        <v>1</v>
      </c>
      <c r="I2188" s="68">
        <v>0</v>
      </c>
      <c r="J2188" s="69">
        <f t="shared" si="34"/>
        <v>112000</v>
      </c>
    </row>
    <row r="2189" spans="1:10">
      <c r="A2189" s="63" t="s">
        <v>1983</v>
      </c>
      <c r="B2189" s="64" t="s">
        <v>1119</v>
      </c>
      <c r="C2189" s="64" t="s">
        <v>997</v>
      </c>
      <c r="D2189" s="65">
        <v>44502</v>
      </c>
      <c r="E2189" s="66" t="s">
        <v>991</v>
      </c>
      <c r="F2189" s="66" t="s">
        <v>206</v>
      </c>
      <c r="G2189" s="67">
        <v>1565500</v>
      </c>
      <c r="H2189" s="67">
        <v>5</v>
      </c>
      <c r="I2189" s="68">
        <v>0.15</v>
      </c>
      <c r="J2189" s="69">
        <f t="shared" si="34"/>
        <v>6653375</v>
      </c>
    </row>
    <row r="2190" spans="1:10">
      <c r="A2190" s="63" t="s">
        <v>1984</v>
      </c>
      <c r="B2190" s="64" t="s">
        <v>1126</v>
      </c>
      <c r="C2190" s="64" t="s">
        <v>1043</v>
      </c>
      <c r="D2190" s="65">
        <v>44502</v>
      </c>
      <c r="E2190" s="66" t="s">
        <v>1005</v>
      </c>
      <c r="F2190" s="66" t="s">
        <v>212</v>
      </c>
      <c r="G2190" s="67">
        <v>126800</v>
      </c>
      <c r="H2190" s="67">
        <v>1</v>
      </c>
      <c r="I2190" s="68">
        <v>0.05</v>
      </c>
      <c r="J2190" s="69">
        <f t="shared" si="34"/>
        <v>120460</v>
      </c>
    </row>
    <row r="2191" spans="1:10">
      <c r="A2191" s="63" t="s">
        <v>1984</v>
      </c>
      <c r="B2191" s="64" t="s">
        <v>1126</v>
      </c>
      <c r="C2191" s="64" t="s">
        <v>1043</v>
      </c>
      <c r="D2191" s="65">
        <v>44502</v>
      </c>
      <c r="E2191" s="66" t="s">
        <v>998</v>
      </c>
      <c r="F2191" s="66" t="s">
        <v>1002</v>
      </c>
      <c r="G2191" s="67">
        <v>3700</v>
      </c>
      <c r="H2191" s="67">
        <v>9</v>
      </c>
      <c r="I2191" s="68">
        <v>0.05</v>
      </c>
      <c r="J2191" s="69">
        <f t="shared" si="34"/>
        <v>31635</v>
      </c>
    </row>
    <row r="2192" spans="1:10">
      <c r="A2192" s="63" t="s">
        <v>1985</v>
      </c>
      <c r="B2192" s="64" t="s">
        <v>1150</v>
      </c>
      <c r="C2192" s="64" t="s">
        <v>997</v>
      </c>
      <c r="D2192" s="65">
        <v>44502</v>
      </c>
      <c r="E2192" s="66" t="s">
        <v>998</v>
      </c>
      <c r="F2192" s="66" t="s">
        <v>260</v>
      </c>
      <c r="G2192" s="67">
        <v>28600</v>
      </c>
      <c r="H2192" s="67">
        <v>8</v>
      </c>
      <c r="I2192" s="68">
        <v>0.05</v>
      </c>
      <c r="J2192" s="69">
        <f t="shared" si="34"/>
        <v>217360</v>
      </c>
    </row>
    <row r="2193" spans="1:10">
      <c r="A2193" s="63" t="s">
        <v>1985</v>
      </c>
      <c r="B2193" s="64" t="s">
        <v>1150</v>
      </c>
      <c r="C2193" s="64" t="s">
        <v>997</v>
      </c>
      <c r="D2193" s="65">
        <v>44502</v>
      </c>
      <c r="E2193" s="66" t="s">
        <v>1011</v>
      </c>
      <c r="F2193" s="66" t="s">
        <v>210</v>
      </c>
      <c r="G2193" s="67">
        <v>4200</v>
      </c>
      <c r="H2193" s="67">
        <v>4</v>
      </c>
      <c r="I2193" s="68">
        <v>0.05</v>
      </c>
      <c r="J2193" s="69">
        <f t="shared" si="34"/>
        <v>15960</v>
      </c>
    </row>
    <row r="2194" spans="1:10">
      <c r="A2194" s="63" t="s">
        <v>1985</v>
      </c>
      <c r="B2194" s="64" t="s">
        <v>1150</v>
      </c>
      <c r="C2194" s="64" t="s">
        <v>997</v>
      </c>
      <c r="D2194" s="65">
        <v>44502</v>
      </c>
      <c r="E2194" s="66" t="s">
        <v>1005</v>
      </c>
      <c r="F2194" s="66" t="s">
        <v>224</v>
      </c>
      <c r="G2194" s="67">
        <v>486800</v>
      </c>
      <c r="H2194" s="67">
        <v>3</v>
      </c>
      <c r="I2194" s="68">
        <v>0.05</v>
      </c>
      <c r="J2194" s="69">
        <f t="shared" si="34"/>
        <v>1387380</v>
      </c>
    </row>
    <row r="2195" spans="1:10">
      <c r="A2195" s="63" t="s">
        <v>1986</v>
      </c>
      <c r="B2195" s="64" t="s">
        <v>1198</v>
      </c>
      <c r="C2195" s="64" t="s">
        <v>1008</v>
      </c>
      <c r="D2195" s="65">
        <v>44502</v>
      </c>
      <c r="E2195" s="66" t="s">
        <v>1005</v>
      </c>
      <c r="F2195" s="66" t="s">
        <v>268</v>
      </c>
      <c r="G2195" s="67">
        <v>362900</v>
      </c>
      <c r="H2195" s="67">
        <v>3</v>
      </c>
      <c r="I2195" s="68">
        <v>0.05</v>
      </c>
      <c r="J2195" s="69">
        <f t="shared" si="34"/>
        <v>1034265</v>
      </c>
    </row>
    <row r="2196" spans="1:10">
      <c r="A2196" s="63" t="s">
        <v>1986</v>
      </c>
      <c r="B2196" s="64" t="s">
        <v>1198</v>
      </c>
      <c r="C2196" s="64" t="s">
        <v>1008</v>
      </c>
      <c r="D2196" s="65">
        <v>44502</v>
      </c>
      <c r="E2196" s="66" t="s">
        <v>992</v>
      </c>
      <c r="F2196" s="66" t="s">
        <v>1482</v>
      </c>
      <c r="G2196" s="67">
        <v>100700</v>
      </c>
      <c r="H2196" s="67">
        <v>7</v>
      </c>
      <c r="I2196" s="68">
        <v>0.05</v>
      </c>
      <c r="J2196" s="69">
        <f t="shared" si="34"/>
        <v>669655</v>
      </c>
    </row>
    <row r="2197" spans="1:10">
      <c r="A2197" s="63" t="s">
        <v>1986</v>
      </c>
      <c r="B2197" s="64" t="s">
        <v>1198</v>
      </c>
      <c r="C2197" s="64" t="s">
        <v>1008</v>
      </c>
      <c r="D2197" s="65">
        <v>44502</v>
      </c>
      <c r="E2197" s="66" t="s">
        <v>1011</v>
      </c>
      <c r="F2197" s="66" t="s">
        <v>1497</v>
      </c>
      <c r="G2197" s="67">
        <v>4000</v>
      </c>
      <c r="H2197" s="67">
        <v>3</v>
      </c>
      <c r="I2197" s="68">
        <v>0.05</v>
      </c>
      <c r="J2197" s="69">
        <f t="shared" si="34"/>
        <v>11400</v>
      </c>
    </row>
    <row r="2198" spans="1:10">
      <c r="A2198" s="63" t="s">
        <v>1987</v>
      </c>
      <c r="B2198" s="64" t="s">
        <v>996</v>
      </c>
      <c r="C2198" s="64" t="s">
        <v>997</v>
      </c>
      <c r="D2198" s="65">
        <v>44502</v>
      </c>
      <c r="E2198" s="66" t="s">
        <v>1010</v>
      </c>
      <c r="F2198" s="66" t="s">
        <v>256</v>
      </c>
      <c r="G2198" s="67">
        <v>142000</v>
      </c>
      <c r="H2198" s="67">
        <v>2</v>
      </c>
      <c r="I2198" s="68">
        <v>0</v>
      </c>
      <c r="J2198" s="69">
        <f t="shared" si="34"/>
        <v>284000</v>
      </c>
    </row>
    <row r="2199" spans="1:10">
      <c r="A2199" s="63" t="s">
        <v>1987</v>
      </c>
      <c r="B2199" s="64" t="s">
        <v>996</v>
      </c>
      <c r="C2199" s="64" t="s">
        <v>997</v>
      </c>
      <c r="D2199" s="65">
        <v>44502</v>
      </c>
      <c r="E2199" s="66" t="s">
        <v>998</v>
      </c>
      <c r="F2199" s="66" t="s">
        <v>222</v>
      </c>
      <c r="G2199" s="67">
        <v>7300</v>
      </c>
      <c r="H2199" s="67">
        <v>4</v>
      </c>
      <c r="I2199" s="68">
        <v>0.05</v>
      </c>
      <c r="J2199" s="69">
        <f t="shared" si="34"/>
        <v>27740</v>
      </c>
    </row>
    <row r="2200" spans="1:10">
      <c r="A2200" s="63" t="s">
        <v>1987</v>
      </c>
      <c r="B2200" s="64" t="s">
        <v>996</v>
      </c>
      <c r="C2200" s="64" t="s">
        <v>997</v>
      </c>
      <c r="D2200" s="65">
        <v>44502</v>
      </c>
      <c r="E2200" s="66" t="s">
        <v>1011</v>
      </c>
      <c r="F2200" s="66" t="s">
        <v>210</v>
      </c>
      <c r="G2200" s="67">
        <v>3500</v>
      </c>
      <c r="H2200" s="67">
        <v>2</v>
      </c>
      <c r="I2200" s="68">
        <v>0.05</v>
      </c>
      <c r="J2200" s="69">
        <f t="shared" si="34"/>
        <v>6650</v>
      </c>
    </row>
    <row r="2201" spans="1:10">
      <c r="A2201" s="63" t="s">
        <v>1988</v>
      </c>
      <c r="B2201" s="64" t="s">
        <v>1859</v>
      </c>
      <c r="C2201" s="64" t="s">
        <v>1177</v>
      </c>
      <c r="D2201" s="65">
        <v>44503</v>
      </c>
      <c r="E2201" s="66" t="s">
        <v>1012</v>
      </c>
      <c r="F2201" s="66" t="s">
        <v>1491</v>
      </c>
      <c r="G2201" s="67">
        <v>123600</v>
      </c>
      <c r="H2201" s="67">
        <v>4</v>
      </c>
      <c r="I2201" s="68">
        <v>0</v>
      </c>
      <c r="J2201" s="69">
        <f t="shared" si="34"/>
        <v>494400</v>
      </c>
    </row>
    <row r="2202" spans="1:10">
      <c r="A2202" s="63" t="s">
        <v>1988</v>
      </c>
      <c r="B2202" s="64" t="s">
        <v>1859</v>
      </c>
      <c r="C2202" s="64" t="s">
        <v>1177</v>
      </c>
      <c r="D2202" s="65">
        <v>44503</v>
      </c>
      <c r="E2202" s="66" t="s">
        <v>994</v>
      </c>
      <c r="F2202" s="66" t="s">
        <v>246</v>
      </c>
      <c r="G2202" s="67">
        <v>72000</v>
      </c>
      <c r="H2202" s="67">
        <v>8</v>
      </c>
      <c r="I2202" s="68">
        <v>0</v>
      </c>
      <c r="J2202" s="69">
        <f t="shared" si="34"/>
        <v>576000</v>
      </c>
    </row>
    <row r="2203" spans="1:10">
      <c r="A2203" s="63" t="s">
        <v>1989</v>
      </c>
      <c r="B2203" s="64" t="s">
        <v>1176</v>
      </c>
      <c r="C2203" s="64" t="s">
        <v>1177</v>
      </c>
      <c r="D2203" s="65">
        <v>44503</v>
      </c>
      <c r="E2203" s="66" t="s">
        <v>992</v>
      </c>
      <c r="F2203" s="66" t="s">
        <v>290</v>
      </c>
      <c r="G2203" s="67">
        <v>89300</v>
      </c>
      <c r="H2203" s="67">
        <v>2</v>
      </c>
      <c r="I2203" s="68">
        <v>0</v>
      </c>
      <c r="J2203" s="69">
        <f t="shared" si="34"/>
        <v>178600</v>
      </c>
    </row>
    <row r="2204" spans="1:10">
      <c r="A2204" s="63" t="s">
        <v>1989</v>
      </c>
      <c r="B2204" s="64" t="s">
        <v>1176</v>
      </c>
      <c r="C2204" s="64" t="s">
        <v>1177</v>
      </c>
      <c r="D2204" s="65">
        <v>44503</v>
      </c>
      <c r="E2204" s="66" t="s">
        <v>994</v>
      </c>
      <c r="F2204" s="66" t="s">
        <v>246</v>
      </c>
      <c r="G2204" s="67">
        <v>73400</v>
      </c>
      <c r="H2204" s="67">
        <v>10</v>
      </c>
      <c r="I2204" s="68">
        <v>0.05</v>
      </c>
      <c r="J2204" s="69">
        <f t="shared" si="34"/>
        <v>697300</v>
      </c>
    </row>
    <row r="2205" spans="1:10">
      <c r="A2205" s="63" t="s">
        <v>1990</v>
      </c>
      <c r="B2205" s="64" t="s">
        <v>1470</v>
      </c>
      <c r="C2205" s="64" t="s">
        <v>990</v>
      </c>
      <c r="D2205" s="65">
        <v>44503</v>
      </c>
      <c r="E2205" s="66" t="s">
        <v>998</v>
      </c>
      <c r="F2205" s="66" t="s">
        <v>1002</v>
      </c>
      <c r="G2205" s="67">
        <v>3900</v>
      </c>
      <c r="H2205" s="67">
        <v>8</v>
      </c>
      <c r="I2205" s="68">
        <v>0</v>
      </c>
      <c r="J2205" s="69">
        <f t="shared" si="34"/>
        <v>31200</v>
      </c>
    </row>
    <row r="2206" spans="1:10">
      <c r="A2206" s="63" t="s">
        <v>1990</v>
      </c>
      <c r="B2206" s="64" t="s">
        <v>1470</v>
      </c>
      <c r="C2206" s="64" t="s">
        <v>990</v>
      </c>
      <c r="D2206" s="65">
        <v>44503</v>
      </c>
      <c r="E2206" s="66" t="s">
        <v>998</v>
      </c>
      <c r="F2206" s="66" t="s">
        <v>1002</v>
      </c>
      <c r="G2206" s="67">
        <v>3200</v>
      </c>
      <c r="H2206" s="67">
        <v>10</v>
      </c>
      <c r="I2206" s="68">
        <v>0</v>
      </c>
      <c r="J2206" s="69">
        <f t="shared" si="34"/>
        <v>32000</v>
      </c>
    </row>
    <row r="2207" spans="1:10">
      <c r="A2207" s="63" t="s">
        <v>1990</v>
      </c>
      <c r="B2207" s="64" t="s">
        <v>1470</v>
      </c>
      <c r="C2207" s="64" t="s">
        <v>990</v>
      </c>
      <c r="D2207" s="65">
        <v>44503</v>
      </c>
      <c r="E2207" s="66" t="s">
        <v>998</v>
      </c>
      <c r="F2207" s="66" t="s">
        <v>1002</v>
      </c>
      <c r="G2207" s="67">
        <v>3700</v>
      </c>
      <c r="H2207" s="67">
        <v>6</v>
      </c>
      <c r="I2207" s="68">
        <v>0</v>
      </c>
      <c r="J2207" s="69">
        <f t="shared" si="34"/>
        <v>22200</v>
      </c>
    </row>
    <row r="2208" spans="1:10">
      <c r="A2208" s="63" t="s">
        <v>1991</v>
      </c>
      <c r="B2208" s="64" t="s">
        <v>1198</v>
      </c>
      <c r="C2208" s="64" t="s">
        <v>1008</v>
      </c>
      <c r="D2208" s="65">
        <v>44503</v>
      </c>
      <c r="E2208" s="66" t="s">
        <v>1012</v>
      </c>
      <c r="F2208" s="66" t="s">
        <v>262</v>
      </c>
      <c r="G2208" s="67">
        <v>640200</v>
      </c>
      <c r="H2208" s="67">
        <v>2</v>
      </c>
      <c r="I2208" s="68">
        <v>0.05</v>
      </c>
      <c r="J2208" s="69">
        <f t="shared" si="34"/>
        <v>1216380</v>
      </c>
    </row>
    <row r="2209" spans="1:10">
      <c r="A2209" s="63" t="s">
        <v>1991</v>
      </c>
      <c r="B2209" s="64" t="s">
        <v>1198</v>
      </c>
      <c r="C2209" s="64" t="s">
        <v>1008</v>
      </c>
      <c r="D2209" s="65">
        <v>44503</v>
      </c>
      <c r="E2209" s="66" t="s">
        <v>998</v>
      </c>
      <c r="F2209" s="66" t="s">
        <v>260</v>
      </c>
      <c r="G2209" s="67">
        <v>29700</v>
      </c>
      <c r="H2209" s="67">
        <v>9</v>
      </c>
      <c r="I2209" s="68">
        <v>0.05</v>
      </c>
      <c r="J2209" s="69">
        <f t="shared" si="34"/>
        <v>253935</v>
      </c>
    </row>
    <row r="2210" spans="1:10">
      <c r="A2210" s="63" t="s">
        <v>1991</v>
      </c>
      <c r="B2210" s="64" t="s">
        <v>1198</v>
      </c>
      <c r="C2210" s="64" t="s">
        <v>1008</v>
      </c>
      <c r="D2210" s="65">
        <v>44503</v>
      </c>
      <c r="E2210" s="66" t="s">
        <v>994</v>
      </c>
      <c r="F2210" s="66" t="s">
        <v>1503</v>
      </c>
      <c r="G2210" s="67">
        <v>77400</v>
      </c>
      <c r="H2210" s="67">
        <v>3</v>
      </c>
      <c r="I2210" s="68">
        <v>0.05</v>
      </c>
      <c r="J2210" s="69">
        <f t="shared" si="34"/>
        <v>220590</v>
      </c>
    </row>
    <row r="2211" spans="1:10">
      <c r="A2211" s="63" t="s">
        <v>1991</v>
      </c>
      <c r="B2211" s="64" t="s">
        <v>1198</v>
      </c>
      <c r="C2211" s="64" t="s">
        <v>1008</v>
      </c>
      <c r="D2211" s="65">
        <v>44503</v>
      </c>
      <c r="E2211" s="66" t="s">
        <v>998</v>
      </c>
      <c r="F2211" s="66" t="s">
        <v>260</v>
      </c>
      <c r="G2211" s="67">
        <v>27100</v>
      </c>
      <c r="H2211" s="67">
        <v>5</v>
      </c>
      <c r="I2211" s="68">
        <v>0.05</v>
      </c>
      <c r="J2211" s="69">
        <f t="shared" si="34"/>
        <v>128725</v>
      </c>
    </row>
    <row r="2212" spans="1:10">
      <c r="A2212" s="63" t="s">
        <v>1992</v>
      </c>
      <c r="B2212" s="64" t="s">
        <v>1119</v>
      </c>
      <c r="C2212" s="64" t="s">
        <v>997</v>
      </c>
      <c r="D2212" s="65">
        <v>44503</v>
      </c>
      <c r="E2212" s="66" t="s">
        <v>1005</v>
      </c>
      <c r="F2212" s="66" t="s">
        <v>224</v>
      </c>
      <c r="G2212" s="67">
        <v>559100</v>
      </c>
      <c r="H2212" s="67">
        <v>4</v>
      </c>
      <c r="I2212" s="68">
        <v>0.1</v>
      </c>
      <c r="J2212" s="69">
        <f t="shared" si="34"/>
        <v>2012760</v>
      </c>
    </row>
    <row r="2213" spans="1:10">
      <c r="A2213" s="63" t="s">
        <v>1993</v>
      </c>
      <c r="B2213" s="64" t="s">
        <v>1024</v>
      </c>
      <c r="C2213" s="64" t="s">
        <v>997</v>
      </c>
      <c r="D2213" s="65">
        <v>44503</v>
      </c>
      <c r="E2213" s="66" t="s">
        <v>1005</v>
      </c>
      <c r="F2213" s="66" t="s">
        <v>1485</v>
      </c>
      <c r="G2213" s="67">
        <v>117000</v>
      </c>
      <c r="H2213" s="67">
        <v>2</v>
      </c>
      <c r="I2213" s="68">
        <v>0.05</v>
      </c>
      <c r="J2213" s="69">
        <f t="shared" si="34"/>
        <v>222300</v>
      </c>
    </row>
    <row r="2214" spans="1:10">
      <c r="A2214" s="63" t="s">
        <v>1993</v>
      </c>
      <c r="B2214" s="64" t="s">
        <v>1024</v>
      </c>
      <c r="C2214" s="64" t="s">
        <v>997</v>
      </c>
      <c r="D2214" s="65">
        <v>44503</v>
      </c>
      <c r="E2214" s="66" t="s">
        <v>1005</v>
      </c>
      <c r="F2214" s="66" t="s">
        <v>276</v>
      </c>
      <c r="G2214" s="67">
        <v>78800</v>
      </c>
      <c r="H2214" s="67">
        <v>4</v>
      </c>
      <c r="I2214" s="68">
        <v>0.05</v>
      </c>
      <c r="J2214" s="69">
        <f t="shared" si="34"/>
        <v>299440</v>
      </c>
    </row>
    <row r="2215" spans="1:10">
      <c r="A2215" s="63" t="s">
        <v>1994</v>
      </c>
      <c r="B2215" s="64" t="s">
        <v>1015</v>
      </c>
      <c r="C2215" s="64" t="s">
        <v>1016</v>
      </c>
      <c r="D2215" s="65">
        <v>44506</v>
      </c>
      <c r="E2215" s="66" t="s">
        <v>1005</v>
      </c>
      <c r="F2215" s="66" t="s">
        <v>234</v>
      </c>
      <c r="G2215" s="67">
        <v>91700</v>
      </c>
      <c r="H2215" s="67">
        <v>8</v>
      </c>
      <c r="I2215" s="68">
        <v>0.05</v>
      </c>
      <c r="J2215" s="69">
        <f t="shared" si="34"/>
        <v>696920</v>
      </c>
    </row>
    <row r="2216" spans="1:10">
      <c r="A2216" s="63" t="s">
        <v>1994</v>
      </c>
      <c r="B2216" s="64" t="s">
        <v>1015</v>
      </c>
      <c r="C2216" s="64" t="s">
        <v>1016</v>
      </c>
      <c r="D2216" s="65">
        <v>44506</v>
      </c>
      <c r="E2216" s="66" t="s">
        <v>1005</v>
      </c>
      <c r="F2216" s="66" t="s">
        <v>234</v>
      </c>
      <c r="G2216" s="67">
        <v>100200</v>
      </c>
      <c r="H2216" s="67">
        <v>1</v>
      </c>
      <c r="I2216" s="68">
        <v>0.05</v>
      </c>
      <c r="J2216" s="69">
        <f t="shared" si="34"/>
        <v>95190</v>
      </c>
    </row>
    <row r="2217" spans="1:10">
      <c r="A2217" s="63" t="s">
        <v>1995</v>
      </c>
      <c r="B2217" s="64" t="s">
        <v>1072</v>
      </c>
      <c r="C2217" s="64" t="s">
        <v>997</v>
      </c>
      <c r="D2217" s="65">
        <v>44506</v>
      </c>
      <c r="E2217" s="66" t="s">
        <v>1011</v>
      </c>
      <c r="F2217" s="66" t="s">
        <v>264</v>
      </c>
      <c r="G2217" s="67">
        <v>80700</v>
      </c>
      <c r="H2217" s="67">
        <v>4</v>
      </c>
      <c r="I2217" s="68">
        <v>0.05</v>
      </c>
      <c r="J2217" s="69">
        <f t="shared" si="34"/>
        <v>306660</v>
      </c>
    </row>
    <row r="2218" spans="1:10">
      <c r="A2218" s="63" t="s">
        <v>1995</v>
      </c>
      <c r="B2218" s="64" t="s">
        <v>1072</v>
      </c>
      <c r="C2218" s="64" t="s">
        <v>997</v>
      </c>
      <c r="D2218" s="65">
        <v>44506</v>
      </c>
      <c r="E2218" s="66" t="s">
        <v>1012</v>
      </c>
      <c r="F2218" s="66" t="s">
        <v>1491</v>
      </c>
      <c r="G2218" s="67">
        <v>111200</v>
      </c>
      <c r="H2218" s="67">
        <v>4</v>
      </c>
      <c r="I2218" s="68">
        <v>0.05</v>
      </c>
      <c r="J2218" s="69">
        <f t="shared" si="34"/>
        <v>422560</v>
      </c>
    </row>
    <row r="2219" spans="1:10">
      <c r="A2219" s="63" t="s">
        <v>1995</v>
      </c>
      <c r="B2219" s="64" t="s">
        <v>1072</v>
      </c>
      <c r="C2219" s="64" t="s">
        <v>997</v>
      </c>
      <c r="D2219" s="65">
        <v>44506</v>
      </c>
      <c r="E2219" s="66" t="s">
        <v>998</v>
      </c>
      <c r="F2219" s="66" t="s">
        <v>282</v>
      </c>
      <c r="G2219" s="67">
        <v>16000</v>
      </c>
      <c r="H2219" s="67">
        <v>6</v>
      </c>
      <c r="I2219" s="68">
        <v>0.05</v>
      </c>
      <c r="J2219" s="69">
        <f t="shared" si="34"/>
        <v>91200</v>
      </c>
    </row>
    <row r="2220" spans="1:10">
      <c r="A2220" s="63" t="s">
        <v>1996</v>
      </c>
      <c r="B2220" s="64" t="s">
        <v>996</v>
      </c>
      <c r="C2220" s="64" t="s">
        <v>997</v>
      </c>
      <c r="D2220" s="65">
        <v>44506</v>
      </c>
      <c r="E2220" s="66" t="s">
        <v>1005</v>
      </c>
      <c r="F2220" s="66" t="s">
        <v>224</v>
      </c>
      <c r="G2220" s="67">
        <v>554300</v>
      </c>
      <c r="H2220" s="67">
        <v>2</v>
      </c>
      <c r="I2220" s="68">
        <v>0.05</v>
      </c>
      <c r="J2220" s="69">
        <f t="shared" si="34"/>
        <v>1053170</v>
      </c>
    </row>
    <row r="2221" spans="1:10">
      <c r="A2221" s="63" t="s">
        <v>1996</v>
      </c>
      <c r="B2221" s="64" t="s">
        <v>996</v>
      </c>
      <c r="C2221" s="64" t="s">
        <v>997</v>
      </c>
      <c r="D2221" s="65">
        <v>44506</v>
      </c>
      <c r="E2221" s="66" t="s">
        <v>1005</v>
      </c>
      <c r="F2221" s="66" t="s">
        <v>268</v>
      </c>
      <c r="G2221" s="67">
        <v>346700</v>
      </c>
      <c r="H2221" s="67">
        <v>4</v>
      </c>
      <c r="I2221" s="68">
        <v>0.05</v>
      </c>
      <c r="J2221" s="69">
        <f t="shared" si="34"/>
        <v>1317460</v>
      </c>
    </row>
    <row r="2222" spans="1:10">
      <c r="A2222" s="63" t="s">
        <v>1996</v>
      </c>
      <c r="B2222" s="64" t="s">
        <v>996</v>
      </c>
      <c r="C2222" s="64" t="s">
        <v>997</v>
      </c>
      <c r="D2222" s="65">
        <v>44506</v>
      </c>
      <c r="E2222" s="66" t="s">
        <v>1005</v>
      </c>
      <c r="F2222" s="66" t="s">
        <v>276</v>
      </c>
      <c r="G2222" s="67">
        <v>72000</v>
      </c>
      <c r="H2222" s="67">
        <v>1</v>
      </c>
      <c r="I2222" s="68">
        <v>0.05</v>
      </c>
      <c r="J2222" s="69">
        <f t="shared" si="34"/>
        <v>68400</v>
      </c>
    </row>
    <row r="2223" spans="1:10">
      <c r="A2223" s="63" t="s">
        <v>1997</v>
      </c>
      <c r="B2223" s="64" t="s">
        <v>1356</v>
      </c>
      <c r="C2223" s="64" t="s">
        <v>1043</v>
      </c>
      <c r="D2223" s="65">
        <v>44506</v>
      </c>
      <c r="E2223" s="66" t="s">
        <v>1011</v>
      </c>
      <c r="F2223" s="66" t="s">
        <v>210</v>
      </c>
      <c r="G2223" s="67">
        <v>4300</v>
      </c>
      <c r="H2223" s="67">
        <v>5</v>
      </c>
      <c r="I2223" s="68">
        <v>0</v>
      </c>
      <c r="J2223" s="69">
        <f t="shared" si="34"/>
        <v>21500</v>
      </c>
    </row>
    <row r="2224" spans="1:10">
      <c r="A2224" s="63" t="s">
        <v>1997</v>
      </c>
      <c r="B2224" s="64" t="s">
        <v>1356</v>
      </c>
      <c r="C2224" s="64" t="s">
        <v>1043</v>
      </c>
      <c r="D2224" s="65">
        <v>44506</v>
      </c>
      <c r="E2224" s="66" t="s">
        <v>992</v>
      </c>
      <c r="F2224" s="66" t="s">
        <v>240</v>
      </c>
      <c r="G2224" s="67">
        <v>49100</v>
      </c>
      <c r="H2224" s="67">
        <v>2</v>
      </c>
      <c r="I2224" s="68">
        <v>0</v>
      </c>
      <c r="J2224" s="69">
        <f t="shared" si="34"/>
        <v>98200</v>
      </c>
    </row>
    <row r="2225" spans="1:10">
      <c r="A2225" s="63" t="s">
        <v>1998</v>
      </c>
      <c r="B2225" s="64" t="s">
        <v>1063</v>
      </c>
      <c r="C2225" s="64" t="s">
        <v>1016</v>
      </c>
      <c r="D2225" s="65">
        <v>44506</v>
      </c>
      <c r="E2225" s="66" t="s">
        <v>998</v>
      </c>
      <c r="F2225" s="66" t="s">
        <v>282</v>
      </c>
      <c r="G2225" s="67">
        <v>14800</v>
      </c>
      <c r="H2225" s="67">
        <v>10</v>
      </c>
      <c r="I2225" s="68">
        <v>0.05</v>
      </c>
      <c r="J2225" s="69">
        <f t="shared" si="34"/>
        <v>140600</v>
      </c>
    </row>
    <row r="2226" spans="1:10">
      <c r="A2226" s="63" t="s">
        <v>1999</v>
      </c>
      <c r="B2226" s="64" t="s">
        <v>1074</v>
      </c>
      <c r="C2226" s="64" t="s">
        <v>1043</v>
      </c>
      <c r="D2226" s="65">
        <v>44506</v>
      </c>
      <c r="E2226" s="66" t="s">
        <v>1010</v>
      </c>
      <c r="F2226" s="66" t="s">
        <v>214</v>
      </c>
      <c r="G2226" s="67">
        <v>172000</v>
      </c>
      <c r="H2226" s="67">
        <v>9</v>
      </c>
      <c r="I2226" s="68">
        <v>0.05</v>
      </c>
      <c r="J2226" s="69">
        <f t="shared" si="34"/>
        <v>1470600</v>
      </c>
    </row>
    <row r="2227" spans="1:10">
      <c r="A2227" s="63" t="s">
        <v>1999</v>
      </c>
      <c r="B2227" s="64" t="s">
        <v>1074</v>
      </c>
      <c r="C2227" s="64" t="s">
        <v>1043</v>
      </c>
      <c r="D2227" s="65">
        <v>44506</v>
      </c>
      <c r="E2227" s="66" t="s">
        <v>1005</v>
      </c>
      <c r="F2227" s="66" t="s">
        <v>1485</v>
      </c>
      <c r="G2227" s="67">
        <v>117000</v>
      </c>
      <c r="H2227" s="67">
        <v>7</v>
      </c>
      <c r="I2227" s="68">
        <v>0.05</v>
      </c>
      <c r="J2227" s="69">
        <f t="shared" si="34"/>
        <v>778050</v>
      </c>
    </row>
    <row r="2228" spans="1:10">
      <c r="A2228" s="63" t="s">
        <v>1999</v>
      </c>
      <c r="B2228" s="64" t="s">
        <v>1074</v>
      </c>
      <c r="C2228" s="64" t="s">
        <v>1043</v>
      </c>
      <c r="D2228" s="65">
        <v>44506</v>
      </c>
      <c r="E2228" s="66" t="s">
        <v>1011</v>
      </c>
      <c r="F2228" s="66" t="s">
        <v>272</v>
      </c>
      <c r="G2228" s="67">
        <v>144000</v>
      </c>
      <c r="H2228" s="67">
        <v>5</v>
      </c>
      <c r="I2228" s="68">
        <v>0.05</v>
      </c>
      <c r="J2228" s="69">
        <f t="shared" si="34"/>
        <v>684000</v>
      </c>
    </row>
    <row r="2229" spans="1:10">
      <c r="A2229" s="63" t="s">
        <v>1999</v>
      </c>
      <c r="B2229" s="64" t="s">
        <v>1074</v>
      </c>
      <c r="C2229" s="64" t="s">
        <v>1043</v>
      </c>
      <c r="D2229" s="65">
        <v>44506</v>
      </c>
      <c r="E2229" s="66" t="s">
        <v>994</v>
      </c>
      <c r="F2229" s="66" t="s">
        <v>246</v>
      </c>
      <c r="G2229" s="67">
        <v>82800</v>
      </c>
      <c r="H2229" s="67">
        <v>6</v>
      </c>
      <c r="I2229" s="68">
        <v>0.05</v>
      </c>
      <c r="J2229" s="69">
        <f t="shared" si="34"/>
        <v>471960</v>
      </c>
    </row>
    <row r="2230" spans="1:10">
      <c r="A2230" s="63" t="s">
        <v>1999</v>
      </c>
      <c r="B2230" s="64" t="s">
        <v>1074</v>
      </c>
      <c r="C2230" s="64" t="s">
        <v>1043</v>
      </c>
      <c r="D2230" s="65">
        <v>44506</v>
      </c>
      <c r="E2230" s="66" t="s">
        <v>1011</v>
      </c>
      <c r="F2230" s="66" t="s">
        <v>1497</v>
      </c>
      <c r="G2230" s="67">
        <v>4800</v>
      </c>
      <c r="H2230" s="67">
        <v>2</v>
      </c>
      <c r="I2230" s="68">
        <v>0.05</v>
      </c>
      <c r="J2230" s="69">
        <f t="shared" si="34"/>
        <v>9120</v>
      </c>
    </row>
    <row r="2231" spans="1:10">
      <c r="A2231" s="63" t="s">
        <v>2000</v>
      </c>
      <c r="B2231" s="64" t="s">
        <v>1018</v>
      </c>
      <c r="C2231" s="64" t="s">
        <v>990</v>
      </c>
      <c r="D2231" s="65">
        <v>44506</v>
      </c>
      <c r="E2231" s="66" t="s">
        <v>991</v>
      </c>
      <c r="F2231" s="66" t="s">
        <v>288</v>
      </c>
      <c r="G2231" s="67">
        <v>994500</v>
      </c>
      <c r="H2231" s="67">
        <v>2</v>
      </c>
      <c r="I2231" s="68">
        <v>0.05</v>
      </c>
      <c r="J2231" s="69">
        <f t="shared" si="34"/>
        <v>1889550</v>
      </c>
    </row>
    <row r="2232" spans="1:10">
      <c r="A2232" s="63" t="s">
        <v>2000</v>
      </c>
      <c r="B2232" s="64" t="s">
        <v>1018</v>
      </c>
      <c r="C2232" s="64" t="s">
        <v>990</v>
      </c>
      <c r="D2232" s="65">
        <v>44506</v>
      </c>
      <c r="E2232" s="66" t="s">
        <v>1005</v>
      </c>
      <c r="F2232" s="66" t="s">
        <v>212</v>
      </c>
      <c r="G2232" s="67">
        <v>152200</v>
      </c>
      <c r="H2232" s="67">
        <v>4</v>
      </c>
      <c r="I2232" s="68">
        <v>0.05</v>
      </c>
      <c r="J2232" s="69">
        <f t="shared" si="34"/>
        <v>578360</v>
      </c>
    </row>
    <row r="2233" spans="1:10">
      <c r="A2233" s="63" t="s">
        <v>2001</v>
      </c>
      <c r="B2233" s="64" t="s">
        <v>1126</v>
      </c>
      <c r="C2233" s="64" t="s">
        <v>1043</v>
      </c>
      <c r="D2233" s="65">
        <v>44506</v>
      </c>
      <c r="E2233" s="66" t="s">
        <v>1012</v>
      </c>
      <c r="F2233" s="66" t="s">
        <v>1491</v>
      </c>
      <c r="G2233" s="67">
        <v>104000</v>
      </c>
      <c r="H2233" s="67">
        <v>3</v>
      </c>
      <c r="I2233" s="68">
        <v>0.05</v>
      </c>
      <c r="J2233" s="69">
        <f t="shared" si="34"/>
        <v>296400</v>
      </c>
    </row>
    <row r="2234" spans="1:10">
      <c r="A2234" s="63" t="s">
        <v>2001</v>
      </c>
      <c r="B2234" s="64" t="s">
        <v>1126</v>
      </c>
      <c r="C2234" s="64" t="s">
        <v>1043</v>
      </c>
      <c r="D2234" s="65">
        <v>44506</v>
      </c>
      <c r="E2234" s="66" t="s">
        <v>991</v>
      </c>
      <c r="F2234" s="66" t="s">
        <v>206</v>
      </c>
      <c r="G2234" s="67">
        <v>1565500</v>
      </c>
      <c r="H2234" s="67">
        <v>2</v>
      </c>
      <c r="I2234" s="68">
        <v>0.15</v>
      </c>
      <c r="J2234" s="69">
        <f t="shared" si="34"/>
        <v>2661350</v>
      </c>
    </row>
    <row r="2235" spans="1:10">
      <c r="A2235" s="63" t="s">
        <v>2002</v>
      </c>
      <c r="B2235" s="64" t="s">
        <v>1765</v>
      </c>
      <c r="C2235" s="64" t="s">
        <v>1036</v>
      </c>
      <c r="D2235" s="65">
        <v>44507</v>
      </c>
      <c r="E2235" s="66" t="s">
        <v>998</v>
      </c>
      <c r="F2235" s="66" t="s">
        <v>222</v>
      </c>
      <c r="G2235" s="67">
        <v>6700</v>
      </c>
      <c r="H2235" s="67">
        <v>7</v>
      </c>
      <c r="I2235" s="68">
        <v>0.05</v>
      </c>
      <c r="J2235" s="69">
        <f t="shared" si="34"/>
        <v>44555</v>
      </c>
    </row>
    <row r="2236" spans="1:10">
      <c r="A2236" s="63" t="s">
        <v>2002</v>
      </c>
      <c r="B2236" s="64" t="s">
        <v>1765</v>
      </c>
      <c r="C2236" s="64" t="s">
        <v>1036</v>
      </c>
      <c r="D2236" s="65">
        <v>44507</v>
      </c>
      <c r="E2236" s="66" t="s">
        <v>1005</v>
      </c>
      <c r="F2236" s="66" t="s">
        <v>212</v>
      </c>
      <c r="G2236" s="67">
        <v>153500</v>
      </c>
      <c r="H2236" s="67">
        <v>2</v>
      </c>
      <c r="I2236" s="68">
        <v>0.05</v>
      </c>
      <c r="J2236" s="69">
        <f t="shared" si="34"/>
        <v>291650</v>
      </c>
    </row>
    <row r="2237" spans="1:10">
      <c r="A2237" s="63" t="s">
        <v>2002</v>
      </c>
      <c r="B2237" s="64" t="s">
        <v>1765</v>
      </c>
      <c r="C2237" s="64" t="s">
        <v>1036</v>
      </c>
      <c r="D2237" s="65">
        <v>44507</v>
      </c>
      <c r="E2237" s="66" t="s">
        <v>1011</v>
      </c>
      <c r="F2237" s="66" t="s">
        <v>264</v>
      </c>
      <c r="G2237" s="67">
        <v>67600</v>
      </c>
      <c r="H2237" s="67">
        <v>4</v>
      </c>
      <c r="I2237" s="68">
        <v>0.05</v>
      </c>
      <c r="J2237" s="69">
        <f t="shared" si="34"/>
        <v>256880</v>
      </c>
    </row>
    <row r="2238" spans="1:10">
      <c r="A2238" s="63" t="s">
        <v>2002</v>
      </c>
      <c r="B2238" s="64" t="s">
        <v>1765</v>
      </c>
      <c r="C2238" s="64" t="s">
        <v>1036</v>
      </c>
      <c r="D2238" s="65">
        <v>44507</v>
      </c>
      <c r="E2238" s="66" t="s">
        <v>998</v>
      </c>
      <c r="F2238" s="66" t="s">
        <v>270</v>
      </c>
      <c r="G2238" s="67">
        <v>3300</v>
      </c>
      <c r="H2238" s="67">
        <v>10</v>
      </c>
      <c r="I2238" s="68">
        <v>0.05</v>
      </c>
      <c r="J2238" s="69">
        <f t="shared" si="34"/>
        <v>31350</v>
      </c>
    </row>
    <row r="2239" spans="1:10">
      <c r="A2239" s="63" t="s">
        <v>2003</v>
      </c>
      <c r="B2239" s="64" t="s">
        <v>1342</v>
      </c>
      <c r="C2239" s="64" t="s">
        <v>997</v>
      </c>
      <c r="D2239" s="65">
        <v>44507</v>
      </c>
      <c r="E2239" s="66" t="s">
        <v>1012</v>
      </c>
      <c r="F2239" s="66" t="s">
        <v>262</v>
      </c>
      <c r="G2239" s="67">
        <v>535400</v>
      </c>
      <c r="H2239" s="67">
        <v>2</v>
      </c>
      <c r="I2239" s="68">
        <v>0.05</v>
      </c>
      <c r="J2239" s="69">
        <f t="shared" si="34"/>
        <v>1017260</v>
      </c>
    </row>
    <row r="2240" spans="1:10">
      <c r="A2240" s="63" t="s">
        <v>2003</v>
      </c>
      <c r="B2240" s="64" t="s">
        <v>1342</v>
      </c>
      <c r="C2240" s="64" t="s">
        <v>997</v>
      </c>
      <c r="D2240" s="65">
        <v>44507</v>
      </c>
      <c r="E2240" s="66" t="s">
        <v>998</v>
      </c>
      <c r="F2240" s="66" t="s">
        <v>1020</v>
      </c>
      <c r="G2240" s="67">
        <v>13600</v>
      </c>
      <c r="H2240" s="67">
        <v>8</v>
      </c>
      <c r="I2240" s="68">
        <v>0</v>
      </c>
      <c r="J2240" s="69">
        <f t="shared" si="34"/>
        <v>108800</v>
      </c>
    </row>
    <row r="2241" spans="1:10">
      <c r="A2241" s="63" t="s">
        <v>2004</v>
      </c>
      <c r="B2241" s="64" t="s">
        <v>1047</v>
      </c>
      <c r="C2241" s="64" t="s">
        <v>1036</v>
      </c>
      <c r="D2241" s="65">
        <v>44507</v>
      </c>
      <c r="E2241" s="66" t="s">
        <v>991</v>
      </c>
      <c r="F2241" s="66" t="s">
        <v>206</v>
      </c>
      <c r="G2241" s="67">
        <v>1395000</v>
      </c>
      <c r="H2241" s="67">
        <v>1</v>
      </c>
      <c r="I2241" s="68">
        <v>0.05</v>
      </c>
      <c r="J2241" s="69">
        <f t="shared" si="34"/>
        <v>1325250</v>
      </c>
    </row>
    <row r="2242" spans="1:10">
      <c r="A2242" s="63" t="s">
        <v>2004</v>
      </c>
      <c r="B2242" s="64" t="s">
        <v>1047</v>
      </c>
      <c r="C2242" s="64" t="s">
        <v>1036</v>
      </c>
      <c r="D2242" s="65">
        <v>44507</v>
      </c>
      <c r="E2242" s="66" t="s">
        <v>994</v>
      </c>
      <c r="F2242" s="66" t="s">
        <v>1503</v>
      </c>
      <c r="G2242" s="67">
        <v>91800</v>
      </c>
      <c r="H2242" s="67">
        <v>10</v>
      </c>
      <c r="I2242" s="68">
        <v>0.05</v>
      </c>
      <c r="J2242" s="69">
        <f t="shared" si="34"/>
        <v>872100</v>
      </c>
    </row>
    <row r="2243" spans="1:10">
      <c r="A2243" s="63" t="s">
        <v>2005</v>
      </c>
      <c r="B2243" s="64" t="s">
        <v>1074</v>
      </c>
      <c r="C2243" s="64" t="s">
        <v>1043</v>
      </c>
      <c r="D2243" s="65">
        <v>44507</v>
      </c>
      <c r="E2243" s="66" t="s">
        <v>1011</v>
      </c>
      <c r="F2243" s="66" t="s">
        <v>272</v>
      </c>
      <c r="G2243" s="67">
        <v>138200</v>
      </c>
      <c r="H2243" s="67">
        <v>1</v>
      </c>
      <c r="I2243" s="68">
        <v>0.05</v>
      </c>
      <c r="J2243" s="69">
        <f t="shared" ref="J2243:J2306" si="35">(G2243*H2243)*(100%-I2243)</f>
        <v>131290</v>
      </c>
    </row>
    <row r="2244" spans="1:10">
      <c r="A2244" s="63" t="s">
        <v>2005</v>
      </c>
      <c r="B2244" s="64" t="s">
        <v>1074</v>
      </c>
      <c r="C2244" s="64" t="s">
        <v>1043</v>
      </c>
      <c r="D2244" s="65">
        <v>44507</v>
      </c>
      <c r="E2244" s="66" t="s">
        <v>991</v>
      </c>
      <c r="F2244" s="66" t="s">
        <v>1487</v>
      </c>
      <c r="G2244" s="67">
        <v>887500</v>
      </c>
      <c r="H2244" s="67">
        <v>5</v>
      </c>
      <c r="I2244" s="68">
        <v>0.15</v>
      </c>
      <c r="J2244" s="69">
        <f t="shared" si="35"/>
        <v>3771875</v>
      </c>
    </row>
    <row r="2245" spans="1:10">
      <c r="A2245" s="63" t="s">
        <v>2006</v>
      </c>
      <c r="B2245" s="64" t="s">
        <v>996</v>
      </c>
      <c r="C2245" s="64" t="s">
        <v>997</v>
      </c>
      <c r="D2245" s="65">
        <v>44507</v>
      </c>
      <c r="E2245" s="66" t="s">
        <v>1005</v>
      </c>
      <c r="F2245" s="66" t="s">
        <v>224</v>
      </c>
      <c r="G2245" s="67">
        <v>535000</v>
      </c>
      <c r="H2245" s="67">
        <v>4</v>
      </c>
      <c r="I2245" s="68">
        <v>0.1</v>
      </c>
      <c r="J2245" s="69">
        <f t="shared" si="35"/>
        <v>1926000</v>
      </c>
    </row>
    <row r="2246" spans="1:10">
      <c r="A2246" s="63" t="s">
        <v>2006</v>
      </c>
      <c r="B2246" s="64" t="s">
        <v>996</v>
      </c>
      <c r="C2246" s="64" t="s">
        <v>997</v>
      </c>
      <c r="D2246" s="65">
        <v>44507</v>
      </c>
      <c r="E2246" s="66" t="s">
        <v>1005</v>
      </c>
      <c r="F2246" s="66" t="s">
        <v>250</v>
      </c>
      <c r="G2246" s="67">
        <v>502900</v>
      </c>
      <c r="H2246" s="67">
        <v>1</v>
      </c>
      <c r="I2246" s="68">
        <v>0.05</v>
      </c>
      <c r="J2246" s="69">
        <f t="shared" si="35"/>
        <v>477755</v>
      </c>
    </row>
    <row r="2247" spans="1:10">
      <c r="A2247" s="63" t="s">
        <v>2007</v>
      </c>
      <c r="B2247" s="64" t="s">
        <v>1218</v>
      </c>
      <c r="C2247" s="64" t="s">
        <v>990</v>
      </c>
      <c r="D2247" s="65">
        <v>44507</v>
      </c>
      <c r="E2247" s="66" t="s">
        <v>1012</v>
      </c>
      <c r="F2247" s="66" t="s">
        <v>228</v>
      </c>
      <c r="G2247" s="67">
        <v>474100</v>
      </c>
      <c r="H2247" s="67">
        <v>4</v>
      </c>
      <c r="I2247" s="68">
        <v>0.05</v>
      </c>
      <c r="J2247" s="69">
        <f t="shared" si="35"/>
        <v>1801580</v>
      </c>
    </row>
    <row r="2248" spans="1:10">
      <c r="A2248" s="63" t="s">
        <v>2007</v>
      </c>
      <c r="B2248" s="64" t="s">
        <v>1218</v>
      </c>
      <c r="C2248" s="64" t="s">
        <v>990</v>
      </c>
      <c r="D2248" s="65">
        <v>44507</v>
      </c>
      <c r="E2248" s="66" t="s">
        <v>992</v>
      </c>
      <c r="F2248" s="66" t="s">
        <v>290</v>
      </c>
      <c r="G2248" s="67">
        <v>90300</v>
      </c>
      <c r="H2248" s="67">
        <v>5</v>
      </c>
      <c r="I2248" s="68">
        <v>0.05</v>
      </c>
      <c r="J2248" s="69">
        <f t="shared" si="35"/>
        <v>428925</v>
      </c>
    </row>
    <row r="2249" spans="1:10">
      <c r="A2249" s="63" t="s">
        <v>2008</v>
      </c>
      <c r="B2249" s="64" t="s">
        <v>1200</v>
      </c>
      <c r="C2249" s="64" t="s">
        <v>1008</v>
      </c>
      <c r="D2249" s="65">
        <v>44508</v>
      </c>
      <c r="E2249" s="66" t="s">
        <v>998</v>
      </c>
      <c r="F2249" s="66" t="s">
        <v>1048</v>
      </c>
      <c r="G2249" s="67">
        <v>30300</v>
      </c>
      <c r="H2249" s="67">
        <v>8</v>
      </c>
      <c r="I2249" s="68">
        <v>0.05</v>
      </c>
      <c r="J2249" s="69">
        <f t="shared" si="35"/>
        <v>230280</v>
      </c>
    </row>
    <row r="2250" spans="1:10">
      <c r="A2250" s="63" t="s">
        <v>2008</v>
      </c>
      <c r="B2250" s="64" t="s">
        <v>1200</v>
      </c>
      <c r="C2250" s="64" t="s">
        <v>1008</v>
      </c>
      <c r="D2250" s="65">
        <v>44508</v>
      </c>
      <c r="E2250" s="66" t="s">
        <v>1011</v>
      </c>
      <c r="F2250" s="66" t="s">
        <v>272</v>
      </c>
      <c r="G2250" s="67">
        <v>132500</v>
      </c>
      <c r="H2250" s="67">
        <v>8</v>
      </c>
      <c r="I2250" s="68">
        <v>0.05</v>
      </c>
      <c r="J2250" s="69">
        <f t="shared" si="35"/>
        <v>1007000</v>
      </c>
    </row>
    <row r="2251" spans="1:10">
      <c r="A2251" s="63" t="s">
        <v>2008</v>
      </c>
      <c r="B2251" s="64" t="s">
        <v>1200</v>
      </c>
      <c r="C2251" s="64" t="s">
        <v>1008</v>
      </c>
      <c r="D2251" s="65">
        <v>44508</v>
      </c>
      <c r="E2251" s="66" t="s">
        <v>991</v>
      </c>
      <c r="F2251" s="66" t="s">
        <v>206</v>
      </c>
      <c r="G2251" s="67">
        <v>1426000</v>
      </c>
      <c r="H2251" s="67">
        <v>2</v>
      </c>
      <c r="I2251" s="68">
        <v>0.1</v>
      </c>
      <c r="J2251" s="69">
        <f t="shared" si="35"/>
        <v>2566800</v>
      </c>
    </row>
    <row r="2252" spans="1:10">
      <c r="A2252" s="63" t="s">
        <v>2008</v>
      </c>
      <c r="B2252" s="64" t="s">
        <v>1200</v>
      </c>
      <c r="C2252" s="64" t="s">
        <v>1008</v>
      </c>
      <c r="D2252" s="65">
        <v>44508</v>
      </c>
      <c r="E2252" s="66" t="s">
        <v>1012</v>
      </c>
      <c r="F2252" s="66" t="s">
        <v>262</v>
      </c>
      <c r="G2252" s="67">
        <v>558700</v>
      </c>
      <c r="H2252" s="67">
        <v>3</v>
      </c>
      <c r="I2252" s="68">
        <v>0.05</v>
      </c>
      <c r="J2252" s="69">
        <f t="shared" si="35"/>
        <v>1592295</v>
      </c>
    </row>
    <row r="2253" spans="1:10">
      <c r="A2253" s="63" t="s">
        <v>2008</v>
      </c>
      <c r="B2253" s="64" t="s">
        <v>1200</v>
      </c>
      <c r="C2253" s="64" t="s">
        <v>1008</v>
      </c>
      <c r="D2253" s="65">
        <v>44508</v>
      </c>
      <c r="E2253" s="66" t="s">
        <v>994</v>
      </c>
      <c r="F2253" s="66" t="s">
        <v>246</v>
      </c>
      <c r="G2253" s="67">
        <v>66200</v>
      </c>
      <c r="H2253" s="67">
        <v>2</v>
      </c>
      <c r="I2253" s="68">
        <v>0.05</v>
      </c>
      <c r="J2253" s="69">
        <f t="shared" si="35"/>
        <v>125780</v>
      </c>
    </row>
    <row r="2254" spans="1:10">
      <c r="A2254" s="63" t="s">
        <v>2008</v>
      </c>
      <c r="B2254" s="64" t="s">
        <v>1200</v>
      </c>
      <c r="C2254" s="64" t="s">
        <v>1008</v>
      </c>
      <c r="D2254" s="65">
        <v>44508</v>
      </c>
      <c r="E2254" s="66" t="s">
        <v>1005</v>
      </c>
      <c r="F2254" s="66" t="s">
        <v>1485</v>
      </c>
      <c r="G2254" s="67">
        <v>99000</v>
      </c>
      <c r="H2254" s="67">
        <v>7</v>
      </c>
      <c r="I2254" s="68">
        <v>0.05</v>
      </c>
      <c r="J2254" s="69">
        <f t="shared" si="35"/>
        <v>658350</v>
      </c>
    </row>
    <row r="2255" spans="1:10">
      <c r="A2255" s="63" t="s">
        <v>2008</v>
      </c>
      <c r="B2255" s="64" t="s">
        <v>1200</v>
      </c>
      <c r="C2255" s="64" t="s">
        <v>1008</v>
      </c>
      <c r="D2255" s="65">
        <v>44508</v>
      </c>
      <c r="E2255" s="66" t="s">
        <v>1011</v>
      </c>
      <c r="F2255" s="66" t="s">
        <v>252</v>
      </c>
      <c r="G2255" s="67">
        <v>148800</v>
      </c>
      <c r="H2255" s="67">
        <v>10</v>
      </c>
      <c r="I2255" s="68">
        <v>0.05</v>
      </c>
      <c r="J2255" s="69">
        <f t="shared" si="35"/>
        <v>1413600</v>
      </c>
    </row>
    <row r="2256" spans="1:10">
      <c r="A2256" s="63" t="s">
        <v>2008</v>
      </c>
      <c r="B2256" s="64" t="s">
        <v>1200</v>
      </c>
      <c r="C2256" s="64" t="s">
        <v>1008</v>
      </c>
      <c r="D2256" s="65">
        <v>44508</v>
      </c>
      <c r="E2256" s="66" t="s">
        <v>1012</v>
      </c>
      <c r="F2256" s="66" t="s">
        <v>262</v>
      </c>
      <c r="G2256" s="67">
        <v>628600</v>
      </c>
      <c r="H2256" s="67">
        <v>2</v>
      </c>
      <c r="I2256" s="68">
        <v>0.05</v>
      </c>
      <c r="J2256" s="69">
        <f t="shared" si="35"/>
        <v>1194340</v>
      </c>
    </row>
    <row r="2257" spans="1:10">
      <c r="A2257" s="63" t="s">
        <v>2008</v>
      </c>
      <c r="B2257" s="64" t="s">
        <v>1200</v>
      </c>
      <c r="C2257" s="64" t="s">
        <v>1008</v>
      </c>
      <c r="D2257" s="65">
        <v>44508</v>
      </c>
      <c r="E2257" s="66" t="s">
        <v>1005</v>
      </c>
      <c r="F2257" s="66" t="s">
        <v>268</v>
      </c>
      <c r="G2257" s="67">
        <v>382300</v>
      </c>
      <c r="H2257" s="67">
        <v>4</v>
      </c>
      <c r="I2257" s="68">
        <v>0.05</v>
      </c>
      <c r="J2257" s="69">
        <f t="shared" si="35"/>
        <v>1452740</v>
      </c>
    </row>
    <row r="2258" spans="1:10">
      <c r="A2258" s="63" t="s">
        <v>2009</v>
      </c>
      <c r="B2258" s="64" t="s">
        <v>1033</v>
      </c>
      <c r="C2258" s="64" t="s">
        <v>997</v>
      </c>
      <c r="D2258" s="65">
        <v>44508</v>
      </c>
      <c r="E2258" s="66" t="s">
        <v>1005</v>
      </c>
      <c r="F2258" s="66" t="s">
        <v>258</v>
      </c>
      <c r="G2258" s="67">
        <v>81500</v>
      </c>
      <c r="H2258" s="67">
        <v>6</v>
      </c>
      <c r="I2258" s="68">
        <v>0.05</v>
      </c>
      <c r="J2258" s="69">
        <f t="shared" si="35"/>
        <v>464550</v>
      </c>
    </row>
    <row r="2259" spans="1:10">
      <c r="A2259" s="63" t="s">
        <v>2009</v>
      </c>
      <c r="B2259" s="64" t="s">
        <v>1033</v>
      </c>
      <c r="C2259" s="64" t="s">
        <v>997</v>
      </c>
      <c r="D2259" s="65">
        <v>44508</v>
      </c>
      <c r="E2259" s="66" t="s">
        <v>1011</v>
      </c>
      <c r="F2259" s="66" t="s">
        <v>210</v>
      </c>
      <c r="G2259" s="67">
        <v>3400</v>
      </c>
      <c r="H2259" s="67">
        <v>5</v>
      </c>
      <c r="I2259" s="68">
        <v>0.05</v>
      </c>
      <c r="J2259" s="69">
        <f t="shared" si="35"/>
        <v>16150</v>
      </c>
    </row>
    <row r="2260" spans="1:10">
      <c r="A2260" s="63" t="s">
        <v>2009</v>
      </c>
      <c r="B2260" s="64" t="s">
        <v>1033</v>
      </c>
      <c r="C2260" s="64" t="s">
        <v>997</v>
      </c>
      <c r="D2260" s="65">
        <v>44508</v>
      </c>
      <c r="E2260" s="66" t="s">
        <v>1012</v>
      </c>
      <c r="F2260" s="66" t="s">
        <v>262</v>
      </c>
      <c r="G2260" s="67">
        <v>663500</v>
      </c>
      <c r="H2260" s="67">
        <v>3</v>
      </c>
      <c r="I2260" s="68">
        <v>0.05</v>
      </c>
      <c r="J2260" s="69">
        <f t="shared" si="35"/>
        <v>1890975</v>
      </c>
    </row>
    <row r="2261" spans="1:10">
      <c r="A2261" s="63" t="s">
        <v>2010</v>
      </c>
      <c r="B2261" s="64" t="s">
        <v>1061</v>
      </c>
      <c r="C2261" s="64" t="s">
        <v>997</v>
      </c>
      <c r="D2261" s="65">
        <v>44509</v>
      </c>
      <c r="E2261" s="66" t="s">
        <v>991</v>
      </c>
      <c r="F2261" s="66" t="s">
        <v>206</v>
      </c>
      <c r="G2261" s="67">
        <v>1519000</v>
      </c>
      <c r="H2261" s="67">
        <v>2</v>
      </c>
      <c r="I2261" s="68">
        <v>0.15</v>
      </c>
      <c r="J2261" s="69">
        <f t="shared" si="35"/>
        <v>2582300</v>
      </c>
    </row>
    <row r="2262" spans="1:10">
      <c r="A2262" s="63" t="s">
        <v>2010</v>
      </c>
      <c r="B2262" s="64" t="s">
        <v>1061</v>
      </c>
      <c r="C2262" s="64" t="s">
        <v>997</v>
      </c>
      <c r="D2262" s="65">
        <v>44509</v>
      </c>
      <c r="E2262" s="66" t="s">
        <v>998</v>
      </c>
      <c r="F2262" s="66" t="s">
        <v>1019</v>
      </c>
      <c r="G2262" s="67">
        <v>5900</v>
      </c>
      <c r="H2262" s="67">
        <v>8</v>
      </c>
      <c r="I2262" s="68">
        <v>0.05</v>
      </c>
      <c r="J2262" s="69">
        <f t="shared" si="35"/>
        <v>44840</v>
      </c>
    </row>
    <row r="2263" spans="1:10">
      <c r="A2263" s="63" t="s">
        <v>2010</v>
      </c>
      <c r="B2263" s="64" t="s">
        <v>1061</v>
      </c>
      <c r="C2263" s="64" t="s">
        <v>997</v>
      </c>
      <c r="D2263" s="65">
        <v>44509</v>
      </c>
      <c r="E2263" s="66" t="s">
        <v>998</v>
      </c>
      <c r="F2263" s="66" t="s">
        <v>260</v>
      </c>
      <c r="G2263" s="67">
        <v>24300</v>
      </c>
      <c r="H2263" s="67">
        <v>5</v>
      </c>
      <c r="I2263" s="68">
        <v>0.05</v>
      </c>
      <c r="J2263" s="69">
        <f t="shared" si="35"/>
        <v>115425</v>
      </c>
    </row>
    <row r="2264" spans="1:10">
      <c r="A2264" s="63" t="s">
        <v>2011</v>
      </c>
      <c r="B2264" s="64" t="s">
        <v>1136</v>
      </c>
      <c r="C2264" s="64" t="s">
        <v>1036</v>
      </c>
      <c r="D2264" s="65">
        <v>44509</v>
      </c>
      <c r="E2264" s="66" t="s">
        <v>1012</v>
      </c>
      <c r="F2264" s="66" t="s">
        <v>220</v>
      </c>
      <c r="G2264" s="67">
        <v>82000</v>
      </c>
      <c r="H2264" s="67">
        <v>8</v>
      </c>
      <c r="I2264" s="68">
        <v>0.05</v>
      </c>
      <c r="J2264" s="69">
        <f t="shared" si="35"/>
        <v>623200</v>
      </c>
    </row>
    <row r="2265" spans="1:10">
      <c r="A2265" s="63" t="s">
        <v>2011</v>
      </c>
      <c r="B2265" s="64" t="s">
        <v>1136</v>
      </c>
      <c r="C2265" s="64" t="s">
        <v>1036</v>
      </c>
      <c r="D2265" s="65">
        <v>44509</v>
      </c>
      <c r="E2265" s="66" t="s">
        <v>1011</v>
      </c>
      <c r="F2265" s="66" t="s">
        <v>210</v>
      </c>
      <c r="G2265" s="67">
        <v>4100</v>
      </c>
      <c r="H2265" s="67">
        <v>10</v>
      </c>
      <c r="I2265" s="68">
        <v>0.05</v>
      </c>
      <c r="J2265" s="69">
        <f t="shared" si="35"/>
        <v>38950</v>
      </c>
    </row>
    <row r="2266" spans="1:10">
      <c r="A2266" s="63" t="s">
        <v>2011</v>
      </c>
      <c r="B2266" s="64" t="s">
        <v>1136</v>
      </c>
      <c r="C2266" s="64" t="s">
        <v>1036</v>
      </c>
      <c r="D2266" s="65">
        <v>44509</v>
      </c>
      <c r="E2266" s="66" t="s">
        <v>1005</v>
      </c>
      <c r="F2266" s="66" t="s">
        <v>278</v>
      </c>
      <c r="G2266" s="67">
        <v>392200</v>
      </c>
      <c r="H2266" s="67">
        <v>2</v>
      </c>
      <c r="I2266" s="68">
        <v>0.05</v>
      </c>
      <c r="J2266" s="69">
        <f t="shared" si="35"/>
        <v>745180</v>
      </c>
    </row>
    <row r="2267" spans="1:10">
      <c r="A2267" s="63" t="s">
        <v>2011</v>
      </c>
      <c r="B2267" s="64" t="s">
        <v>1136</v>
      </c>
      <c r="C2267" s="64" t="s">
        <v>1036</v>
      </c>
      <c r="D2267" s="65">
        <v>44509</v>
      </c>
      <c r="E2267" s="66" t="s">
        <v>998</v>
      </c>
      <c r="F2267" s="66" t="s">
        <v>282</v>
      </c>
      <c r="G2267" s="67">
        <v>18300</v>
      </c>
      <c r="H2267" s="67">
        <v>5</v>
      </c>
      <c r="I2267" s="68">
        <v>0.05</v>
      </c>
      <c r="J2267" s="69">
        <f t="shared" si="35"/>
        <v>86925</v>
      </c>
    </row>
    <row r="2268" spans="1:10">
      <c r="A2268" s="63" t="s">
        <v>2012</v>
      </c>
      <c r="B2268" s="64" t="s">
        <v>996</v>
      </c>
      <c r="C2268" s="64" t="s">
        <v>997</v>
      </c>
      <c r="D2268" s="65">
        <v>44509</v>
      </c>
      <c r="E2268" s="66" t="s">
        <v>1012</v>
      </c>
      <c r="F2268" s="66" t="s">
        <v>220</v>
      </c>
      <c r="G2268" s="67">
        <v>74600</v>
      </c>
      <c r="H2268" s="67">
        <v>8</v>
      </c>
      <c r="I2268" s="68">
        <v>0.05</v>
      </c>
      <c r="J2268" s="69">
        <f t="shared" si="35"/>
        <v>566960</v>
      </c>
    </row>
    <row r="2269" spans="1:10">
      <c r="A2269" s="63" t="s">
        <v>2012</v>
      </c>
      <c r="B2269" s="64" t="s">
        <v>996</v>
      </c>
      <c r="C2269" s="64" t="s">
        <v>997</v>
      </c>
      <c r="D2269" s="65">
        <v>44509</v>
      </c>
      <c r="E2269" s="66" t="s">
        <v>991</v>
      </c>
      <c r="F2269" s="66" t="s">
        <v>280</v>
      </c>
      <c r="G2269" s="67">
        <v>741600</v>
      </c>
      <c r="H2269" s="67">
        <v>2</v>
      </c>
      <c r="I2269" s="68">
        <v>0.05</v>
      </c>
      <c r="J2269" s="69">
        <f t="shared" si="35"/>
        <v>1409040</v>
      </c>
    </row>
    <row r="2270" spans="1:10">
      <c r="A2270" s="63" t="s">
        <v>2013</v>
      </c>
      <c r="B2270" s="64" t="s">
        <v>1069</v>
      </c>
      <c r="C2270" s="64" t="s">
        <v>1043</v>
      </c>
      <c r="D2270" s="65">
        <v>44509</v>
      </c>
      <c r="E2270" s="66" t="s">
        <v>1012</v>
      </c>
      <c r="F2270" s="66" t="s">
        <v>262</v>
      </c>
      <c r="G2270" s="67">
        <v>640200</v>
      </c>
      <c r="H2270" s="67">
        <v>1</v>
      </c>
      <c r="I2270" s="68">
        <v>0.05</v>
      </c>
      <c r="J2270" s="69">
        <f t="shared" si="35"/>
        <v>608190</v>
      </c>
    </row>
    <row r="2271" spans="1:10">
      <c r="A2271" s="63" t="s">
        <v>2014</v>
      </c>
      <c r="B2271" s="64" t="s">
        <v>1063</v>
      </c>
      <c r="C2271" s="64" t="s">
        <v>1016</v>
      </c>
      <c r="D2271" s="65">
        <v>44509</v>
      </c>
      <c r="E2271" s="66" t="s">
        <v>998</v>
      </c>
      <c r="F2271" s="66" t="s">
        <v>236</v>
      </c>
      <c r="G2271" s="67">
        <v>21500</v>
      </c>
      <c r="H2271" s="67">
        <v>8</v>
      </c>
      <c r="I2271" s="68">
        <v>0.05</v>
      </c>
      <c r="J2271" s="69">
        <f t="shared" si="35"/>
        <v>163400</v>
      </c>
    </row>
    <row r="2272" spans="1:10">
      <c r="A2272" s="63" t="s">
        <v>2014</v>
      </c>
      <c r="B2272" s="64" t="s">
        <v>1063</v>
      </c>
      <c r="C2272" s="64" t="s">
        <v>1016</v>
      </c>
      <c r="D2272" s="65">
        <v>44509</v>
      </c>
      <c r="E2272" s="66" t="s">
        <v>998</v>
      </c>
      <c r="F2272" s="66" t="s">
        <v>1019</v>
      </c>
      <c r="G2272" s="67">
        <v>5800</v>
      </c>
      <c r="H2272" s="67">
        <v>8</v>
      </c>
      <c r="I2272" s="68">
        <v>0.05</v>
      </c>
      <c r="J2272" s="69">
        <f t="shared" si="35"/>
        <v>44080</v>
      </c>
    </row>
    <row r="2273" spans="1:10">
      <c r="A2273" s="63" t="s">
        <v>2014</v>
      </c>
      <c r="B2273" s="64" t="s">
        <v>1063</v>
      </c>
      <c r="C2273" s="64" t="s">
        <v>1016</v>
      </c>
      <c r="D2273" s="65">
        <v>44509</v>
      </c>
      <c r="E2273" s="66" t="s">
        <v>991</v>
      </c>
      <c r="F2273" s="66" t="s">
        <v>280</v>
      </c>
      <c r="G2273" s="67">
        <v>748800</v>
      </c>
      <c r="H2273" s="67">
        <v>4</v>
      </c>
      <c r="I2273" s="68">
        <v>0.1</v>
      </c>
      <c r="J2273" s="69">
        <f t="shared" si="35"/>
        <v>2695680</v>
      </c>
    </row>
    <row r="2274" spans="1:10">
      <c r="A2274" s="63" t="s">
        <v>2014</v>
      </c>
      <c r="B2274" s="64" t="s">
        <v>1063</v>
      </c>
      <c r="C2274" s="64" t="s">
        <v>1016</v>
      </c>
      <c r="D2274" s="65">
        <v>44509</v>
      </c>
      <c r="E2274" s="66" t="s">
        <v>998</v>
      </c>
      <c r="F2274" s="66" t="s">
        <v>260</v>
      </c>
      <c r="G2274" s="67">
        <v>29400</v>
      </c>
      <c r="H2274" s="67">
        <v>1</v>
      </c>
      <c r="I2274" s="68">
        <v>0.05</v>
      </c>
      <c r="J2274" s="69">
        <f t="shared" si="35"/>
        <v>27930</v>
      </c>
    </row>
    <row r="2275" spans="1:10">
      <c r="A2275" s="63" t="s">
        <v>2015</v>
      </c>
      <c r="B2275" s="64" t="s">
        <v>996</v>
      </c>
      <c r="C2275" s="64" t="s">
        <v>997</v>
      </c>
      <c r="D2275" s="65">
        <v>44510</v>
      </c>
      <c r="E2275" s="66" t="s">
        <v>998</v>
      </c>
      <c r="F2275" s="66" t="s">
        <v>1020</v>
      </c>
      <c r="G2275" s="67">
        <v>15400</v>
      </c>
      <c r="H2275" s="67">
        <v>7</v>
      </c>
      <c r="I2275" s="68">
        <v>0.05</v>
      </c>
      <c r="J2275" s="69">
        <f t="shared" si="35"/>
        <v>102410</v>
      </c>
    </row>
    <row r="2276" spans="1:10">
      <c r="A2276" s="63" t="s">
        <v>2016</v>
      </c>
      <c r="B2276" s="64" t="s">
        <v>1261</v>
      </c>
      <c r="C2276" s="64" t="s">
        <v>990</v>
      </c>
      <c r="D2276" s="65">
        <v>44510</v>
      </c>
      <c r="E2276" s="66" t="s">
        <v>992</v>
      </c>
      <c r="F2276" s="66" t="s">
        <v>1482</v>
      </c>
      <c r="G2276" s="67">
        <v>109000</v>
      </c>
      <c r="H2276" s="67">
        <v>3</v>
      </c>
      <c r="I2276" s="68">
        <v>0</v>
      </c>
      <c r="J2276" s="69">
        <f t="shared" si="35"/>
        <v>327000</v>
      </c>
    </row>
    <row r="2277" spans="1:10">
      <c r="A2277" s="63" t="s">
        <v>2016</v>
      </c>
      <c r="B2277" s="64" t="s">
        <v>1261</v>
      </c>
      <c r="C2277" s="64" t="s">
        <v>990</v>
      </c>
      <c r="D2277" s="65">
        <v>44510</v>
      </c>
      <c r="E2277" s="66" t="s">
        <v>1011</v>
      </c>
      <c r="F2277" s="66" t="s">
        <v>252</v>
      </c>
      <c r="G2277" s="67">
        <v>147500</v>
      </c>
      <c r="H2277" s="67">
        <v>6</v>
      </c>
      <c r="I2277" s="68">
        <v>0</v>
      </c>
      <c r="J2277" s="69">
        <f t="shared" si="35"/>
        <v>885000</v>
      </c>
    </row>
    <row r="2278" spans="1:10">
      <c r="A2278" s="63" t="s">
        <v>2017</v>
      </c>
      <c r="B2278" s="64" t="s">
        <v>1859</v>
      </c>
      <c r="C2278" s="64" t="s">
        <v>1177</v>
      </c>
      <c r="D2278" s="65">
        <v>44510</v>
      </c>
      <c r="E2278" s="66" t="s">
        <v>991</v>
      </c>
      <c r="F2278" s="66" t="s">
        <v>284</v>
      </c>
      <c r="G2278" s="67">
        <v>1356000</v>
      </c>
      <c r="H2278" s="67">
        <v>2</v>
      </c>
      <c r="I2278" s="68">
        <v>0.1</v>
      </c>
      <c r="J2278" s="69">
        <f t="shared" si="35"/>
        <v>2440800</v>
      </c>
    </row>
    <row r="2279" spans="1:10">
      <c r="A2279" s="63" t="s">
        <v>2017</v>
      </c>
      <c r="B2279" s="64" t="s">
        <v>1859</v>
      </c>
      <c r="C2279" s="64" t="s">
        <v>1177</v>
      </c>
      <c r="D2279" s="65">
        <v>44510</v>
      </c>
      <c r="E2279" s="66" t="s">
        <v>991</v>
      </c>
      <c r="F2279" s="66" t="s">
        <v>206</v>
      </c>
      <c r="G2279" s="67">
        <v>1767000</v>
      </c>
      <c r="H2279" s="67">
        <v>2</v>
      </c>
      <c r="I2279" s="68">
        <v>0.15</v>
      </c>
      <c r="J2279" s="69">
        <f t="shared" si="35"/>
        <v>3003900</v>
      </c>
    </row>
    <row r="2280" spans="1:10">
      <c r="A2280" s="63" t="s">
        <v>2018</v>
      </c>
      <c r="B2280" s="64" t="s">
        <v>1210</v>
      </c>
      <c r="C2280" s="64" t="s">
        <v>1177</v>
      </c>
      <c r="D2280" s="65">
        <v>44510</v>
      </c>
      <c r="E2280" s="66" t="s">
        <v>992</v>
      </c>
      <c r="F2280" s="66" t="s">
        <v>240</v>
      </c>
      <c r="G2280" s="67">
        <v>49100</v>
      </c>
      <c r="H2280" s="67">
        <v>1</v>
      </c>
      <c r="I2280" s="68">
        <v>0</v>
      </c>
      <c r="J2280" s="69">
        <f t="shared" si="35"/>
        <v>49100</v>
      </c>
    </row>
    <row r="2281" spans="1:10">
      <c r="A2281" s="63" t="s">
        <v>2019</v>
      </c>
      <c r="B2281" s="64" t="s">
        <v>1061</v>
      </c>
      <c r="C2281" s="64" t="s">
        <v>997</v>
      </c>
      <c r="D2281" s="65">
        <v>44513</v>
      </c>
      <c r="E2281" s="66" t="s">
        <v>1011</v>
      </c>
      <c r="F2281" s="66" t="s">
        <v>218</v>
      </c>
      <c r="G2281" s="67">
        <v>3500</v>
      </c>
      <c r="H2281" s="67">
        <v>5</v>
      </c>
      <c r="I2281" s="68">
        <v>0.05</v>
      </c>
      <c r="J2281" s="69">
        <f t="shared" si="35"/>
        <v>16625</v>
      </c>
    </row>
    <row r="2282" spans="1:10">
      <c r="A2282" s="63" t="s">
        <v>2020</v>
      </c>
      <c r="B2282" s="64" t="s">
        <v>1111</v>
      </c>
      <c r="C2282" s="64" t="s">
        <v>1001</v>
      </c>
      <c r="D2282" s="65">
        <v>44513</v>
      </c>
      <c r="E2282" s="66" t="s">
        <v>998</v>
      </c>
      <c r="F2282" s="66" t="s">
        <v>1020</v>
      </c>
      <c r="G2282" s="67">
        <v>12800</v>
      </c>
      <c r="H2282" s="67">
        <v>5</v>
      </c>
      <c r="I2282" s="68">
        <v>0.05</v>
      </c>
      <c r="J2282" s="69">
        <f t="shared" si="35"/>
        <v>60800</v>
      </c>
    </row>
    <row r="2283" spans="1:10">
      <c r="A2283" s="63" t="s">
        <v>2020</v>
      </c>
      <c r="B2283" s="64" t="s">
        <v>1111</v>
      </c>
      <c r="C2283" s="64" t="s">
        <v>1001</v>
      </c>
      <c r="D2283" s="65">
        <v>44513</v>
      </c>
      <c r="E2283" s="66" t="s">
        <v>1011</v>
      </c>
      <c r="F2283" s="66" t="s">
        <v>210</v>
      </c>
      <c r="G2283" s="67">
        <v>4300</v>
      </c>
      <c r="H2283" s="67">
        <v>7</v>
      </c>
      <c r="I2283" s="68">
        <v>0.05</v>
      </c>
      <c r="J2283" s="69">
        <f t="shared" si="35"/>
        <v>28595</v>
      </c>
    </row>
    <row r="2284" spans="1:10">
      <c r="A2284" s="63" t="s">
        <v>2021</v>
      </c>
      <c r="B2284" s="64" t="s">
        <v>1029</v>
      </c>
      <c r="C2284" s="64" t="s">
        <v>1016</v>
      </c>
      <c r="D2284" s="65">
        <v>44513</v>
      </c>
      <c r="E2284" s="66" t="s">
        <v>992</v>
      </c>
      <c r="F2284" s="66" t="s">
        <v>1482</v>
      </c>
      <c r="G2284" s="67">
        <v>104900</v>
      </c>
      <c r="H2284" s="67">
        <v>3</v>
      </c>
      <c r="I2284" s="68">
        <v>0</v>
      </c>
      <c r="J2284" s="69">
        <f t="shared" si="35"/>
        <v>314700</v>
      </c>
    </row>
    <row r="2285" spans="1:10">
      <c r="A2285" s="63" t="s">
        <v>2021</v>
      </c>
      <c r="B2285" s="64" t="s">
        <v>1029</v>
      </c>
      <c r="C2285" s="64" t="s">
        <v>1016</v>
      </c>
      <c r="D2285" s="65">
        <v>44513</v>
      </c>
      <c r="E2285" s="66" t="s">
        <v>991</v>
      </c>
      <c r="F2285" s="66" t="s">
        <v>1487</v>
      </c>
      <c r="G2285" s="67">
        <v>833700</v>
      </c>
      <c r="H2285" s="67">
        <v>5</v>
      </c>
      <c r="I2285" s="68">
        <v>0.15</v>
      </c>
      <c r="J2285" s="69">
        <f t="shared" si="35"/>
        <v>3543225</v>
      </c>
    </row>
    <row r="2286" spans="1:10">
      <c r="A2286" s="63" t="s">
        <v>2021</v>
      </c>
      <c r="B2286" s="64" t="s">
        <v>1029</v>
      </c>
      <c r="C2286" s="64" t="s">
        <v>1016</v>
      </c>
      <c r="D2286" s="65">
        <v>44513</v>
      </c>
      <c r="E2286" s="66" t="s">
        <v>998</v>
      </c>
      <c r="F2286" s="66" t="s">
        <v>222</v>
      </c>
      <c r="G2286" s="67">
        <v>5700</v>
      </c>
      <c r="H2286" s="67">
        <v>7</v>
      </c>
      <c r="I2286" s="68">
        <v>0</v>
      </c>
      <c r="J2286" s="69">
        <f t="shared" si="35"/>
        <v>39900</v>
      </c>
    </row>
    <row r="2287" spans="1:10">
      <c r="A2287" s="63" t="s">
        <v>2022</v>
      </c>
      <c r="B2287" s="64" t="s">
        <v>1072</v>
      </c>
      <c r="C2287" s="64" t="s">
        <v>997</v>
      </c>
      <c r="D2287" s="65">
        <v>44513</v>
      </c>
      <c r="E2287" s="66" t="s">
        <v>991</v>
      </c>
      <c r="F2287" s="66" t="s">
        <v>280</v>
      </c>
      <c r="G2287" s="67">
        <v>792000</v>
      </c>
      <c r="H2287" s="67">
        <v>1</v>
      </c>
      <c r="I2287" s="68">
        <v>0.05</v>
      </c>
      <c r="J2287" s="69">
        <f t="shared" si="35"/>
        <v>752400</v>
      </c>
    </row>
    <row r="2288" spans="1:10">
      <c r="A2288" s="63" t="s">
        <v>2022</v>
      </c>
      <c r="B2288" s="64" t="s">
        <v>1072</v>
      </c>
      <c r="C2288" s="64" t="s">
        <v>997</v>
      </c>
      <c r="D2288" s="65">
        <v>44513</v>
      </c>
      <c r="E2288" s="66" t="s">
        <v>998</v>
      </c>
      <c r="F2288" s="66" t="s">
        <v>1002</v>
      </c>
      <c r="G2288" s="67">
        <v>3800</v>
      </c>
      <c r="H2288" s="67">
        <v>5</v>
      </c>
      <c r="I2288" s="68">
        <v>0.05</v>
      </c>
      <c r="J2288" s="69">
        <f t="shared" si="35"/>
        <v>18050</v>
      </c>
    </row>
    <row r="2289" spans="1:10">
      <c r="A2289" s="63" t="s">
        <v>2023</v>
      </c>
      <c r="B2289" s="64" t="s">
        <v>1078</v>
      </c>
      <c r="C2289" s="64" t="s">
        <v>997</v>
      </c>
      <c r="D2289" s="65">
        <v>44513</v>
      </c>
      <c r="E2289" s="66" t="s">
        <v>1012</v>
      </c>
      <c r="F2289" s="66" t="s">
        <v>1013</v>
      </c>
      <c r="G2289" s="67">
        <v>44100</v>
      </c>
      <c r="H2289" s="67">
        <v>9</v>
      </c>
      <c r="I2289" s="68">
        <v>0.05</v>
      </c>
      <c r="J2289" s="69">
        <f t="shared" si="35"/>
        <v>377055</v>
      </c>
    </row>
    <row r="2290" spans="1:10">
      <c r="A2290" s="63" t="s">
        <v>2024</v>
      </c>
      <c r="B2290" s="64" t="s">
        <v>996</v>
      </c>
      <c r="C2290" s="64" t="s">
        <v>997</v>
      </c>
      <c r="D2290" s="65">
        <v>44513</v>
      </c>
      <c r="E2290" s="66" t="s">
        <v>998</v>
      </c>
      <c r="F2290" s="66" t="s">
        <v>282</v>
      </c>
      <c r="G2290" s="67">
        <v>18500</v>
      </c>
      <c r="H2290" s="67">
        <v>10</v>
      </c>
      <c r="I2290" s="68">
        <v>0.05</v>
      </c>
      <c r="J2290" s="69">
        <f t="shared" si="35"/>
        <v>175750</v>
      </c>
    </row>
    <row r="2291" spans="1:10">
      <c r="A2291" s="63" t="s">
        <v>2025</v>
      </c>
      <c r="B2291" s="64" t="s">
        <v>1082</v>
      </c>
      <c r="C2291" s="64" t="s">
        <v>1043</v>
      </c>
      <c r="D2291" s="65">
        <v>44513</v>
      </c>
      <c r="E2291" s="66" t="s">
        <v>998</v>
      </c>
      <c r="F2291" s="66" t="s">
        <v>282</v>
      </c>
      <c r="G2291" s="67">
        <v>18200</v>
      </c>
      <c r="H2291" s="67">
        <v>9</v>
      </c>
      <c r="I2291" s="68">
        <v>0.05</v>
      </c>
      <c r="J2291" s="69">
        <f t="shared" si="35"/>
        <v>155610</v>
      </c>
    </row>
    <row r="2292" spans="1:10">
      <c r="A2292" s="63" t="s">
        <v>2026</v>
      </c>
      <c r="B2292" s="64" t="s">
        <v>1058</v>
      </c>
      <c r="C2292" s="64" t="s">
        <v>1027</v>
      </c>
      <c r="D2292" s="65">
        <v>44513</v>
      </c>
      <c r="E2292" s="66" t="s">
        <v>991</v>
      </c>
      <c r="F2292" s="66" t="s">
        <v>288</v>
      </c>
      <c r="G2292" s="67">
        <v>926500</v>
      </c>
      <c r="H2292" s="67">
        <v>1</v>
      </c>
      <c r="I2292" s="68">
        <v>0.05</v>
      </c>
      <c r="J2292" s="69">
        <f t="shared" si="35"/>
        <v>880175</v>
      </c>
    </row>
    <row r="2293" spans="1:10">
      <c r="A2293" s="63" t="s">
        <v>2026</v>
      </c>
      <c r="B2293" s="64" t="s">
        <v>1058</v>
      </c>
      <c r="C2293" s="64" t="s">
        <v>1027</v>
      </c>
      <c r="D2293" s="65">
        <v>44513</v>
      </c>
      <c r="E2293" s="66" t="s">
        <v>998</v>
      </c>
      <c r="F2293" s="66" t="s">
        <v>1002</v>
      </c>
      <c r="G2293" s="67">
        <v>3900</v>
      </c>
      <c r="H2293" s="67">
        <v>8</v>
      </c>
      <c r="I2293" s="68">
        <v>0.05</v>
      </c>
      <c r="J2293" s="69">
        <f t="shared" si="35"/>
        <v>29640</v>
      </c>
    </row>
    <row r="2294" spans="1:10">
      <c r="A2294" s="63" t="s">
        <v>2027</v>
      </c>
      <c r="B2294" s="64" t="s">
        <v>1007</v>
      </c>
      <c r="C2294" s="64" t="s">
        <v>1008</v>
      </c>
      <c r="D2294" s="65">
        <v>44514</v>
      </c>
      <c r="E2294" s="66" t="s">
        <v>992</v>
      </c>
      <c r="F2294" s="66" t="s">
        <v>290</v>
      </c>
      <c r="G2294" s="67">
        <v>101700</v>
      </c>
      <c r="H2294" s="67">
        <v>1</v>
      </c>
      <c r="I2294" s="68">
        <v>0.05</v>
      </c>
      <c r="J2294" s="69">
        <f t="shared" si="35"/>
        <v>96615</v>
      </c>
    </row>
    <row r="2295" spans="1:10">
      <c r="A2295" s="63" t="s">
        <v>2027</v>
      </c>
      <c r="B2295" s="64" t="s">
        <v>1007</v>
      </c>
      <c r="C2295" s="64" t="s">
        <v>1008</v>
      </c>
      <c r="D2295" s="65">
        <v>44514</v>
      </c>
      <c r="E2295" s="66" t="s">
        <v>998</v>
      </c>
      <c r="F2295" s="66" t="s">
        <v>1020</v>
      </c>
      <c r="G2295" s="67">
        <v>15900</v>
      </c>
      <c r="H2295" s="67">
        <v>3</v>
      </c>
      <c r="I2295" s="68">
        <v>0.05</v>
      </c>
      <c r="J2295" s="69">
        <f t="shared" si="35"/>
        <v>45315</v>
      </c>
    </row>
    <row r="2296" spans="1:10">
      <c r="A2296" s="63" t="s">
        <v>2027</v>
      </c>
      <c r="B2296" s="64" t="s">
        <v>1007</v>
      </c>
      <c r="C2296" s="64" t="s">
        <v>1008</v>
      </c>
      <c r="D2296" s="65">
        <v>44514</v>
      </c>
      <c r="E2296" s="66" t="s">
        <v>1005</v>
      </c>
      <c r="F2296" s="66" t="s">
        <v>250</v>
      </c>
      <c r="G2296" s="67">
        <v>525100</v>
      </c>
      <c r="H2296" s="67">
        <v>3</v>
      </c>
      <c r="I2296" s="68">
        <v>0.05</v>
      </c>
      <c r="J2296" s="69">
        <f t="shared" si="35"/>
        <v>1496535</v>
      </c>
    </row>
    <row r="2297" spans="1:10">
      <c r="A2297" s="63" t="s">
        <v>2028</v>
      </c>
      <c r="B2297" s="64" t="s">
        <v>1342</v>
      </c>
      <c r="C2297" s="64" t="s">
        <v>997</v>
      </c>
      <c r="D2297" s="65">
        <v>44514</v>
      </c>
      <c r="E2297" s="66" t="s">
        <v>1011</v>
      </c>
      <c r="F2297" s="66" t="s">
        <v>210</v>
      </c>
      <c r="G2297" s="67">
        <v>3500</v>
      </c>
      <c r="H2297" s="67">
        <v>7</v>
      </c>
      <c r="I2297" s="68">
        <v>0</v>
      </c>
      <c r="J2297" s="69">
        <f t="shared" si="35"/>
        <v>24500</v>
      </c>
    </row>
    <row r="2298" spans="1:10">
      <c r="A2298" s="63" t="s">
        <v>2028</v>
      </c>
      <c r="B2298" s="64" t="s">
        <v>1342</v>
      </c>
      <c r="C2298" s="64" t="s">
        <v>997</v>
      </c>
      <c r="D2298" s="65">
        <v>44514</v>
      </c>
      <c r="E2298" s="66" t="s">
        <v>998</v>
      </c>
      <c r="F2298" s="66" t="s">
        <v>282</v>
      </c>
      <c r="G2298" s="67">
        <v>17700</v>
      </c>
      <c r="H2298" s="67">
        <v>10</v>
      </c>
      <c r="I2298" s="68">
        <v>0</v>
      </c>
      <c r="J2298" s="69">
        <f t="shared" si="35"/>
        <v>177000</v>
      </c>
    </row>
    <row r="2299" spans="1:10">
      <c r="A2299" s="63" t="s">
        <v>2029</v>
      </c>
      <c r="B2299" s="64" t="s">
        <v>1200</v>
      </c>
      <c r="C2299" s="64" t="s">
        <v>1008</v>
      </c>
      <c r="D2299" s="65">
        <v>44514</v>
      </c>
      <c r="E2299" s="66" t="s">
        <v>994</v>
      </c>
      <c r="F2299" s="66" t="s">
        <v>1503</v>
      </c>
      <c r="G2299" s="67">
        <v>95200</v>
      </c>
      <c r="H2299" s="67">
        <v>2</v>
      </c>
      <c r="I2299" s="68">
        <v>0.05</v>
      </c>
      <c r="J2299" s="69">
        <f t="shared" si="35"/>
        <v>180880</v>
      </c>
    </row>
    <row r="2300" spans="1:10">
      <c r="A2300" s="63" t="s">
        <v>2029</v>
      </c>
      <c r="B2300" s="64" t="s">
        <v>1200</v>
      </c>
      <c r="C2300" s="64" t="s">
        <v>1008</v>
      </c>
      <c r="D2300" s="65">
        <v>44514</v>
      </c>
      <c r="E2300" s="66" t="s">
        <v>1011</v>
      </c>
      <c r="F2300" s="66" t="s">
        <v>1497</v>
      </c>
      <c r="G2300" s="67">
        <v>4900</v>
      </c>
      <c r="H2300" s="67">
        <v>2</v>
      </c>
      <c r="I2300" s="68">
        <v>0.05</v>
      </c>
      <c r="J2300" s="69">
        <f t="shared" si="35"/>
        <v>9310</v>
      </c>
    </row>
    <row r="2301" spans="1:10">
      <c r="A2301" s="63" t="s">
        <v>2029</v>
      </c>
      <c r="B2301" s="64" t="s">
        <v>1200</v>
      </c>
      <c r="C2301" s="64" t="s">
        <v>1008</v>
      </c>
      <c r="D2301" s="65">
        <v>44514</v>
      </c>
      <c r="E2301" s="66" t="s">
        <v>1011</v>
      </c>
      <c r="F2301" s="66" t="s">
        <v>1497</v>
      </c>
      <c r="G2301" s="67">
        <v>3900</v>
      </c>
      <c r="H2301" s="67">
        <v>9</v>
      </c>
      <c r="I2301" s="68">
        <v>0.05</v>
      </c>
      <c r="J2301" s="69">
        <f t="shared" si="35"/>
        <v>33345</v>
      </c>
    </row>
    <row r="2302" spans="1:10">
      <c r="A2302" s="63" t="s">
        <v>2029</v>
      </c>
      <c r="B2302" s="64" t="s">
        <v>1200</v>
      </c>
      <c r="C2302" s="64" t="s">
        <v>1008</v>
      </c>
      <c r="D2302" s="65">
        <v>44514</v>
      </c>
      <c r="E2302" s="66" t="s">
        <v>998</v>
      </c>
      <c r="F2302" s="66" t="s">
        <v>1002</v>
      </c>
      <c r="G2302" s="67">
        <v>3700</v>
      </c>
      <c r="H2302" s="67">
        <v>8</v>
      </c>
      <c r="I2302" s="68">
        <v>0.05</v>
      </c>
      <c r="J2302" s="69">
        <f t="shared" si="35"/>
        <v>28120</v>
      </c>
    </row>
    <row r="2303" spans="1:10">
      <c r="A2303" s="63" t="s">
        <v>2030</v>
      </c>
      <c r="B2303" s="64" t="s">
        <v>1022</v>
      </c>
      <c r="C2303" s="64" t="s">
        <v>1016</v>
      </c>
      <c r="D2303" s="65">
        <v>44515</v>
      </c>
      <c r="E2303" s="66" t="s">
        <v>998</v>
      </c>
      <c r="F2303" s="66" t="s">
        <v>1002</v>
      </c>
      <c r="G2303" s="67">
        <v>4000</v>
      </c>
      <c r="H2303" s="67">
        <v>9</v>
      </c>
      <c r="I2303" s="68">
        <v>0.05</v>
      </c>
      <c r="J2303" s="69">
        <f t="shared" si="35"/>
        <v>34200</v>
      </c>
    </row>
    <row r="2304" spans="1:10">
      <c r="A2304" s="63" t="s">
        <v>2030</v>
      </c>
      <c r="B2304" s="64" t="s">
        <v>1022</v>
      </c>
      <c r="C2304" s="64" t="s">
        <v>1016</v>
      </c>
      <c r="D2304" s="65">
        <v>44515</v>
      </c>
      <c r="E2304" s="66" t="s">
        <v>1005</v>
      </c>
      <c r="F2304" s="66" t="s">
        <v>266</v>
      </c>
      <c r="G2304" s="67">
        <v>572000</v>
      </c>
      <c r="H2304" s="67">
        <v>4</v>
      </c>
      <c r="I2304" s="68">
        <v>0.1</v>
      </c>
      <c r="J2304" s="69">
        <f t="shared" si="35"/>
        <v>2059200</v>
      </c>
    </row>
    <row r="2305" spans="1:10">
      <c r="A2305" s="63" t="s">
        <v>2030</v>
      </c>
      <c r="B2305" s="64" t="s">
        <v>1022</v>
      </c>
      <c r="C2305" s="64" t="s">
        <v>1016</v>
      </c>
      <c r="D2305" s="65">
        <v>44515</v>
      </c>
      <c r="E2305" s="66" t="s">
        <v>992</v>
      </c>
      <c r="F2305" s="66" t="s">
        <v>240</v>
      </c>
      <c r="G2305" s="67">
        <v>64300</v>
      </c>
      <c r="H2305" s="67">
        <v>5</v>
      </c>
      <c r="I2305" s="68">
        <v>0.05</v>
      </c>
      <c r="J2305" s="69">
        <f t="shared" si="35"/>
        <v>305425</v>
      </c>
    </row>
    <row r="2306" spans="1:10">
      <c r="A2306" s="63" t="s">
        <v>2031</v>
      </c>
      <c r="B2306" s="64" t="s">
        <v>1144</v>
      </c>
      <c r="C2306" s="64" t="s">
        <v>1008</v>
      </c>
      <c r="D2306" s="65">
        <v>44515</v>
      </c>
      <c r="E2306" s="66" t="s">
        <v>994</v>
      </c>
      <c r="F2306" s="66" t="s">
        <v>246</v>
      </c>
      <c r="G2306" s="67">
        <v>86400</v>
      </c>
      <c r="H2306" s="67">
        <v>8</v>
      </c>
      <c r="I2306" s="68">
        <v>0.05</v>
      </c>
      <c r="J2306" s="69">
        <f t="shared" si="35"/>
        <v>656640</v>
      </c>
    </row>
    <row r="2307" spans="1:10">
      <c r="A2307" s="63" t="s">
        <v>2032</v>
      </c>
      <c r="B2307" s="64" t="s">
        <v>1058</v>
      </c>
      <c r="C2307" s="64" t="s">
        <v>1027</v>
      </c>
      <c r="D2307" s="65">
        <v>44515</v>
      </c>
      <c r="E2307" s="66" t="s">
        <v>998</v>
      </c>
      <c r="F2307" s="66" t="s">
        <v>270</v>
      </c>
      <c r="G2307" s="67">
        <v>3200</v>
      </c>
      <c r="H2307" s="67">
        <v>7</v>
      </c>
      <c r="I2307" s="68">
        <v>0.05</v>
      </c>
      <c r="J2307" s="69">
        <f t="shared" ref="J2307:J2370" si="36">(G2307*H2307)*(100%-I2307)</f>
        <v>21280</v>
      </c>
    </row>
    <row r="2308" spans="1:10">
      <c r="A2308" s="63" t="s">
        <v>2032</v>
      </c>
      <c r="B2308" s="64" t="s">
        <v>1058</v>
      </c>
      <c r="C2308" s="64" t="s">
        <v>1027</v>
      </c>
      <c r="D2308" s="65">
        <v>44515</v>
      </c>
      <c r="E2308" s="66" t="s">
        <v>1005</v>
      </c>
      <c r="F2308" s="66" t="s">
        <v>224</v>
      </c>
      <c r="G2308" s="67">
        <v>491600</v>
      </c>
      <c r="H2308" s="67">
        <v>3</v>
      </c>
      <c r="I2308" s="68">
        <v>0.05</v>
      </c>
      <c r="J2308" s="69">
        <f t="shared" si="36"/>
        <v>1401060</v>
      </c>
    </row>
    <row r="2309" spans="1:10">
      <c r="A2309" s="63" t="s">
        <v>2032</v>
      </c>
      <c r="B2309" s="64" t="s">
        <v>1058</v>
      </c>
      <c r="C2309" s="64" t="s">
        <v>1027</v>
      </c>
      <c r="D2309" s="65">
        <v>44515</v>
      </c>
      <c r="E2309" s="66" t="s">
        <v>1011</v>
      </c>
      <c r="F2309" s="66" t="s">
        <v>210</v>
      </c>
      <c r="G2309" s="67">
        <v>4200</v>
      </c>
      <c r="H2309" s="67">
        <v>3</v>
      </c>
      <c r="I2309" s="68">
        <v>0.05</v>
      </c>
      <c r="J2309" s="69">
        <f t="shared" si="36"/>
        <v>11970</v>
      </c>
    </row>
    <row r="2310" spans="1:10">
      <c r="A2310" s="63" t="s">
        <v>2033</v>
      </c>
      <c r="B2310" s="64" t="s">
        <v>1141</v>
      </c>
      <c r="C2310" s="64" t="s">
        <v>1008</v>
      </c>
      <c r="D2310" s="65">
        <v>44515</v>
      </c>
      <c r="E2310" s="66" t="s">
        <v>1005</v>
      </c>
      <c r="F2310" s="66" t="s">
        <v>266</v>
      </c>
      <c r="G2310" s="67">
        <v>566800</v>
      </c>
      <c r="H2310" s="67">
        <v>2</v>
      </c>
      <c r="I2310" s="68">
        <v>0.05</v>
      </c>
      <c r="J2310" s="69">
        <f t="shared" si="36"/>
        <v>1076920</v>
      </c>
    </row>
    <row r="2311" spans="1:10">
      <c r="A2311" s="63" t="s">
        <v>2033</v>
      </c>
      <c r="B2311" s="64" t="s">
        <v>1141</v>
      </c>
      <c r="C2311" s="64" t="s">
        <v>1008</v>
      </c>
      <c r="D2311" s="65">
        <v>44515</v>
      </c>
      <c r="E2311" s="66" t="s">
        <v>991</v>
      </c>
      <c r="F2311" s="66" t="s">
        <v>206</v>
      </c>
      <c r="G2311" s="67">
        <v>1488000</v>
      </c>
      <c r="H2311" s="67">
        <v>4</v>
      </c>
      <c r="I2311" s="68">
        <v>0.15</v>
      </c>
      <c r="J2311" s="69">
        <f t="shared" si="36"/>
        <v>5059200</v>
      </c>
    </row>
    <row r="2312" spans="1:10">
      <c r="A2312" s="63" t="s">
        <v>2034</v>
      </c>
      <c r="B2312" s="64" t="s">
        <v>1261</v>
      </c>
      <c r="C2312" s="64" t="s">
        <v>990</v>
      </c>
      <c r="D2312" s="65">
        <v>44515</v>
      </c>
      <c r="E2312" s="66" t="s">
        <v>991</v>
      </c>
      <c r="F2312" s="66" t="s">
        <v>280</v>
      </c>
      <c r="G2312" s="67">
        <v>748800</v>
      </c>
      <c r="H2312" s="67">
        <v>2</v>
      </c>
      <c r="I2312" s="68">
        <v>0.05</v>
      </c>
      <c r="J2312" s="69">
        <f t="shared" si="36"/>
        <v>1422720</v>
      </c>
    </row>
    <row r="2313" spans="1:10">
      <c r="A2313" s="63" t="s">
        <v>2035</v>
      </c>
      <c r="B2313" s="64" t="s">
        <v>1035</v>
      </c>
      <c r="C2313" s="64" t="s">
        <v>1036</v>
      </c>
      <c r="D2313" s="65">
        <v>44516</v>
      </c>
      <c r="E2313" s="66" t="s">
        <v>1005</v>
      </c>
      <c r="F2313" s="66" t="s">
        <v>268</v>
      </c>
      <c r="G2313" s="67">
        <v>379100</v>
      </c>
      <c r="H2313" s="67">
        <v>1</v>
      </c>
      <c r="I2313" s="68">
        <v>0.05</v>
      </c>
      <c r="J2313" s="69">
        <f t="shared" si="36"/>
        <v>360145</v>
      </c>
    </row>
    <row r="2314" spans="1:10">
      <c r="A2314" s="63" t="s">
        <v>2035</v>
      </c>
      <c r="B2314" s="64" t="s">
        <v>1035</v>
      </c>
      <c r="C2314" s="64" t="s">
        <v>1036</v>
      </c>
      <c r="D2314" s="65">
        <v>44516</v>
      </c>
      <c r="E2314" s="66" t="s">
        <v>998</v>
      </c>
      <c r="F2314" s="66" t="s">
        <v>1048</v>
      </c>
      <c r="G2314" s="67">
        <v>35300</v>
      </c>
      <c r="H2314" s="67">
        <v>1</v>
      </c>
      <c r="I2314" s="68">
        <v>0.05</v>
      </c>
      <c r="J2314" s="69">
        <f t="shared" si="36"/>
        <v>33535</v>
      </c>
    </row>
    <row r="2315" spans="1:10">
      <c r="A2315" s="63" t="s">
        <v>2035</v>
      </c>
      <c r="B2315" s="64" t="s">
        <v>1035</v>
      </c>
      <c r="C2315" s="64" t="s">
        <v>1036</v>
      </c>
      <c r="D2315" s="65">
        <v>44516</v>
      </c>
      <c r="E2315" s="66" t="s">
        <v>998</v>
      </c>
      <c r="F2315" s="66" t="s">
        <v>1020</v>
      </c>
      <c r="G2315" s="67">
        <v>12200</v>
      </c>
      <c r="H2315" s="67">
        <v>7</v>
      </c>
      <c r="I2315" s="68">
        <v>0.05</v>
      </c>
      <c r="J2315" s="69">
        <f t="shared" si="36"/>
        <v>81130</v>
      </c>
    </row>
    <row r="2316" spans="1:10">
      <c r="A2316" s="63" t="s">
        <v>2036</v>
      </c>
      <c r="B2316" s="64" t="s">
        <v>1276</v>
      </c>
      <c r="C2316" s="64" t="s">
        <v>1008</v>
      </c>
      <c r="D2316" s="65">
        <v>44516</v>
      </c>
      <c r="E2316" s="66" t="s">
        <v>1005</v>
      </c>
      <c r="F2316" s="66" t="s">
        <v>266</v>
      </c>
      <c r="G2316" s="67">
        <v>509600</v>
      </c>
      <c r="H2316" s="67">
        <v>1</v>
      </c>
      <c r="I2316" s="68">
        <v>0.05</v>
      </c>
      <c r="J2316" s="69">
        <f t="shared" si="36"/>
        <v>484120</v>
      </c>
    </row>
    <row r="2317" spans="1:10">
      <c r="A2317" s="63" t="s">
        <v>2036</v>
      </c>
      <c r="B2317" s="64" t="s">
        <v>1276</v>
      </c>
      <c r="C2317" s="64" t="s">
        <v>1008</v>
      </c>
      <c r="D2317" s="65">
        <v>44516</v>
      </c>
      <c r="E2317" s="66" t="s">
        <v>992</v>
      </c>
      <c r="F2317" s="66" t="s">
        <v>290</v>
      </c>
      <c r="G2317" s="67">
        <v>112100</v>
      </c>
      <c r="H2317" s="67">
        <v>10</v>
      </c>
      <c r="I2317" s="68">
        <v>0.05</v>
      </c>
      <c r="J2317" s="69">
        <f t="shared" si="36"/>
        <v>1064950</v>
      </c>
    </row>
    <row r="2318" spans="1:10">
      <c r="A2318" s="63" t="s">
        <v>2036</v>
      </c>
      <c r="B2318" s="64" t="s">
        <v>1276</v>
      </c>
      <c r="C2318" s="64" t="s">
        <v>1008</v>
      </c>
      <c r="D2318" s="65">
        <v>44516</v>
      </c>
      <c r="E2318" s="66" t="s">
        <v>998</v>
      </c>
      <c r="F2318" s="66" t="s">
        <v>1019</v>
      </c>
      <c r="G2318" s="67">
        <v>6400</v>
      </c>
      <c r="H2318" s="67">
        <v>9</v>
      </c>
      <c r="I2318" s="68">
        <v>0.05</v>
      </c>
      <c r="J2318" s="69">
        <f t="shared" si="36"/>
        <v>54720</v>
      </c>
    </row>
    <row r="2319" spans="1:10">
      <c r="A2319" s="63" t="s">
        <v>2036</v>
      </c>
      <c r="B2319" s="64" t="s">
        <v>1276</v>
      </c>
      <c r="C2319" s="64" t="s">
        <v>1008</v>
      </c>
      <c r="D2319" s="65">
        <v>44516</v>
      </c>
      <c r="E2319" s="66" t="s">
        <v>1005</v>
      </c>
      <c r="F2319" s="66" t="s">
        <v>250</v>
      </c>
      <c r="G2319" s="67">
        <v>418300</v>
      </c>
      <c r="H2319" s="67">
        <v>3</v>
      </c>
      <c r="I2319" s="68">
        <v>0.05</v>
      </c>
      <c r="J2319" s="69">
        <f t="shared" si="36"/>
        <v>1192155</v>
      </c>
    </row>
    <row r="2320" spans="1:10">
      <c r="A2320" s="63" t="s">
        <v>2037</v>
      </c>
      <c r="B2320" s="64" t="s">
        <v>1543</v>
      </c>
      <c r="C2320" s="64" t="s">
        <v>1177</v>
      </c>
      <c r="D2320" s="65">
        <v>44516</v>
      </c>
      <c r="E2320" s="66" t="s">
        <v>998</v>
      </c>
      <c r="F2320" s="66" t="s">
        <v>1048</v>
      </c>
      <c r="G2320" s="67">
        <v>27600</v>
      </c>
      <c r="H2320" s="67">
        <v>10</v>
      </c>
      <c r="I2320" s="68">
        <v>0.05</v>
      </c>
      <c r="J2320" s="69">
        <f t="shared" si="36"/>
        <v>262200</v>
      </c>
    </row>
    <row r="2321" spans="1:10">
      <c r="A2321" s="63" t="s">
        <v>2038</v>
      </c>
      <c r="B2321" s="64" t="s">
        <v>1069</v>
      </c>
      <c r="C2321" s="64" t="s">
        <v>1043</v>
      </c>
      <c r="D2321" s="65">
        <v>44516</v>
      </c>
      <c r="E2321" s="66" t="s">
        <v>1005</v>
      </c>
      <c r="F2321" s="66" t="s">
        <v>254</v>
      </c>
      <c r="G2321" s="67">
        <v>172100</v>
      </c>
      <c r="H2321" s="67">
        <v>9</v>
      </c>
      <c r="I2321" s="68">
        <v>0.05</v>
      </c>
      <c r="J2321" s="69">
        <f t="shared" si="36"/>
        <v>1471455</v>
      </c>
    </row>
    <row r="2322" spans="1:10">
      <c r="A2322" s="63" t="s">
        <v>2038</v>
      </c>
      <c r="B2322" s="64" t="s">
        <v>1069</v>
      </c>
      <c r="C2322" s="64" t="s">
        <v>1043</v>
      </c>
      <c r="D2322" s="65">
        <v>44516</v>
      </c>
      <c r="E2322" s="66" t="s">
        <v>991</v>
      </c>
      <c r="F2322" s="66" t="s">
        <v>206</v>
      </c>
      <c r="G2322" s="67">
        <v>1457000</v>
      </c>
      <c r="H2322" s="67">
        <v>4</v>
      </c>
      <c r="I2322" s="68">
        <v>0.15</v>
      </c>
      <c r="J2322" s="69">
        <f t="shared" si="36"/>
        <v>4953800</v>
      </c>
    </row>
    <row r="2323" spans="1:10">
      <c r="A2323" s="63" t="s">
        <v>2039</v>
      </c>
      <c r="B2323" s="64" t="s">
        <v>1031</v>
      </c>
      <c r="C2323" s="64" t="s">
        <v>1008</v>
      </c>
      <c r="D2323" s="65">
        <v>44516</v>
      </c>
      <c r="E2323" s="66" t="s">
        <v>1012</v>
      </c>
      <c r="F2323" s="66" t="s">
        <v>1491</v>
      </c>
      <c r="G2323" s="67">
        <v>100900</v>
      </c>
      <c r="H2323" s="67">
        <v>5</v>
      </c>
      <c r="I2323" s="68">
        <v>0.05</v>
      </c>
      <c r="J2323" s="69">
        <f t="shared" si="36"/>
        <v>479275</v>
      </c>
    </row>
    <row r="2324" spans="1:10">
      <c r="A2324" s="63" t="s">
        <v>2040</v>
      </c>
      <c r="B2324" s="64" t="s">
        <v>1101</v>
      </c>
      <c r="C2324" s="64" t="s">
        <v>1027</v>
      </c>
      <c r="D2324" s="65">
        <v>44517</v>
      </c>
      <c r="E2324" s="66" t="s">
        <v>1005</v>
      </c>
      <c r="F2324" s="66" t="s">
        <v>1038</v>
      </c>
      <c r="G2324" s="67">
        <v>211200</v>
      </c>
      <c r="H2324" s="67">
        <v>2</v>
      </c>
      <c r="I2324" s="68">
        <v>0.05</v>
      </c>
      <c r="J2324" s="69">
        <f t="shared" si="36"/>
        <v>401280</v>
      </c>
    </row>
    <row r="2325" spans="1:10">
      <c r="A2325" s="63" t="s">
        <v>2040</v>
      </c>
      <c r="B2325" s="64" t="s">
        <v>1101</v>
      </c>
      <c r="C2325" s="64" t="s">
        <v>1027</v>
      </c>
      <c r="D2325" s="65">
        <v>44517</v>
      </c>
      <c r="E2325" s="66" t="s">
        <v>1005</v>
      </c>
      <c r="F2325" s="66" t="s">
        <v>212</v>
      </c>
      <c r="G2325" s="67">
        <v>120200</v>
      </c>
      <c r="H2325" s="67">
        <v>7</v>
      </c>
      <c r="I2325" s="68">
        <v>0.05</v>
      </c>
      <c r="J2325" s="69">
        <f t="shared" si="36"/>
        <v>799330</v>
      </c>
    </row>
    <row r="2326" spans="1:10">
      <c r="A2326" s="63" t="s">
        <v>2040</v>
      </c>
      <c r="B2326" s="64" t="s">
        <v>1101</v>
      </c>
      <c r="C2326" s="64" t="s">
        <v>1027</v>
      </c>
      <c r="D2326" s="65">
        <v>44517</v>
      </c>
      <c r="E2326" s="66" t="s">
        <v>998</v>
      </c>
      <c r="F2326" s="66" t="s">
        <v>1002</v>
      </c>
      <c r="G2326" s="67">
        <v>3500</v>
      </c>
      <c r="H2326" s="67">
        <v>5</v>
      </c>
      <c r="I2326" s="68">
        <v>0.05</v>
      </c>
      <c r="J2326" s="69">
        <f t="shared" si="36"/>
        <v>16625</v>
      </c>
    </row>
    <row r="2327" spans="1:10">
      <c r="A2327" s="63" t="s">
        <v>2041</v>
      </c>
      <c r="B2327" s="64" t="s">
        <v>1055</v>
      </c>
      <c r="C2327" s="64" t="s">
        <v>1001</v>
      </c>
      <c r="D2327" s="65">
        <v>44517</v>
      </c>
      <c r="E2327" s="66" t="s">
        <v>998</v>
      </c>
      <c r="F2327" s="66" t="s">
        <v>236</v>
      </c>
      <c r="G2327" s="67">
        <v>20400</v>
      </c>
      <c r="H2327" s="67">
        <v>4</v>
      </c>
      <c r="I2327" s="68">
        <v>0</v>
      </c>
      <c r="J2327" s="69">
        <f t="shared" si="36"/>
        <v>81600</v>
      </c>
    </row>
    <row r="2328" spans="1:10">
      <c r="A2328" s="63" t="s">
        <v>2041</v>
      </c>
      <c r="B2328" s="64" t="s">
        <v>1055</v>
      </c>
      <c r="C2328" s="64" t="s">
        <v>1001</v>
      </c>
      <c r="D2328" s="65">
        <v>44517</v>
      </c>
      <c r="E2328" s="66" t="s">
        <v>991</v>
      </c>
      <c r="F2328" s="66" t="s">
        <v>206</v>
      </c>
      <c r="G2328" s="67">
        <v>1519000</v>
      </c>
      <c r="H2328" s="67">
        <v>1</v>
      </c>
      <c r="I2328" s="68">
        <v>0.05</v>
      </c>
      <c r="J2328" s="69">
        <f t="shared" si="36"/>
        <v>1443050</v>
      </c>
    </row>
    <row r="2329" spans="1:10">
      <c r="A2329" s="63" t="s">
        <v>2041</v>
      </c>
      <c r="B2329" s="64" t="s">
        <v>1055</v>
      </c>
      <c r="C2329" s="64" t="s">
        <v>1001</v>
      </c>
      <c r="D2329" s="65">
        <v>44517</v>
      </c>
      <c r="E2329" s="66" t="s">
        <v>991</v>
      </c>
      <c r="F2329" s="66" t="s">
        <v>248</v>
      </c>
      <c r="G2329" s="67">
        <v>532600</v>
      </c>
      <c r="H2329" s="67">
        <v>5</v>
      </c>
      <c r="I2329" s="68">
        <v>0.1</v>
      </c>
      <c r="J2329" s="69">
        <f t="shared" si="36"/>
        <v>2396700</v>
      </c>
    </row>
    <row r="2330" spans="1:10">
      <c r="A2330" s="63" t="s">
        <v>2041</v>
      </c>
      <c r="B2330" s="64" t="s">
        <v>1055</v>
      </c>
      <c r="C2330" s="64" t="s">
        <v>1001</v>
      </c>
      <c r="D2330" s="65">
        <v>44517</v>
      </c>
      <c r="E2330" s="66" t="s">
        <v>992</v>
      </c>
      <c r="F2330" s="66" t="s">
        <v>240</v>
      </c>
      <c r="G2330" s="67">
        <v>52300</v>
      </c>
      <c r="H2330" s="67">
        <v>1</v>
      </c>
      <c r="I2330" s="68">
        <v>0.05</v>
      </c>
      <c r="J2330" s="69">
        <f t="shared" si="36"/>
        <v>49685</v>
      </c>
    </row>
    <row r="2331" spans="1:10">
      <c r="A2331" s="63" t="s">
        <v>2042</v>
      </c>
      <c r="B2331" s="64" t="s">
        <v>1082</v>
      </c>
      <c r="C2331" s="64" t="s">
        <v>1043</v>
      </c>
      <c r="D2331" s="65">
        <v>44517</v>
      </c>
      <c r="E2331" s="66" t="s">
        <v>991</v>
      </c>
      <c r="F2331" s="66" t="s">
        <v>280</v>
      </c>
      <c r="G2331" s="67">
        <v>756000</v>
      </c>
      <c r="H2331" s="67">
        <v>5</v>
      </c>
      <c r="I2331" s="68">
        <v>0.15</v>
      </c>
      <c r="J2331" s="69">
        <f t="shared" si="36"/>
        <v>3213000</v>
      </c>
    </row>
    <row r="2332" spans="1:10">
      <c r="A2332" s="63" t="s">
        <v>2042</v>
      </c>
      <c r="B2332" s="64" t="s">
        <v>1082</v>
      </c>
      <c r="C2332" s="64" t="s">
        <v>1043</v>
      </c>
      <c r="D2332" s="65">
        <v>44517</v>
      </c>
      <c r="E2332" s="66" t="s">
        <v>998</v>
      </c>
      <c r="F2332" s="66" t="s">
        <v>292</v>
      </c>
      <c r="G2332" s="67">
        <v>28800</v>
      </c>
      <c r="H2332" s="67">
        <v>3</v>
      </c>
      <c r="I2332" s="68">
        <v>0.05</v>
      </c>
      <c r="J2332" s="69">
        <f t="shared" si="36"/>
        <v>82080</v>
      </c>
    </row>
    <row r="2333" spans="1:10">
      <c r="A2333" s="63" t="s">
        <v>2042</v>
      </c>
      <c r="B2333" s="64" t="s">
        <v>1082</v>
      </c>
      <c r="C2333" s="64" t="s">
        <v>1043</v>
      </c>
      <c r="D2333" s="65">
        <v>44517</v>
      </c>
      <c r="E2333" s="66" t="s">
        <v>1011</v>
      </c>
      <c r="F2333" s="66" t="s">
        <v>272</v>
      </c>
      <c r="G2333" s="67">
        <v>152600</v>
      </c>
      <c r="H2333" s="67">
        <v>5</v>
      </c>
      <c r="I2333" s="68">
        <v>0.05</v>
      </c>
      <c r="J2333" s="69">
        <f t="shared" si="36"/>
        <v>724850</v>
      </c>
    </row>
    <row r="2334" spans="1:10">
      <c r="A2334" s="63" t="s">
        <v>2043</v>
      </c>
      <c r="B2334" s="64" t="s">
        <v>1040</v>
      </c>
      <c r="C2334" s="64" t="s">
        <v>1036</v>
      </c>
      <c r="D2334" s="65">
        <v>44520</v>
      </c>
      <c r="E2334" s="66" t="s">
        <v>1011</v>
      </c>
      <c r="F2334" s="66" t="s">
        <v>210</v>
      </c>
      <c r="G2334" s="67">
        <v>3800</v>
      </c>
      <c r="H2334" s="67">
        <v>5</v>
      </c>
      <c r="I2334" s="68">
        <v>0.05</v>
      </c>
      <c r="J2334" s="69">
        <f t="shared" si="36"/>
        <v>18050</v>
      </c>
    </row>
    <row r="2335" spans="1:10">
      <c r="A2335" s="63" t="s">
        <v>2043</v>
      </c>
      <c r="B2335" s="64" t="s">
        <v>1040</v>
      </c>
      <c r="C2335" s="64" t="s">
        <v>1036</v>
      </c>
      <c r="D2335" s="65">
        <v>44520</v>
      </c>
      <c r="E2335" s="66" t="s">
        <v>998</v>
      </c>
      <c r="F2335" s="66" t="s">
        <v>292</v>
      </c>
      <c r="G2335" s="67">
        <v>28500</v>
      </c>
      <c r="H2335" s="67">
        <v>7</v>
      </c>
      <c r="I2335" s="68">
        <v>0.05</v>
      </c>
      <c r="J2335" s="69">
        <f t="shared" si="36"/>
        <v>189525</v>
      </c>
    </row>
    <row r="2336" spans="1:10">
      <c r="A2336" s="63" t="s">
        <v>2043</v>
      </c>
      <c r="B2336" s="64" t="s">
        <v>1040</v>
      </c>
      <c r="C2336" s="64" t="s">
        <v>1036</v>
      </c>
      <c r="D2336" s="65">
        <v>44520</v>
      </c>
      <c r="E2336" s="66" t="s">
        <v>998</v>
      </c>
      <c r="F2336" s="66" t="s">
        <v>1048</v>
      </c>
      <c r="G2336" s="67">
        <v>31500</v>
      </c>
      <c r="H2336" s="67">
        <v>8</v>
      </c>
      <c r="I2336" s="68">
        <v>0.05</v>
      </c>
      <c r="J2336" s="69">
        <f t="shared" si="36"/>
        <v>239400</v>
      </c>
    </row>
    <row r="2337" spans="1:10">
      <c r="A2337" s="63" t="s">
        <v>2043</v>
      </c>
      <c r="B2337" s="64" t="s">
        <v>1040</v>
      </c>
      <c r="C2337" s="64" t="s">
        <v>1036</v>
      </c>
      <c r="D2337" s="65">
        <v>44520</v>
      </c>
      <c r="E2337" s="66" t="s">
        <v>1011</v>
      </c>
      <c r="F2337" s="66" t="s">
        <v>252</v>
      </c>
      <c r="G2337" s="67">
        <v>143800</v>
      </c>
      <c r="H2337" s="67">
        <v>7</v>
      </c>
      <c r="I2337" s="68">
        <v>0.05</v>
      </c>
      <c r="J2337" s="69">
        <f t="shared" si="36"/>
        <v>956270</v>
      </c>
    </row>
    <row r="2338" spans="1:10">
      <c r="A2338" s="63" t="s">
        <v>2044</v>
      </c>
      <c r="B2338" s="64" t="s">
        <v>1218</v>
      </c>
      <c r="C2338" s="64" t="s">
        <v>990</v>
      </c>
      <c r="D2338" s="65">
        <v>44520</v>
      </c>
      <c r="E2338" s="66" t="s">
        <v>1005</v>
      </c>
      <c r="F2338" s="66" t="s">
        <v>1485</v>
      </c>
      <c r="G2338" s="67">
        <v>109000</v>
      </c>
      <c r="H2338" s="67">
        <v>7</v>
      </c>
      <c r="I2338" s="68">
        <v>0.05</v>
      </c>
      <c r="J2338" s="69">
        <f t="shared" si="36"/>
        <v>724850</v>
      </c>
    </row>
    <row r="2339" spans="1:10">
      <c r="A2339" s="63" t="s">
        <v>2044</v>
      </c>
      <c r="B2339" s="64" t="s">
        <v>1218</v>
      </c>
      <c r="C2339" s="64" t="s">
        <v>990</v>
      </c>
      <c r="D2339" s="65">
        <v>44520</v>
      </c>
      <c r="E2339" s="66" t="s">
        <v>994</v>
      </c>
      <c r="F2339" s="66" t="s">
        <v>1503</v>
      </c>
      <c r="G2339" s="67">
        <v>82500</v>
      </c>
      <c r="H2339" s="67">
        <v>10</v>
      </c>
      <c r="I2339" s="68">
        <v>0.05</v>
      </c>
      <c r="J2339" s="69">
        <f t="shared" si="36"/>
        <v>783750</v>
      </c>
    </row>
    <row r="2340" spans="1:10">
      <c r="A2340" s="63" t="s">
        <v>2044</v>
      </c>
      <c r="B2340" s="64" t="s">
        <v>1218</v>
      </c>
      <c r="C2340" s="64" t="s">
        <v>990</v>
      </c>
      <c r="D2340" s="65">
        <v>44520</v>
      </c>
      <c r="E2340" s="66" t="s">
        <v>994</v>
      </c>
      <c r="F2340" s="66" t="s">
        <v>242</v>
      </c>
      <c r="G2340" s="67">
        <v>46500</v>
      </c>
      <c r="H2340" s="67">
        <v>1</v>
      </c>
      <c r="I2340" s="68">
        <v>0.05</v>
      </c>
      <c r="J2340" s="69">
        <f t="shared" si="36"/>
        <v>44175</v>
      </c>
    </row>
    <row r="2341" spans="1:10">
      <c r="A2341" s="63" t="s">
        <v>2045</v>
      </c>
      <c r="B2341" s="64" t="s">
        <v>1029</v>
      </c>
      <c r="C2341" s="64" t="s">
        <v>1016</v>
      </c>
      <c r="D2341" s="65">
        <v>44521</v>
      </c>
      <c r="E2341" s="66" t="s">
        <v>1005</v>
      </c>
      <c r="F2341" s="66" t="s">
        <v>212</v>
      </c>
      <c r="G2341" s="67">
        <v>158900</v>
      </c>
      <c r="H2341" s="67">
        <v>2</v>
      </c>
      <c r="I2341" s="68">
        <v>0</v>
      </c>
      <c r="J2341" s="69">
        <f t="shared" si="36"/>
        <v>317800</v>
      </c>
    </row>
    <row r="2342" spans="1:10">
      <c r="A2342" s="63" t="s">
        <v>2045</v>
      </c>
      <c r="B2342" s="64" t="s">
        <v>1029</v>
      </c>
      <c r="C2342" s="64" t="s">
        <v>1016</v>
      </c>
      <c r="D2342" s="65">
        <v>44521</v>
      </c>
      <c r="E2342" s="66" t="s">
        <v>998</v>
      </c>
      <c r="F2342" s="66" t="s">
        <v>260</v>
      </c>
      <c r="G2342" s="67">
        <v>25300</v>
      </c>
      <c r="H2342" s="67">
        <v>2</v>
      </c>
      <c r="I2342" s="68">
        <v>0</v>
      </c>
      <c r="J2342" s="69">
        <f t="shared" si="36"/>
        <v>50600</v>
      </c>
    </row>
    <row r="2343" spans="1:10">
      <c r="A2343" s="63" t="s">
        <v>2046</v>
      </c>
      <c r="B2343" s="64" t="s">
        <v>1040</v>
      </c>
      <c r="C2343" s="64" t="s">
        <v>1036</v>
      </c>
      <c r="D2343" s="65">
        <v>44521</v>
      </c>
      <c r="E2343" s="66" t="s">
        <v>1005</v>
      </c>
      <c r="F2343" s="66" t="s">
        <v>224</v>
      </c>
      <c r="G2343" s="67">
        <v>462700</v>
      </c>
      <c r="H2343" s="67">
        <v>5</v>
      </c>
      <c r="I2343" s="68">
        <v>0.1</v>
      </c>
      <c r="J2343" s="69">
        <f t="shared" si="36"/>
        <v>2082150</v>
      </c>
    </row>
    <row r="2344" spans="1:10">
      <c r="A2344" s="63" t="s">
        <v>2046</v>
      </c>
      <c r="B2344" s="64" t="s">
        <v>1040</v>
      </c>
      <c r="C2344" s="64" t="s">
        <v>1036</v>
      </c>
      <c r="D2344" s="65">
        <v>44521</v>
      </c>
      <c r="E2344" s="66" t="s">
        <v>1005</v>
      </c>
      <c r="F2344" s="66" t="s">
        <v>266</v>
      </c>
      <c r="G2344" s="67">
        <v>561600</v>
      </c>
      <c r="H2344" s="67">
        <v>1</v>
      </c>
      <c r="I2344" s="68">
        <v>0.05</v>
      </c>
      <c r="J2344" s="69">
        <f t="shared" si="36"/>
        <v>533520</v>
      </c>
    </row>
    <row r="2345" spans="1:10">
      <c r="A2345" s="63" t="s">
        <v>2047</v>
      </c>
      <c r="B2345" s="64" t="s">
        <v>1859</v>
      </c>
      <c r="C2345" s="64" t="s">
        <v>1177</v>
      </c>
      <c r="D2345" s="65">
        <v>44521</v>
      </c>
      <c r="E2345" s="66" t="s">
        <v>1010</v>
      </c>
      <c r="F2345" s="66" t="s">
        <v>256</v>
      </c>
      <c r="G2345" s="67">
        <v>136300</v>
      </c>
      <c r="H2345" s="67">
        <v>3</v>
      </c>
      <c r="I2345" s="68">
        <v>0</v>
      </c>
      <c r="J2345" s="69">
        <f t="shared" si="36"/>
        <v>408900</v>
      </c>
    </row>
    <row r="2346" spans="1:10">
      <c r="A2346" s="63" t="s">
        <v>2047</v>
      </c>
      <c r="B2346" s="64" t="s">
        <v>1859</v>
      </c>
      <c r="C2346" s="64" t="s">
        <v>1177</v>
      </c>
      <c r="D2346" s="65">
        <v>44521</v>
      </c>
      <c r="E2346" s="66" t="s">
        <v>1005</v>
      </c>
      <c r="F2346" s="66" t="s">
        <v>224</v>
      </c>
      <c r="G2346" s="67">
        <v>438600</v>
      </c>
      <c r="H2346" s="67">
        <v>1</v>
      </c>
      <c r="I2346" s="68">
        <v>0</v>
      </c>
      <c r="J2346" s="69">
        <f t="shared" si="36"/>
        <v>438600</v>
      </c>
    </row>
    <row r="2347" spans="1:10">
      <c r="A2347" s="63" t="s">
        <v>2048</v>
      </c>
      <c r="B2347" s="64" t="s">
        <v>1126</v>
      </c>
      <c r="C2347" s="64" t="s">
        <v>1043</v>
      </c>
      <c r="D2347" s="65">
        <v>44521</v>
      </c>
      <c r="E2347" s="66" t="s">
        <v>998</v>
      </c>
      <c r="F2347" s="66" t="s">
        <v>222</v>
      </c>
      <c r="G2347" s="67">
        <v>6600</v>
      </c>
      <c r="H2347" s="67">
        <v>8</v>
      </c>
      <c r="I2347" s="68">
        <v>0.05</v>
      </c>
      <c r="J2347" s="69">
        <f t="shared" si="36"/>
        <v>50160</v>
      </c>
    </row>
    <row r="2348" spans="1:10">
      <c r="A2348" s="63" t="s">
        <v>2048</v>
      </c>
      <c r="B2348" s="64" t="s">
        <v>1126</v>
      </c>
      <c r="C2348" s="64" t="s">
        <v>1043</v>
      </c>
      <c r="D2348" s="65">
        <v>44521</v>
      </c>
      <c r="E2348" s="66" t="s">
        <v>1011</v>
      </c>
      <c r="F2348" s="66" t="s">
        <v>1497</v>
      </c>
      <c r="G2348" s="67">
        <v>4000</v>
      </c>
      <c r="H2348" s="67">
        <v>1</v>
      </c>
      <c r="I2348" s="68">
        <v>0.05</v>
      </c>
      <c r="J2348" s="69">
        <f t="shared" si="36"/>
        <v>3800</v>
      </c>
    </row>
    <row r="2349" spans="1:10">
      <c r="A2349" s="63" t="s">
        <v>2048</v>
      </c>
      <c r="B2349" s="64" t="s">
        <v>1126</v>
      </c>
      <c r="C2349" s="64" t="s">
        <v>1043</v>
      </c>
      <c r="D2349" s="65">
        <v>44521</v>
      </c>
      <c r="E2349" s="66" t="s">
        <v>991</v>
      </c>
      <c r="F2349" s="66" t="s">
        <v>248</v>
      </c>
      <c r="G2349" s="67">
        <v>597900</v>
      </c>
      <c r="H2349" s="67">
        <v>2</v>
      </c>
      <c r="I2349" s="68">
        <v>0.05</v>
      </c>
      <c r="J2349" s="69">
        <f t="shared" si="36"/>
        <v>1136010</v>
      </c>
    </row>
    <row r="2350" spans="1:10">
      <c r="A2350" s="63" t="s">
        <v>2049</v>
      </c>
      <c r="B2350" s="64" t="s">
        <v>1356</v>
      </c>
      <c r="C2350" s="64" t="s">
        <v>1043</v>
      </c>
      <c r="D2350" s="65">
        <v>44521</v>
      </c>
      <c r="E2350" s="66" t="s">
        <v>998</v>
      </c>
      <c r="F2350" s="66" t="s">
        <v>1002</v>
      </c>
      <c r="G2350" s="67">
        <v>3400</v>
      </c>
      <c r="H2350" s="67">
        <v>9</v>
      </c>
      <c r="I2350" s="68">
        <v>0</v>
      </c>
      <c r="J2350" s="69">
        <f t="shared" si="36"/>
        <v>30600</v>
      </c>
    </row>
    <row r="2351" spans="1:10">
      <c r="A2351" s="63" t="s">
        <v>2049</v>
      </c>
      <c r="B2351" s="64" t="s">
        <v>1356</v>
      </c>
      <c r="C2351" s="64" t="s">
        <v>1043</v>
      </c>
      <c r="D2351" s="65">
        <v>44521</v>
      </c>
      <c r="E2351" s="66" t="s">
        <v>992</v>
      </c>
      <c r="F2351" s="66" t="s">
        <v>240</v>
      </c>
      <c r="G2351" s="67">
        <v>65400</v>
      </c>
      <c r="H2351" s="67">
        <v>3</v>
      </c>
      <c r="I2351" s="68">
        <v>0</v>
      </c>
      <c r="J2351" s="69">
        <f t="shared" si="36"/>
        <v>196200</v>
      </c>
    </row>
    <row r="2352" spans="1:10">
      <c r="A2352" s="63" t="s">
        <v>2049</v>
      </c>
      <c r="B2352" s="64" t="s">
        <v>1356</v>
      </c>
      <c r="C2352" s="64" t="s">
        <v>1043</v>
      </c>
      <c r="D2352" s="65">
        <v>44521</v>
      </c>
      <c r="E2352" s="66" t="s">
        <v>1005</v>
      </c>
      <c r="F2352" s="66" t="s">
        <v>266</v>
      </c>
      <c r="G2352" s="67">
        <v>566800</v>
      </c>
      <c r="H2352" s="67">
        <v>4</v>
      </c>
      <c r="I2352" s="68">
        <v>0.1</v>
      </c>
      <c r="J2352" s="69">
        <f t="shared" si="36"/>
        <v>2040480</v>
      </c>
    </row>
    <row r="2353" spans="1:10">
      <c r="A2353" s="63" t="s">
        <v>2050</v>
      </c>
      <c r="B2353" s="64" t="s">
        <v>1074</v>
      </c>
      <c r="C2353" s="64" t="s">
        <v>1043</v>
      </c>
      <c r="D2353" s="65">
        <v>44522</v>
      </c>
      <c r="E2353" s="66" t="s">
        <v>1011</v>
      </c>
      <c r="F2353" s="66" t="s">
        <v>264</v>
      </c>
      <c r="G2353" s="67">
        <v>78000</v>
      </c>
      <c r="H2353" s="67">
        <v>1</v>
      </c>
      <c r="I2353" s="68">
        <v>0.05</v>
      </c>
      <c r="J2353" s="69">
        <f t="shared" si="36"/>
        <v>74100</v>
      </c>
    </row>
    <row r="2354" spans="1:10">
      <c r="A2354" s="63" t="s">
        <v>2050</v>
      </c>
      <c r="B2354" s="64" t="s">
        <v>1074</v>
      </c>
      <c r="C2354" s="64" t="s">
        <v>1043</v>
      </c>
      <c r="D2354" s="65">
        <v>44522</v>
      </c>
      <c r="E2354" s="66" t="s">
        <v>1012</v>
      </c>
      <c r="F2354" s="66" t="s">
        <v>1013</v>
      </c>
      <c r="G2354" s="67">
        <v>45400</v>
      </c>
      <c r="H2354" s="67">
        <v>1</v>
      </c>
      <c r="I2354" s="68">
        <v>0.05</v>
      </c>
      <c r="J2354" s="69">
        <f t="shared" si="36"/>
        <v>43130</v>
      </c>
    </row>
    <row r="2355" spans="1:10">
      <c r="A2355" s="63" t="s">
        <v>2051</v>
      </c>
      <c r="B2355" s="64" t="s">
        <v>1150</v>
      </c>
      <c r="C2355" s="64" t="s">
        <v>997</v>
      </c>
      <c r="D2355" s="65">
        <v>44522</v>
      </c>
      <c r="E2355" s="66" t="s">
        <v>991</v>
      </c>
      <c r="F2355" s="66" t="s">
        <v>206</v>
      </c>
      <c r="G2355" s="67">
        <v>1720500</v>
      </c>
      <c r="H2355" s="67">
        <v>4</v>
      </c>
      <c r="I2355" s="68">
        <v>0.15</v>
      </c>
      <c r="J2355" s="69">
        <f t="shared" si="36"/>
        <v>5849700</v>
      </c>
    </row>
    <row r="2356" spans="1:10">
      <c r="A2356" s="63" t="s">
        <v>2051</v>
      </c>
      <c r="B2356" s="64" t="s">
        <v>1150</v>
      </c>
      <c r="C2356" s="64" t="s">
        <v>997</v>
      </c>
      <c r="D2356" s="65">
        <v>44522</v>
      </c>
      <c r="E2356" s="66" t="s">
        <v>1011</v>
      </c>
      <c r="F2356" s="66" t="s">
        <v>218</v>
      </c>
      <c r="G2356" s="67">
        <v>3500</v>
      </c>
      <c r="H2356" s="67">
        <v>6</v>
      </c>
      <c r="I2356" s="68">
        <v>0.05</v>
      </c>
      <c r="J2356" s="69">
        <f t="shared" si="36"/>
        <v>19950</v>
      </c>
    </row>
    <row r="2357" spans="1:10">
      <c r="A2357" s="63" t="s">
        <v>2052</v>
      </c>
      <c r="B2357" s="64" t="s">
        <v>1035</v>
      </c>
      <c r="C2357" s="64" t="s">
        <v>1036</v>
      </c>
      <c r="D2357" s="65">
        <v>44522</v>
      </c>
      <c r="E2357" s="66" t="s">
        <v>1005</v>
      </c>
      <c r="F2357" s="66" t="s">
        <v>234</v>
      </c>
      <c r="G2357" s="67">
        <v>102100</v>
      </c>
      <c r="H2357" s="67">
        <v>8</v>
      </c>
      <c r="I2357" s="68">
        <v>0.05</v>
      </c>
      <c r="J2357" s="69">
        <f t="shared" si="36"/>
        <v>775960</v>
      </c>
    </row>
    <row r="2358" spans="1:10">
      <c r="A2358" s="63" t="s">
        <v>2052</v>
      </c>
      <c r="B2358" s="64" t="s">
        <v>1035</v>
      </c>
      <c r="C2358" s="64" t="s">
        <v>1036</v>
      </c>
      <c r="D2358" s="65">
        <v>44522</v>
      </c>
      <c r="E2358" s="66" t="s">
        <v>998</v>
      </c>
      <c r="F2358" s="66" t="s">
        <v>1019</v>
      </c>
      <c r="G2358" s="67">
        <v>5900</v>
      </c>
      <c r="H2358" s="67">
        <v>5</v>
      </c>
      <c r="I2358" s="68">
        <v>0.05</v>
      </c>
      <c r="J2358" s="69">
        <f t="shared" si="36"/>
        <v>28025</v>
      </c>
    </row>
    <row r="2359" spans="1:10">
      <c r="A2359" s="63" t="s">
        <v>2052</v>
      </c>
      <c r="B2359" s="64" t="s">
        <v>1035</v>
      </c>
      <c r="C2359" s="64" t="s">
        <v>1036</v>
      </c>
      <c r="D2359" s="65">
        <v>44522</v>
      </c>
      <c r="E2359" s="66" t="s">
        <v>1005</v>
      </c>
      <c r="F2359" s="66" t="s">
        <v>254</v>
      </c>
      <c r="G2359" s="67">
        <v>175200</v>
      </c>
      <c r="H2359" s="67">
        <v>7</v>
      </c>
      <c r="I2359" s="68">
        <v>0.05</v>
      </c>
      <c r="J2359" s="69">
        <f t="shared" si="36"/>
        <v>1165080</v>
      </c>
    </row>
    <row r="2360" spans="1:10">
      <c r="A2360" s="63" t="s">
        <v>2053</v>
      </c>
      <c r="B2360" s="64" t="s">
        <v>1141</v>
      </c>
      <c r="C2360" s="64" t="s">
        <v>1008</v>
      </c>
      <c r="D2360" s="65">
        <v>44523</v>
      </c>
      <c r="E2360" s="66" t="s">
        <v>992</v>
      </c>
      <c r="F2360" s="66" t="s">
        <v>240</v>
      </c>
      <c r="G2360" s="67">
        <v>54000</v>
      </c>
      <c r="H2360" s="67">
        <v>5</v>
      </c>
      <c r="I2360" s="68">
        <v>0</v>
      </c>
      <c r="J2360" s="69">
        <f t="shared" si="36"/>
        <v>270000</v>
      </c>
    </row>
    <row r="2361" spans="1:10">
      <c r="A2361" s="63" t="s">
        <v>2054</v>
      </c>
      <c r="B2361" s="64" t="s">
        <v>1521</v>
      </c>
      <c r="C2361" s="64" t="s">
        <v>1016</v>
      </c>
      <c r="D2361" s="65">
        <v>44523</v>
      </c>
      <c r="E2361" s="66" t="s">
        <v>998</v>
      </c>
      <c r="F2361" s="66" t="s">
        <v>236</v>
      </c>
      <c r="G2361" s="67">
        <v>17000</v>
      </c>
      <c r="H2361" s="67">
        <v>5</v>
      </c>
      <c r="I2361" s="68">
        <v>0</v>
      </c>
      <c r="J2361" s="69">
        <f t="shared" si="36"/>
        <v>85000</v>
      </c>
    </row>
    <row r="2362" spans="1:10">
      <c r="A2362" s="63" t="s">
        <v>2054</v>
      </c>
      <c r="B2362" s="64" t="s">
        <v>1521</v>
      </c>
      <c r="C2362" s="64" t="s">
        <v>1016</v>
      </c>
      <c r="D2362" s="65">
        <v>44523</v>
      </c>
      <c r="E2362" s="66" t="s">
        <v>1005</v>
      </c>
      <c r="F2362" s="66" t="s">
        <v>224</v>
      </c>
      <c r="G2362" s="67">
        <v>515700</v>
      </c>
      <c r="H2362" s="67">
        <v>4</v>
      </c>
      <c r="I2362" s="68">
        <v>0.1</v>
      </c>
      <c r="J2362" s="69">
        <f t="shared" si="36"/>
        <v>1856520</v>
      </c>
    </row>
    <row r="2363" spans="1:10">
      <c r="A2363" s="63" t="s">
        <v>2055</v>
      </c>
      <c r="B2363" s="64" t="s">
        <v>1126</v>
      </c>
      <c r="C2363" s="64" t="s">
        <v>1043</v>
      </c>
      <c r="D2363" s="65">
        <v>44523</v>
      </c>
      <c r="E2363" s="66" t="s">
        <v>994</v>
      </c>
      <c r="F2363" s="66" t="s">
        <v>1503</v>
      </c>
      <c r="G2363" s="67">
        <v>88400</v>
      </c>
      <c r="H2363" s="67">
        <v>9</v>
      </c>
      <c r="I2363" s="68">
        <v>0.05</v>
      </c>
      <c r="J2363" s="69">
        <f t="shared" si="36"/>
        <v>755820</v>
      </c>
    </row>
    <row r="2364" spans="1:10">
      <c r="A2364" s="63" t="s">
        <v>2055</v>
      </c>
      <c r="B2364" s="64" t="s">
        <v>1126</v>
      </c>
      <c r="C2364" s="64" t="s">
        <v>1043</v>
      </c>
      <c r="D2364" s="65">
        <v>44523</v>
      </c>
      <c r="E2364" s="66" t="s">
        <v>1011</v>
      </c>
      <c r="F2364" s="66" t="s">
        <v>272</v>
      </c>
      <c r="G2364" s="67">
        <v>152600</v>
      </c>
      <c r="H2364" s="67">
        <v>6</v>
      </c>
      <c r="I2364" s="68">
        <v>0.05</v>
      </c>
      <c r="J2364" s="69">
        <f t="shared" si="36"/>
        <v>869820</v>
      </c>
    </row>
    <row r="2365" spans="1:10">
      <c r="A2365" s="63" t="s">
        <v>2056</v>
      </c>
      <c r="B2365" s="64" t="s">
        <v>1111</v>
      </c>
      <c r="C2365" s="64" t="s">
        <v>1001</v>
      </c>
      <c r="D2365" s="65">
        <v>44523</v>
      </c>
      <c r="E2365" s="66" t="s">
        <v>1005</v>
      </c>
      <c r="F2365" s="66" t="s">
        <v>234</v>
      </c>
      <c r="G2365" s="67">
        <v>88800</v>
      </c>
      <c r="H2365" s="67">
        <v>6</v>
      </c>
      <c r="I2365" s="68">
        <v>0.05</v>
      </c>
      <c r="J2365" s="69">
        <f t="shared" si="36"/>
        <v>506160</v>
      </c>
    </row>
    <row r="2366" spans="1:10">
      <c r="A2366" s="63" t="s">
        <v>2056</v>
      </c>
      <c r="B2366" s="64" t="s">
        <v>1111</v>
      </c>
      <c r="C2366" s="64" t="s">
        <v>1001</v>
      </c>
      <c r="D2366" s="65">
        <v>44523</v>
      </c>
      <c r="E2366" s="66" t="s">
        <v>1005</v>
      </c>
      <c r="F2366" s="66" t="s">
        <v>254</v>
      </c>
      <c r="G2366" s="67">
        <v>147300</v>
      </c>
      <c r="H2366" s="67">
        <v>7</v>
      </c>
      <c r="I2366" s="68">
        <v>0.05</v>
      </c>
      <c r="J2366" s="69">
        <f t="shared" si="36"/>
        <v>979545</v>
      </c>
    </row>
    <row r="2367" spans="1:10">
      <c r="A2367" s="63" t="s">
        <v>2056</v>
      </c>
      <c r="B2367" s="64" t="s">
        <v>1111</v>
      </c>
      <c r="C2367" s="64" t="s">
        <v>1001</v>
      </c>
      <c r="D2367" s="65">
        <v>44523</v>
      </c>
      <c r="E2367" s="66" t="s">
        <v>998</v>
      </c>
      <c r="F2367" s="66" t="s">
        <v>236</v>
      </c>
      <c r="G2367" s="67">
        <v>21300</v>
      </c>
      <c r="H2367" s="67">
        <v>10</v>
      </c>
      <c r="I2367" s="68">
        <v>0.05</v>
      </c>
      <c r="J2367" s="69">
        <f t="shared" si="36"/>
        <v>202350</v>
      </c>
    </row>
    <row r="2368" spans="1:10">
      <c r="A2368" s="63" t="s">
        <v>2057</v>
      </c>
      <c r="B2368" s="64" t="s">
        <v>1141</v>
      </c>
      <c r="C2368" s="64" t="s">
        <v>1008</v>
      </c>
      <c r="D2368" s="65">
        <v>44523</v>
      </c>
      <c r="E2368" s="66" t="s">
        <v>1005</v>
      </c>
      <c r="F2368" s="66" t="s">
        <v>232</v>
      </c>
      <c r="G2368" s="67">
        <v>348100</v>
      </c>
      <c r="H2368" s="67">
        <v>3</v>
      </c>
      <c r="I2368" s="68">
        <v>0.05</v>
      </c>
      <c r="J2368" s="69">
        <f t="shared" si="36"/>
        <v>992085</v>
      </c>
    </row>
    <row r="2369" spans="1:10">
      <c r="A2369" s="63" t="s">
        <v>2057</v>
      </c>
      <c r="B2369" s="64" t="s">
        <v>1141</v>
      </c>
      <c r="C2369" s="64" t="s">
        <v>1008</v>
      </c>
      <c r="D2369" s="65">
        <v>44523</v>
      </c>
      <c r="E2369" s="66" t="s">
        <v>1010</v>
      </c>
      <c r="F2369" s="66" t="s">
        <v>230</v>
      </c>
      <c r="G2369" s="67">
        <v>110700</v>
      </c>
      <c r="H2369" s="67">
        <v>10</v>
      </c>
      <c r="I2369" s="68">
        <v>0.05</v>
      </c>
      <c r="J2369" s="69">
        <f t="shared" si="36"/>
        <v>1051650</v>
      </c>
    </row>
    <row r="2370" spans="1:10">
      <c r="A2370" s="63" t="s">
        <v>2058</v>
      </c>
      <c r="B2370" s="64" t="s">
        <v>1045</v>
      </c>
      <c r="C2370" s="64" t="s">
        <v>1043</v>
      </c>
      <c r="D2370" s="65">
        <v>44523</v>
      </c>
      <c r="E2370" s="66" t="s">
        <v>1011</v>
      </c>
      <c r="F2370" s="66" t="s">
        <v>210</v>
      </c>
      <c r="G2370" s="67">
        <v>4200</v>
      </c>
      <c r="H2370" s="67">
        <v>10</v>
      </c>
      <c r="I2370" s="68">
        <v>0.05</v>
      </c>
      <c r="J2370" s="69">
        <f t="shared" si="36"/>
        <v>39900</v>
      </c>
    </row>
    <row r="2371" spans="1:10">
      <c r="A2371" s="63" t="s">
        <v>2059</v>
      </c>
      <c r="B2371" s="64" t="s">
        <v>1031</v>
      </c>
      <c r="C2371" s="64" t="s">
        <v>1008</v>
      </c>
      <c r="D2371" s="65">
        <v>44523</v>
      </c>
      <c r="E2371" s="66" t="s">
        <v>1012</v>
      </c>
      <c r="F2371" s="66" t="s">
        <v>1491</v>
      </c>
      <c r="G2371" s="67">
        <v>121500</v>
      </c>
      <c r="H2371" s="67">
        <v>10</v>
      </c>
      <c r="I2371" s="68">
        <v>0.05</v>
      </c>
      <c r="J2371" s="69">
        <f t="shared" ref="J2371:J2434" si="37">(G2371*H2371)*(100%-I2371)</f>
        <v>1154250</v>
      </c>
    </row>
    <row r="2372" spans="1:10">
      <c r="A2372" s="63" t="s">
        <v>2059</v>
      </c>
      <c r="B2372" s="64" t="s">
        <v>1031</v>
      </c>
      <c r="C2372" s="64" t="s">
        <v>1008</v>
      </c>
      <c r="D2372" s="65">
        <v>44523</v>
      </c>
      <c r="E2372" s="66" t="s">
        <v>1005</v>
      </c>
      <c r="F2372" s="66" t="s">
        <v>224</v>
      </c>
      <c r="G2372" s="67">
        <v>568800</v>
      </c>
      <c r="H2372" s="67">
        <v>4</v>
      </c>
      <c r="I2372" s="68">
        <v>0.1</v>
      </c>
      <c r="J2372" s="69">
        <f t="shared" si="37"/>
        <v>2047680</v>
      </c>
    </row>
    <row r="2373" spans="1:10">
      <c r="A2373" s="63" t="s">
        <v>2059</v>
      </c>
      <c r="B2373" s="64" t="s">
        <v>1031</v>
      </c>
      <c r="C2373" s="64" t="s">
        <v>1008</v>
      </c>
      <c r="D2373" s="65">
        <v>44523</v>
      </c>
      <c r="E2373" s="66" t="s">
        <v>1005</v>
      </c>
      <c r="F2373" s="66" t="s">
        <v>212</v>
      </c>
      <c r="G2373" s="67">
        <v>132200</v>
      </c>
      <c r="H2373" s="67">
        <v>5</v>
      </c>
      <c r="I2373" s="68">
        <v>0.05</v>
      </c>
      <c r="J2373" s="69">
        <f t="shared" si="37"/>
        <v>627950</v>
      </c>
    </row>
    <row r="2374" spans="1:10">
      <c r="A2374" s="63" t="s">
        <v>2059</v>
      </c>
      <c r="B2374" s="64" t="s">
        <v>1031</v>
      </c>
      <c r="C2374" s="64" t="s">
        <v>1008</v>
      </c>
      <c r="D2374" s="65">
        <v>44523</v>
      </c>
      <c r="E2374" s="66" t="s">
        <v>1005</v>
      </c>
      <c r="F2374" s="66" t="s">
        <v>250</v>
      </c>
      <c r="G2374" s="67">
        <v>422800</v>
      </c>
      <c r="H2374" s="67">
        <v>5</v>
      </c>
      <c r="I2374" s="68">
        <v>0.1</v>
      </c>
      <c r="J2374" s="69">
        <f t="shared" si="37"/>
        <v>1902600</v>
      </c>
    </row>
    <row r="2375" spans="1:10">
      <c r="A2375" s="63" t="s">
        <v>2059</v>
      </c>
      <c r="B2375" s="64" t="s">
        <v>1031</v>
      </c>
      <c r="C2375" s="64" t="s">
        <v>1008</v>
      </c>
      <c r="D2375" s="65">
        <v>44523</v>
      </c>
      <c r="E2375" s="66" t="s">
        <v>1010</v>
      </c>
      <c r="F2375" s="66" t="s">
        <v>230</v>
      </c>
      <c r="G2375" s="67">
        <v>117600</v>
      </c>
      <c r="H2375" s="67">
        <v>6</v>
      </c>
      <c r="I2375" s="68">
        <v>0.05</v>
      </c>
      <c r="J2375" s="69">
        <f t="shared" si="37"/>
        <v>670320</v>
      </c>
    </row>
    <row r="2376" spans="1:10">
      <c r="A2376" s="63" t="s">
        <v>2060</v>
      </c>
      <c r="B2376" s="64" t="s">
        <v>1308</v>
      </c>
      <c r="C2376" s="64" t="s">
        <v>1177</v>
      </c>
      <c r="D2376" s="65">
        <v>44524</v>
      </c>
      <c r="E2376" s="66" t="s">
        <v>1012</v>
      </c>
      <c r="F2376" s="66" t="s">
        <v>262</v>
      </c>
      <c r="G2376" s="67">
        <v>616900</v>
      </c>
      <c r="H2376" s="67">
        <v>5</v>
      </c>
      <c r="I2376" s="68">
        <v>0.15</v>
      </c>
      <c r="J2376" s="69">
        <f t="shared" si="37"/>
        <v>2621825</v>
      </c>
    </row>
    <row r="2377" spans="1:10">
      <c r="A2377" s="63" t="s">
        <v>2060</v>
      </c>
      <c r="B2377" s="64" t="s">
        <v>1308</v>
      </c>
      <c r="C2377" s="64" t="s">
        <v>1177</v>
      </c>
      <c r="D2377" s="65">
        <v>44524</v>
      </c>
      <c r="E2377" s="66" t="s">
        <v>1012</v>
      </c>
      <c r="F2377" s="66" t="s">
        <v>1491</v>
      </c>
      <c r="G2377" s="67">
        <v>111200</v>
      </c>
      <c r="H2377" s="67">
        <v>4</v>
      </c>
      <c r="I2377" s="68">
        <v>0.05</v>
      </c>
      <c r="J2377" s="69">
        <f t="shared" si="37"/>
        <v>422560</v>
      </c>
    </row>
    <row r="2378" spans="1:10">
      <c r="A2378" s="63" t="s">
        <v>2060</v>
      </c>
      <c r="B2378" s="64" t="s">
        <v>1308</v>
      </c>
      <c r="C2378" s="64" t="s">
        <v>1177</v>
      </c>
      <c r="D2378" s="65">
        <v>44524</v>
      </c>
      <c r="E2378" s="66" t="s">
        <v>998</v>
      </c>
      <c r="F2378" s="66" t="s">
        <v>1019</v>
      </c>
      <c r="G2378" s="67">
        <v>5200</v>
      </c>
      <c r="H2378" s="67">
        <v>1</v>
      </c>
      <c r="I2378" s="68">
        <v>0.05</v>
      </c>
      <c r="J2378" s="69">
        <f t="shared" si="37"/>
        <v>4940</v>
      </c>
    </row>
    <row r="2379" spans="1:10">
      <c r="A2379" s="63" t="s">
        <v>2060</v>
      </c>
      <c r="B2379" s="64" t="s">
        <v>1308</v>
      </c>
      <c r="C2379" s="64" t="s">
        <v>1177</v>
      </c>
      <c r="D2379" s="65">
        <v>44524</v>
      </c>
      <c r="E2379" s="66" t="s">
        <v>1005</v>
      </c>
      <c r="F2379" s="66" t="s">
        <v>232</v>
      </c>
      <c r="G2379" s="67">
        <v>342200</v>
      </c>
      <c r="H2379" s="67">
        <v>3</v>
      </c>
      <c r="I2379" s="68">
        <v>0.05</v>
      </c>
      <c r="J2379" s="69">
        <f t="shared" si="37"/>
        <v>975270</v>
      </c>
    </row>
    <row r="2380" spans="1:10">
      <c r="A2380" s="63" t="s">
        <v>2061</v>
      </c>
      <c r="B2380" s="64" t="s">
        <v>1040</v>
      </c>
      <c r="C2380" s="64" t="s">
        <v>1036</v>
      </c>
      <c r="D2380" s="65">
        <v>44524</v>
      </c>
      <c r="E2380" s="66" t="s">
        <v>994</v>
      </c>
      <c r="F2380" s="66" t="s">
        <v>246</v>
      </c>
      <c r="G2380" s="67">
        <v>77800</v>
      </c>
      <c r="H2380" s="67">
        <v>4</v>
      </c>
      <c r="I2380" s="68">
        <v>0.05</v>
      </c>
      <c r="J2380" s="69">
        <f t="shared" si="37"/>
        <v>295640</v>
      </c>
    </row>
    <row r="2381" spans="1:10">
      <c r="A2381" s="63" t="s">
        <v>2061</v>
      </c>
      <c r="B2381" s="64" t="s">
        <v>1040</v>
      </c>
      <c r="C2381" s="64" t="s">
        <v>1036</v>
      </c>
      <c r="D2381" s="65">
        <v>44524</v>
      </c>
      <c r="E2381" s="66" t="s">
        <v>998</v>
      </c>
      <c r="F2381" s="66" t="s">
        <v>270</v>
      </c>
      <c r="G2381" s="67">
        <v>2800</v>
      </c>
      <c r="H2381" s="67">
        <v>8</v>
      </c>
      <c r="I2381" s="68">
        <v>0.05</v>
      </c>
      <c r="J2381" s="69">
        <f t="shared" si="37"/>
        <v>21280</v>
      </c>
    </row>
    <row r="2382" spans="1:10">
      <c r="A2382" s="63" t="s">
        <v>2062</v>
      </c>
      <c r="B2382" s="64" t="s">
        <v>1061</v>
      </c>
      <c r="C2382" s="64" t="s">
        <v>997</v>
      </c>
      <c r="D2382" s="65">
        <v>44524</v>
      </c>
      <c r="E2382" s="66" t="s">
        <v>1005</v>
      </c>
      <c r="F2382" s="66" t="s">
        <v>212</v>
      </c>
      <c r="G2382" s="67">
        <v>152200</v>
      </c>
      <c r="H2382" s="67">
        <v>4</v>
      </c>
      <c r="I2382" s="68">
        <v>0.05</v>
      </c>
      <c r="J2382" s="69">
        <f t="shared" si="37"/>
        <v>578360</v>
      </c>
    </row>
    <row r="2383" spans="1:10">
      <c r="A2383" s="63" t="s">
        <v>2062</v>
      </c>
      <c r="B2383" s="64" t="s">
        <v>1061</v>
      </c>
      <c r="C2383" s="64" t="s">
        <v>997</v>
      </c>
      <c r="D2383" s="65">
        <v>44524</v>
      </c>
      <c r="E2383" s="66" t="s">
        <v>1012</v>
      </c>
      <c r="F2383" s="66" t="s">
        <v>262</v>
      </c>
      <c r="G2383" s="67">
        <v>651800</v>
      </c>
      <c r="H2383" s="67">
        <v>4</v>
      </c>
      <c r="I2383" s="68">
        <v>0.1</v>
      </c>
      <c r="J2383" s="69">
        <f t="shared" si="37"/>
        <v>2346480</v>
      </c>
    </row>
    <row r="2384" spans="1:10">
      <c r="A2384" s="63" t="s">
        <v>2063</v>
      </c>
      <c r="B2384" s="64" t="s">
        <v>1029</v>
      </c>
      <c r="C2384" s="64" t="s">
        <v>1016</v>
      </c>
      <c r="D2384" s="65">
        <v>44527</v>
      </c>
      <c r="E2384" s="66" t="s">
        <v>1012</v>
      </c>
      <c r="F2384" s="66" t="s">
        <v>262</v>
      </c>
      <c r="G2384" s="67">
        <v>640200</v>
      </c>
      <c r="H2384" s="67">
        <v>4</v>
      </c>
      <c r="I2384" s="68">
        <v>0.1</v>
      </c>
      <c r="J2384" s="69">
        <f t="shared" si="37"/>
        <v>2304720</v>
      </c>
    </row>
    <row r="2385" spans="1:10">
      <c r="A2385" s="63" t="s">
        <v>2063</v>
      </c>
      <c r="B2385" s="64" t="s">
        <v>1029</v>
      </c>
      <c r="C2385" s="64" t="s">
        <v>1016</v>
      </c>
      <c r="D2385" s="65">
        <v>44527</v>
      </c>
      <c r="E2385" s="66" t="s">
        <v>1011</v>
      </c>
      <c r="F2385" s="66" t="s">
        <v>210</v>
      </c>
      <c r="G2385" s="67">
        <v>4600</v>
      </c>
      <c r="H2385" s="67">
        <v>9</v>
      </c>
      <c r="I2385" s="68">
        <v>0</v>
      </c>
      <c r="J2385" s="69">
        <f t="shared" si="37"/>
        <v>41400</v>
      </c>
    </row>
    <row r="2386" spans="1:10">
      <c r="A2386" s="63" t="s">
        <v>2064</v>
      </c>
      <c r="B2386" s="64" t="s">
        <v>1138</v>
      </c>
      <c r="C2386" s="64" t="s">
        <v>1027</v>
      </c>
      <c r="D2386" s="65">
        <v>44527</v>
      </c>
      <c r="E2386" s="66" t="s">
        <v>1011</v>
      </c>
      <c r="F2386" s="66" t="s">
        <v>1497</v>
      </c>
      <c r="G2386" s="67">
        <v>4500</v>
      </c>
      <c r="H2386" s="67">
        <v>4</v>
      </c>
      <c r="I2386" s="68">
        <v>0.05</v>
      </c>
      <c r="J2386" s="69">
        <f t="shared" si="37"/>
        <v>17100</v>
      </c>
    </row>
    <row r="2387" spans="1:10">
      <c r="A2387" s="63" t="s">
        <v>2064</v>
      </c>
      <c r="B2387" s="64" t="s">
        <v>1138</v>
      </c>
      <c r="C2387" s="64" t="s">
        <v>1027</v>
      </c>
      <c r="D2387" s="65">
        <v>44527</v>
      </c>
      <c r="E2387" s="66" t="s">
        <v>998</v>
      </c>
      <c r="F2387" s="66" t="s">
        <v>282</v>
      </c>
      <c r="G2387" s="67">
        <v>17200</v>
      </c>
      <c r="H2387" s="67">
        <v>3</v>
      </c>
      <c r="I2387" s="68">
        <v>0.05</v>
      </c>
      <c r="J2387" s="69">
        <f t="shared" si="37"/>
        <v>49020</v>
      </c>
    </row>
    <row r="2388" spans="1:10">
      <c r="A2388" s="63" t="s">
        <v>2065</v>
      </c>
      <c r="B2388" s="64" t="s">
        <v>1172</v>
      </c>
      <c r="C2388" s="64" t="s">
        <v>1016</v>
      </c>
      <c r="D2388" s="65">
        <v>44527</v>
      </c>
      <c r="E2388" s="66" t="s">
        <v>992</v>
      </c>
      <c r="F2388" s="66" t="s">
        <v>244</v>
      </c>
      <c r="G2388" s="67">
        <v>107800</v>
      </c>
      <c r="H2388" s="67">
        <v>5</v>
      </c>
      <c r="I2388" s="68">
        <v>0.05</v>
      </c>
      <c r="J2388" s="69">
        <f t="shared" si="37"/>
        <v>512050</v>
      </c>
    </row>
    <row r="2389" spans="1:10">
      <c r="A2389" s="63" t="s">
        <v>2065</v>
      </c>
      <c r="B2389" s="64" t="s">
        <v>1172</v>
      </c>
      <c r="C2389" s="64" t="s">
        <v>1016</v>
      </c>
      <c r="D2389" s="65">
        <v>44527</v>
      </c>
      <c r="E2389" s="66" t="s">
        <v>1011</v>
      </c>
      <c r="F2389" s="66" t="s">
        <v>210</v>
      </c>
      <c r="G2389" s="67">
        <v>4400</v>
      </c>
      <c r="H2389" s="67">
        <v>5</v>
      </c>
      <c r="I2389" s="68">
        <v>0.05</v>
      </c>
      <c r="J2389" s="69">
        <f t="shared" si="37"/>
        <v>20900</v>
      </c>
    </row>
    <row r="2390" spans="1:10">
      <c r="A2390" s="63" t="s">
        <v>2066</v>
      </c>
      <c r="B2390" s="64" t="s">
        <v>1221</v>
      </c>
      <c r="C2390" s="64" t="s">
        <v>1036</v>
      </c>
      <c r="D2390" s="65">
        <v>44528</v>
      </c>
      <c r="E2390" s="66" t="s">
        <v>1011</v>
      </c>
      <c r="F2390" s="66" t="s">
        <v>1497</v>
      </c>
      <c r="G2390" s="67">
        <v>5000</v>
      </c>
      <c r="H2390" s="67">
        <v>6</v>
      </c>
      <c r="I2390" s="68">
        <v>0.05</v>
      </c>
      <c r="J2390" s="69">
        <f t="shared" si="37"/>
        <v>28500</v>
      </c>
    </row>
    <row r="2391" spans="1:10">
      <c r="A2391" s="63" t="s">
        <v>2066</v>
      </c>
      <c r="B2391" s="64" t="s">
        <v>1221</v>
      </c>
      <c r="C2391" s="64" t="s">
        <v>1036</v>
      </c>
      <c r="D2391" s="65">
        <v>44528</v>
      </c>
      <c r="E2391" s="66" t="s">
        <v>998</v>
      </c>
      <c r="F2391" s="66" t="s">
        <v>260</v>
      </c>
      <c r="G2391" s="67">
        <v>27100</v>
      </c>
      <c r="H2391" s="67">
        <v>6</v>
      </c>
      <c r="I2391" s="68">
        <v>0.05</v>
      </c>
      <c r="J2391" s="69">
        <f t="shared" si="37"/>
        <v>154470</v>
      </c>
    </row>
    <row r="2392" spans="1:10">
      <c r="A2392" s="63" t="s">
        <v>2066</v>
      </c>
      <c r="B2392" s="64" t="s">
        <v>1221</v>
      </c>
      <c r="C2392" s="64" t="s">
        <v>1036</v>
      </c>
      <c r="D2392" s="65">
        <v>44528</v>
      </c>
      <c r="E2392" s="66" t="s">
        <v>1005</v>
      </c>
      <c r="F2392" s="66" t="s">
        <v>212</v>
      </c>
      <c r="G2392" s="67">
        <v>128200</v>
      </c>
      <c r="H2392" s="67">
        <v>3</v>
      </c>
      <c r="I2392" s="68">
        <v>0.05</v>
      </c>
      <c r="J2392" s="69">
        <f t="shared" si="37"/>
        <v>365370</v>
      </c>
    </row>
    <row r="2393" spans="1:10">
      <c r="A2393" s="63" t="s">
        <v>2067</v>
      </c>
      <c r="B2393" s="64" t="s">
        <v>1484</v>
      </c>
      <c r="C2393" s="64" t="s">
        <v>1008</v>
      </c>
      <c r="D2393" s="65">
        <v>44528</v>
      </c>
      <c r="E2393" s="66" t="s">
        <v>1010</v>
      </c>
      <c r="F2393" s="66" t="s">
        <v>214</v>
      </c>
      <c r="G2393" s="67">
        <v>213600</v>
      </c>
      <c r="H2393" s="67">
        <v>5</v>
      </c>
      <c r="I2393" s="68">
        <v>0.05</v>
      </c>
      <c r="J2393" s="69">
        <f t="shared" si="37"/>
        <v>1014600</v>
      </c>
    </row>
    <row r="2394" spans="1:10">
      <c r="A2394" s="63" t="s">
        <v>2067</v>
      </c>
      <c r="B2394" s="64" t="s">
        <v>1484</v>
      </c>
      <c r="C2394" s="64" t="s">
        <v>1008</v>
      </c>
      <c r="D2394" s="65">
        <v>44528</v>
      </c>
      <c r="E2394" s="66" t="s">
        <v>994</v>
      </c>
      <c r="F2394" s="66" t="s">
        <v>242</v>
      </c>
      <c r="G2394" s="67">
        <v>51500</v>
      </c>
      <c r="H2394" s="67">
        <v>9</v>
      </c>
      <c r="I2394" s="68">
        <v>0.05</v>
      </c>
      <c r="J2394" s="69">
        <f t="shared" si="37"/>
        <v>440325</v>
      </c>
    </row>
    <row r="2395" spans="1:10">
      <c r="A2395" s="63" t="s">
        <v>2068</v>
      </c>
      <c r="B2395" s="64" t="s">
        <v>1015</v>
      </c>
      <c r="C2395" s="64" t="s">
        <v>1016</v>
      </c>
      <c r="D2395" s="65">
        <v>44528</v>
      </c>
      <c r="E2395" s="66" t="s">
        <v>1005</v>
      </c>
      <c r="F2395" s="66" t="s">
        <v>250</v>
      </c>
      <c r="G2395" s="67">
        <v>476200</v>
      </c>
      <c r="H2395" s="67">
        <v>2</v>
      </c>
      <c r="I2395" s="68">
        <v>0.05</v>
      </c>
      <c r="J2395" s="69">
        <f t="shared" si="37"/>
        <v>904780</v>
      </c>
    </row>
    <row r="2396" spans="1:10">
      <c r="A2396" s="63" t="s">
        <v>2068</v>
      </c>
      <c r="B2396" s="64" t="s">
        <v>1015</v>
      </c>
      <c r="C2396" s="64" t="s">
        <v>1016</v>
      </c>
      <c r="D2396" s="65">
        <v>44528</v>
      </c>
      <c r="E2396" s="66" t="s">
        <v>1012</v>
      </c>
      <c r="F2396" s="66" t="s">
        <v>220</v>
      </c>
      <c r="G2396" s="67">
        <v>92700</v>
      </c>
      <c r="H2396" s="67">
        <v>7</v>
      </c>
      <c r="I2396" s="68">
        <v>0.05</v>
      </c>
      <c r="J2396" s="69">
        <f t="shared" si="37"/>
        <v>616455</v>
      </c>
    </row>
    <row r="2397" spans="1:10">
      <c r="A2397" s="63" t="s">
        <v>2068</v>
      </c>
      <c r="B2397" s="64" t="s">
        <v>1015</v>
      </c>
      <c r="C2397" s="64" t="s">
        <v>1016</v>
      </c>
      <c r="D2397" s="65">
        <v>44528</v>
      </c>
      <c r="E2397" s="66" t="s">
        <v>1011</v>
      </c>
      <c r="F2397" s="66" t="s">
        <v>210</v>
      </c>
      <c r="G2397" s="67">
        <v>3600</v>
      </c>
      <c r="H2397" s="67">
        <v>4</v>
      </c>
      <c r="I2397" s="68">
        <v>0.05</v>
      </c>
      <c r="J2397" s="69">
        <f t="shared" si="37"/>
        <v>13680</v>
      </c>
    </row>
    <row r="2398" spans="1:10">
      <c r="A2398" s="63" t="s">
        <v>2069</v>
      </c>
      <c r="B2398" s="64" t="s">
        <v>1191</v>
      </c>
      <c r="C2398" s="64" t="s">
        <v>1008</v>
      </c>
      <c r="D2398" s="65">
        <v>44528</v>
      </c>
      <c r="E2398" s="66" t="s">
        <v>991</v>
      </c>
      <c r="F2398" s="66" t="s">
        <v>206</v>
      </c>
      <c r="G2398" s="67">
        <v>1658500</v>
      </c>
      <c r="H2398" s="67">
        <v>5</v>
      </c>
      <c r="I2398" s="68">
        <v>0.15</v>
      </c>
      <c r="J2398" s="69">
        <f t="shared" si="37"/>
        <v>7048625</v>
      </c>
    </row>
    <row r="2399" spans="1:10">
      <c r="A2399" s="63" t="s">
        <v>2069</v>
      </c>
      <c r="B2399" s="64" t="s">
        <v>1191</v>
      </c>
      <c r="C2399" s="64" t="s">
        <v>1008</v>
      </c>
      <c r="D2399" s="65">
        <v>44528</v>
      </c>
      <c r="E2399" s="66" t="s">
        <v>994</v>
      </c>
      <c r="F2399" s="66" t="s">
        <v>1503</v>
      </c>
      <c r="G2399" s="67">
        <v>91800</v>
      </c>
      <c r="H2399" s="67">
        <v>9</v>
      </c>
      <c r="I2399" s="68">
        <v>0.05</v>
      </c>
      <c r="J2399" s="69">
        <f t="shared" si="37"/>
        <v>784890</v>
      </c>
    </row>
    <row r="2400" spans="1:10">
      <c r="A2400" s="63" t="s">
        <v>2070</v>
      </c>
      <c r="B2400" s="64" t="s">
        <v>1065</v>
      </c>
      <c r="C2400" s="64" t="s">
        <v>1001</v>
      </c>
      <c r="D2400" s="65">
        <v>44529</v>
      </c>
      <c r="E2400" s="66" t="s">
        <v>1005</v>
      </c>
      <c r="F2400" s="66" t="s">
        <v>254</v>
      </c>
      <c r="G2400" s="67">
        <v>155000</v>
      </c>
      <c r="H2400" s="67">
        <v>9</v>
      </c>
      <c r="I2400" s="68">
        <v>0.05</v>
      </c>
      <c r="J2400" s="69">
        <f t="shared" si="37"/>
        <v>1325250</v>
      </c>
    </row>
    <row r="2401" spans="1:10">
      <c r="A2401" s="63" t="s">
        <v>2071</v>
      </c>
      <c r="B2401" s="64" t="s">
        <v>1561</v>
      </c>
      <c r="C2401" s="64" t="s">
        <v>1001</v>
      </c>
      <c r="D2401" s="65">
        <v>44529</v>
      </c>
      <c r="E2401" s="66" t="s">
        <v>994</v>
      </c>
      <c r="F2401" s="66" t="s">
        <v>1503</v>
      </c>
      <c r="G2401" s="67">
        <v>99500</v>
      </c>
      <c r="H2401" s="67">
        <v>2</v>
      </c>
      <c r="I2401" s="68">
        <v>0</v>
      </c>
      <c r="J2401" s="69">
        <f t="shared" si="37"/>
        <v>199000</v>
      </c>
    </row>
    <row r="2402" spans="1:10">
      <c r="A2402" s="63" t="s">
        <v>2071</v>
      </c>
      <c r="B2402" s="64" t="s">
        <v>1561</v>
      </c>
      <c r="C2402" s="64" t="s">
        <v>1001</v>
      </c>
      <c r="D2402" s="65">
        <v>44529</v>
      </c>
      <c r="E2402" s="66" t="s">
        <v>1012</v>
      </c>
      <c r="F2402" s="66" t="s">
        <v>1491</v>
      </c>
      <c r="G2402" s="67">
        <v>123600</v>
      </c>
      <c r="H2402" s="67">
        <v>8</v>
      </c>
      <c r="I2402" s="68">
        <v>0</v>
      </c>
      <c r="J2402" s="69">
        <f t="shared" si="37"/>
        <v>988800</v>
      </c>
    </row>
    <row r="2403" spans="1:10">
      <c r="A2403" s="63" t="s">
        <v>2071</v>
      </c>
      <c r="B2403" s="64" t="s">
        <v>1561</v>
      </c>
      <c r="C2403" s="64" t="s">
        <v>1001</v>
      </c>
      <c r="D2403" s="65">
        <v>44529</v>
      </c>
      <c r="E2403" s="66" t="s">
        <v>1010</v>
      </c>
      <c r="F2403" s="66" t="s">
        <v>230</v>
      </c>
      <c r="G2403" s="67">
        <v>106800</v>
      </c>
      <c r="H2403" s="67">
        <v>6</v>
      </c>
      <c r="I2403" s="68">
        <v>0</v>
      </c>
      <c r="J2403" s="69">
        <f t="shared" si="37"/>
        <v>640800</v>
      </c>
    </row>
    <row r="2404" spans="1:10">
      <c r="A2404" s="63" t="s">
        <v>2072</v>
      </c>
      <c r="B2404" s="64" t="s">
        <v>1126</v>
      </c>
      <c r="C2404" s="64" t="s">
        <v>1043</v>
      </c>
      <c r="D2404" s="65">
        <v>44529</v>
      </c>
      <c r="E2404" s="66" t="s">
        <v>1005</v>
      </c>
      <c r="F2404" s="66" t="s">
        <v>224</v>
      </c>
      <c r="G2404" s="67">
        <v>554300</v>
      </c>
      <c r="H2404" s="67">
        <v>5</v>
      </c>
      <c r="I2404" s="68">
        <v>0.1</v>
      </c>
      <c r="J2404" s="69">
        <f t="shared" si="37"/>
        <v>2494350</v>
      </c>
    </row>
    <row r="2405" spans="1:10">
      <c r="A2405" s="63" t="s">
        <v>2073</v>
      </c>
      <c r="B2405" s="64" t="s">
        <v>1074</v>
      </c>
      <c r="C2405" s="64" t="s">
        <v>1043</v>
      </c>
      <c r="D2405" s="65">
        <v>44529</v>
      </c>
      <c r="E2405" s="66" t="s">
        <v>998</v>
      </c>
      <c r="F2405" s="66" t="s">
        <v>282</v>
      </c>
      <c r="G2405" s="67">
        <v>15700</v>
      </c>
      <c r="H2405" s="67">
        <v>4</v>
      </c>
      <c r="I2405" s="68">
        <v>0.05</v>
      </c>
      <c r="J2405" s="69">
        <f t="shared" si="37"/>
        <v>59660</v>
      </c>
    </row>
    <row r="2406" spans="1:10">
      <c r="A2406" s="63" t="s">
        <v>2074</v>
      </c>
      <c r="B2406" s="64" t="s">
        <v>1210</v>
      </c>
      <c r="C2406" s="64" t="s">
        <v>1177</v>
      </c>
      <c r="D2406" s="65">
        <v>44530</v>
      </c>
      <c r="E2406" s="66" t="s">
        <v>1011</v>
      </c>
      <c r="F2406" s="66" t="s">
        <v>286</v>
      </c>
      <c r="G2406" s="67">
        <v>32200</v>
      </c>
      <c r="H2406" s="67">
        <v>9</v>
      </c>
      <c r="I2406" s="68">
        <v>0</v>
      </c>
      <c r="J2406" s="69">
        <f t="shared" si="37"/>
        <v>289800</v>
      </c>
    </row>
    <row r="2407" spans="1:10">
      <c r="A2407" s="63" t="s">
        <v>2075</v>
      </c>
      <c r="B2407" s="64" t="s">
        <v>1029</v>
      </c>
      <c r="C2407" s="64" t="s">
        <v>1016</v>
      </c>
      <c r="D2407" s="65">
        <v>44530</v>
      </c>
      <c r="E2407" s="66" t="s">
        <v>1010</v>
      </c>
      <c r="F2407" s="66" t="s">
        <v>230</v>
      </c>
      <c r="G2407" s="67">
        <v>101900</v>
      </c>
      <c r="H2407" s="67">
        <v>1</v>
      </c>
      <c r="I2407" s="68">
        <v>0</v>
      </c>
      <c r="J2407" s="69">
        <f t="shared" si="37"/>
        <v>101900</v>
      </c>
    </row>
    <row r="2408" spans="1:10">
      <c r="A2408" s="63" t="s">
        <v>2075</v>
      </c>
      <c r="B2408" s="64" t="s">
        <v>1029</v>
      </c>
      <c r="C2408" s="64" t="s">
        <v>1016</v>
      </c>
      <c r="D2408" s="65">
        <v>44530</v>
      </c>
      <c r="E2408" s="66" t="s">
        <v>1005</v>
      </c>
      <c r="F2408" s="66" t="s">
        <v>254</v>
      </c>
      <c r="G2408" s="67">
        <v>145700</v>
      </c>
      <c r="H2408" s="67">
        <v>2</v>
      </c>
      <c r="I2408" s="68">
        <v>0</v>
      </c>
      <c r="J2408" s="69">
        <f t="shared" si="37"/>
        <v>291400</v>
      </c>
    </row>
    <row r="2409" spans="1:10">
      <c r="A2409" s="63" t="s">
        <v>2076</v>
      </c>
      <c r="B2409" s="64" t="s">
        <v>1022</v>
      </c>
      <c r="C2409" s="64" t="s">
        <v>1016</v>
      </c>
      <c r="D2409" s="65">
        <v>44530</v>
      </c>
      <c r="E2409" s="66" t="s">
        <v>1005</v>
      </c>
      <c r="F2409" s="66" t="s">
        <v>1485</v>
      </c>
      <c r="G2409" s="67">
        <v>111000</v>
      </c>
      <c r="H2409" s="67">
        <v>5</v>
      </c>
      <c r="I2409" s="68">
        <v>0.05</v>
      </c>
      <c r="J2409" s="69">
        <f t="shared" si="37"/>
        <v>527250</v>
      </c>
    </row>
    <row r="2410" spans="1:10">
      <c r="A2410" s="63" t="s">
        <v>2076</v>
      </c>
      <c r="B2410" s="64" t="s">
        <v>1022</v>
      </c>
      <c r="C2410" s="64" t="s">
        <v>1016</v>
      </c>
      <c r="D2410" s="65">
        <v>44530</v>
      </c>
      <c r="E2410" s="66" t="s">
        <v>1005</v>
      </c>
      <c r="F2410" s="66" t="s">
        <v>250</v>
      </c>
      <c r="G2410" s="67">
        <v>489500</v>
      </c>
      <c r="H2410" s="67">
        <v>1</v>
      </c>
      <c r="I2410" s="68">
        <v>0.05</v>
      </c>
      <c r="J2410" s="69">
        <f t="shared" si="37"/>
        <v>465025</v>
      </c>
    </row>
    <row r="2411" spans="1:10">
      <c r="A2411" s="63" t="s">
        <v>2076</v>
      </c>
      <c r="B2411" s="64" t="s">
        <v>1022</v>
      </c>
      <c r="C2411" s="64" t="s">
        <v>1016</v>
      </c>
      <c r="D2411" s="65">
        <v>44530</v>
      </c>
      <c r="E2411" s="66" t="s">
        <v>994</v>
      </c>
      <c r="F2411" s="66" t="s">
        <v>246</v>
      </c>
      <c r="G2411" s="67">
        <v>84200</v>
      </c>
      <c r="H2411" s="67">
        <v>8</v>
      </c>
      <c r="I2411" s="68">
        <v>0.05</v>
      </c>
      <c r="J2411" s="69">
        <f t="shared" si="37"/>
        <v>639920</v>
      </c>
    </row>
    <row r="2412" spans="1:10">
      <c r="A2412" s="63" t="s">
        <v>2077</v>
      </c>
      <c r="B2412" s="64" t="s">
        <v>1459</v>
      </c>
      <c r="C2412" s="64" t="s">
        <v>1043</v>
      </c>
      <c r="D2412" s="65">
        <v>44530</v>
      </c>
      <c r="E2412" s="66" t="s">
        <v>1010</v>
      </c>
      <c r="F2412" s="66" t="s">
        <v>216</v>
      </c>
      <c r="G2412" s="67">
        <v>83800</v>
      </c>
      <c r="H2412" s="67">
        <v>10</v>
      </c>
      <c r="I2412" s="68">
        <v>0</v>
      </c>
      <c r="J2412" s="69">
        <f t="shared" si="37"/>
        <v>838000</v>
      </c>
    </row>
    <row r="2413" spans="1:10">
      <c r="A2413" s="63" t="s">
        <v>2078</v>
      </c>
      <c r="B2413" s="64" t="s">
        <v>1410</v>
      </c>
      <c r="C2413" s="64" t="s">
        <v>1036</v>
      </c>
      <c r="D2413" s="65">
        <v>44530</v>
      </c>
      <c r="E2413" s="66" t="s">
        <v>1005</v>
      </c>
      <c r="F2413" s="66" t="s">
        <v>1485</v>
      </c>
      <c r="G2413" s="67">
        <v>119000</v>
      </c>
      <c r="H2413" s="67">
        <v>7</v>
      </c>
      <c r="I2413" s="68">
        <v>0.05</v>
      </c>
      <c r="J2413" s="69">
        <f t="shared" si="37"/>
        <v>791350</v>
      </c>
    </row>
    <row r="2414" spans="1:10">
      <c r="A2414" s="63" t="s">
        <v>2078</v>
      </c>
      <c r="B2414" s="64" t="s">
        <v>1410</v>
      </c>
      <c r="C2414" s="64" t="s">
        <v>1036</v>
      </c>
      <c r="D2414" s="65">
        <v>44530</v>
      </c>
      <c r="E2414" s="66" t="s">
        <v>1011</v>
      </c>
      <c r="F2414" s="66" t="s">
        <v>272</v>
      </c>
      <c r="G2414" s="67">
        <v>138200</v>
      </c>
      <c r="H2414" s="67">
        <v>2</v>
      </c>
      <c r="I2414" s="68">
        <v>0.05</v>
      </c>
      <c r="J2414" s="69">
        <f t="shared" si="37"/>
        <v>262580</v>
      </c>
    </row>
    <row r="2415" spans="1:10">
      <c r="A2415" s="63" t="s">
        <v>2079</v>
      </c>
      <c r="B2415" s="64" t="s">
        <v>1029</v>
      </c>
      <c r="C2415" s="64" t="s">
        <v>1016</v>
      </c>
      <c r="D2415" s="65">
        <v>44530</v>
      </c>
      <c r="E2415" s="66" t="s">
        <v>998</v>
      </c>
      <c r="F2415" s="66" t="s">
        <v>236</v>
      </c>
      <c r="G2415" s="67">
        <v>18700</v>
      </c>
      <c r="H2415" s="67">
        <v>10</v>
      </c>
      <c r="I2415" s="68">
        <v>0</v>
      </c>
      <c r="J2415" s="69">
        <f t="shared" si="37"/>
        <v>187000</v>
      </c>
    </row>
    <row r="2416" spans="1:10">
      <c r="A2416" s="63" t="s">
        <v>2080</v>
      </c>
      <c r="B2416" s="64" t="s">
        <v>1080</v>
      </c>
      <c r="C2416" s="64" t="s">
        <v>1001</v>
      </c>
      <c r="D2416" s="65">
        <v>44530</v>
      </c>
      <c r="E2416" s="66" t="s">
        <v>1005</v>
      </c>
      <c r="F2416" s="66" t="s">
        <v>234</v>
      </c>
      <c r="G2416" s="67">
        <v>113400</v>
      </c>
      <c r="H2416" s="67">
        <v>3</v>
      </c>
      <c r="I2416" s="68">
        <v>0.05</v>
      </c>
      <c r="J2416" s="69">
        <f t="shared" si="37"/>
        <v>323190</v>
      </c>
    </row>
    <row r="2417" spans="1:10">
      <c r="A2417" s="63" t="s">
        <v>2081</v>
      </c>
      <c r="B2417" s="64" t="s">
        <v>1561</v>
      </c>
      <c r="C2417" s="64" t="s">
        <v>1001</v>
      </c>
      <c r="D2417" s="65">
        <v>44530</v>
      </c>
      <c r="E2417" s="66" t="s">
        <v>1005</v>
      </c>
      <c r="F2417" s="66" t="s">
        <v>224</v>
      </c>
      <c r="G2417" s="67">
        <v>554300</v>
      </c>
      <c r="H2417" s="67">
        <v>4</v>
      </c>
      <c r="I2417" s="68">
        <v>0.1</v>
      </c>
      <c r="J2417" s="69">
        <f t="shared" si="37"/>
        <v>1995480</v>
      </c>
    </row>
    <row r="2418" spans="1:10">
      <c r="A2418" s="63" t="s">
        <v>2081</v>
      </c>
      <c r="B2418" s="64" t="s">
        <v>1561</v>
      </c>
      <c r="C2418" s="64" t="s">
        <v>1001</v>
      </c>
      <c r="D2418" s="65">
        <v>44530</v>
      </c>
      <c r="E2418" s="66" t="s">
        <v>998</v>
      </c>
      <c r="F2418" s="66" t="s">
        <v>292</v>
      </c>
      <c r="G2418" s="67">
        <v>32600</v>
      </c>
      <c r="H2418" s="67">
        <v>5</v>
      </c>
      <c r="I2418" s="68">
        <v>0</v>
      </c>
      <c r="J2418" s="69">
        <f t="shared" si="37"/>
        <v>163000</v>
      </c>
    </row>
    <row r="2419" spans="1:10">
      <c r="A2419" s="63" t="s">
        <v>2082</v>
      </c>
      <c r="B2419" s="64" t="s">
        <v>1040</v>
      </c>
      <c r="C2419" s="64" t="s">
        <v>1036</v>
      </c>
      <c r="D2419" s="65">
        <v>44531</v>
      </c>
      <c r="E2419" s="66" t="s">
        <v>998</v>
      </c>
      <c r="F2419" s="66" t="s">
        <v>1002</v>
      </c>
      <c r="G2419" s="67">
        <v>4100</v>
      </c>
      <c r="H2419" s="67">
        <v>7</v>
      </c>
      <c r="I2419" s="68">
        <v>0.05</v>
      </c>
      <c r="J2419" s="69">
        <f t="shared" si="37"/>
        <v>27265</v>
      </c>
    </row>
    <row r="2420" spans="1:10">
      <c r="A2420" s="63" t="s">
        <v>2082</v>
      </c>
      <c r="B2420" s="64" t="s">
        <v>1040</v>
      </c>
      <c r="C2420" s="64" t="s">
        <v>1036</v>
      </c>
      <c r="D2420" s="65">
        <v>44531</v>
      </c>
      <c r="E2420" s="66" t="s">
        <v>1010</v>
      </c>
      <c r="F2420" s="66" t="s">
        <v>230</v>
      </c>
      <c r="G2420" s="67">
        <v>91100</v>
      </c>
      <c r="H2420" s="67">
        <v>1</v>
      </c>
      <c r="I2420" s="68">
        <v>0.05</v>
      </c>
      <c r="J2420" s="69">
        <f t="shared" si="37"/>
        <v>86545</v>
      </c>
    </row>
    <row r="2421" spans="1:10">
      <c r="A2421" s="63" t="s">
        <v>2083</v>
      </c>
      <c r="B2421" s="64" t="s">
        <v>1063</v>
      </c>
      <c r="C2421" s="64" t="s">
        <v>1016</v>
      </c>
      <c r="D2421" s="65">
        <v>44531</v>
      </c>
      <c r="E2421" s="66" t="s">
        <v>998</v>
      </c>
      <c r="F2421" s="66" t="s">
        <v>236</v>
      </c>
      <c r="G2421" s="67">
        <v>17000</v>
      </c>
      <c r="H2421" s="67">
        <v>3</v>
      </c>
      <c r="I2421" s="68">
        <v>0.05</v>
      </c>
      <c r="J2421" s="69">
        <f t="shared" si="37"/>
        <v>48450</v>
      </c>
    </row>
    <row r="2422" spans="1:10">
      <c r="A2422" s="63" t="s">
        <v>2083</v>
      </c>
      <c r="B2422" s="64" t="s">
        <v>1063</v>
      </c>
      <c r="C2422" s="64" t="s">
        <v>1016</v>
      </c>
      <c r="D2422" s="65">
        <v>44531</v>
      </c>
      <c r="E2422" s="66" t="s">
        <v>1011</v>
      </c>
      <c r="F2422" s="66" t="s">
        <v>264</v>
      </c>
      <c r="G2422" s="67">
        <v>71100</v>
      </c>
      <c r="H2422" s="67">
        <v>9</v>
      </c>
      <c r="I2422" s="68">
        <v>0.05</v>
      </c>
      <c r="J2422" s="69">
        <f t="shared" si="37"/>
        <v>607905</v>
      </c>
    </row>
    <row r="2423" spans="1:10">
      <c r="A2423" s="63" t="s">
        <v>2083</v>
      </c>
      <c r="B2423" s="64" t="s">
        <v>1063</v>
      </c>
      <c r="C2423" s="64" t="s">
        <v>1016</v>
      </c>
      <c r="D2423" s="65">
        <v>44531</v>
      </c>
      <c r="E2423" s="66" t="s">
        <v>998</v>
      </c>
      <c r="F2423" s="66" t="s">
        <v>1020</v>
      </c>
      <c r="G2423" s="67">
        <v>13900</v>
      </c>
      <c r="H2423" s="67">
        <v>2</v>
      </c>
      <c r="I2423" s="68">
        <v>0.05</v>
      </c>
      <c r="J2423" s="69">
        <f t="shared" si="37"/>
        <v>26410</v>
      </c>
    </row>
    <row r="2424" spans="1:10">
      <c r="A2424" s="63" t="s">
        <v>2083</v>
      </c>
      <c r="B2424" s="64" t="s">
        <v>1063</v>
      </c>
      <c r="C2424" s="64" t="s">
        <v>1016</v>
      </c>
      <c r="D2424" s="65">
        <v>44531</v>
      </c>
      <c r="E2424" s="66" t="s">
        <v>991</v>
      </c>
      <c r="F2424" s="66" t="s">
        <v>248</v>
      </c>
      <c r="G2424" s="67">
        <v>625000</v>
      </c>
      <c r="H2424" s="67">
        <v>4</v>
      </c>
      <c r="I2424" s="68">
        <v>0.1</v>
      </c>
      <c r="J2424" s="69">
        <f t="shared" si="37"/>
        <v>2250000</v>
      </c>
    </row>
    <row r="2425" spans="1:10">
      <c r="A2425" s="63" t="s">
        <v>2084</v>
      </c>
      <c r="B2425" s="64" t="s">
        <v>2085</v>
      </c>
      <c r="C2425" s="64" t="s">
        <v>990</v>
      </c>
      <c r="D2425" s="65">
        <v>44534</v>
      </c>
      <c r="E2425" s="66" t="s">
        <v>1012</v>
      </c>
      <c r="F2425" s="66" t="s">
        <v>1013</v>
      </c>
      <c r="G2425" s="67">
        <v>44100</v>
      </c>
      <c r="H2425" s="67">
        <v>10</v>
      </c>
      <c r="I2425" s="68">
        <v>0</v>
      </c>
      <c r="J2425" s="69">
        <f t="shared" si="37"/>
        <v>441000</v>
      </c>
    </row>
    <row r="2426" spans="1:10">
      <c r="A2426" s="63" t="s">
        <v>2084</v>
      </c>
      <c r="B2426" s="64" t="s">
        <v>2085</v>
      </c>
      <c r="C2426" s="64" t="s">
        <v>990</v>
      </c>
      <c r="D2426" s="65">
        <v>44534</v>
      </c>
      <c r="E2426" s="66" t="s">
        <v>1005</v>
      </c>
      <c r="F2426" s="66" t="s">
        <v>1485</v>
      </c>
      <c r="G2426" s="67">
        <v>91000</v>
      </c>
      <c r="H2426" s="67">
        <v>4</v>
      </c>
      <c r="I2426" s="68">
        <v>0</v>
      </c>
      <c r="J2426" s="69">
        <f t="shared" si="37"/>
        <v>364000</v>
      </c>
    </row>
    <row r="2427" spans="1:10">
      <c r="A2427" s="63" t="s">
        <v>2084</v>
      </c>
      <c r="B2427" s="64" t="s">
        <v>2085</v>
      </c>
      <c r="C2427" s="64" t="s">
        <v>990</v>
      </c>
      <c r="D2427" s="65">
        <v>44534</v>
      </c>
      <c r="E2427" s="66" t="s">
        <v>1005</v>
      </c>
      <c r="F2427" s="66" t="s">
        <v>250</v>
      </c>
      <c r="G2427" s="67">
        <v>458400</v>
      </c>
      <c r="H2427" s="67">
        <v>5</v>
      </c>
      <c r="I2427" s="68">
        <v>0.1</v>
      </c>
      <c r="J2427" s="69">
        <f t="shared" si="37"/>
        <v>2062800</v>
      </c>
    </row>
    <row r="2428" spans="1:10">
      <c r="A2428" s="63" t="s">
        <v>2086</v>
      </c>
      <c r="B2428" s="64" t="s">
        <v>1342</v>
      </c>
      <c r="C2428" s="64" t="s">
        <v>997</v>
      </c>
      <c r="D2428" s="65">
        <v>44534</v>
      </c>
      <c r="E2428" s="66" t="s">
        <v>998</v>
      </c>
      <c r="F2428" s="66" t="s">
        <v>1019</v>
      </c>
      <c r="G2428" s="67">
        <v>6500</v>
      </c>
      <c r="H2428" s="67">
        <v>7</v>
      </c>
      <c r="I2428" s="68">
        <v>0</v>
      </c>
      <c r="J2428" s="69">
        <f t="shared" si="37"/>
        <v>45500</v>
      </c>
    </row>
    <row r="2429" spans="1:10">
      <c r="A2429" s="63" t="s">
        <v>2087</v>
      </c>
      <c r="B2429" s="64" t="s">
        <v>1004</v>
      </c>
      <c r="C2429" s="64" t="s">
        <v>1043</v>
      </c>
      <c r="D2429" s="65">
        <v>44534</v>
      </c>
      <c r="E2429" s="66" t="s">
        <v>1005</v>
      </c>
      <c r="F2429" s="66" t="s">
        <v>1485</v>
      </c>
      <c r="G2429" s="67">
        <v>105000</v>
      </c>
      <c r="H2429" s="67">
        <v>5</v>
      </c>
      <c r="I2429" s="68">
        <v>0.05</v>
      </c>
      <c r="J2429" s="69">
        <f t="shared" si="37"/>
        <v>498750</v>
      </c>
    </row>
    <row r="2430" spans="1:10">
      <c r="A2430" s="63" t="s">
        <v>2087</v>
      </c>
      <c r="B2430" s="64" t="s">
        <v>1004</v>
      </c>
      <c r="C2430" s="64" t="s">
        <v>1043</v>
      </c>
      <c r="D2430" s="65">
        <v>44534</v>
      </c>
      <c r="E2430" s="66" t="s">
        <v>1005</v>
      </c>
      <c r="F2430" s="66" t="s">
        <v>268</v>
      </c>
      <c r="G2430" s="67">
        <v>382300</v>
      </c>
      <c r="H2430" s="67">
        <v>3</v>
      </c>
      <c r="I2430" s="68">
        <v>0.05</v>
      </c>
      <c r="J2430" s="69">
        <f t="shared" si="37"/>
        <v>1089555</v>
      </c>
    </row>
    <row r="2431" spans="1:10">
      <c r="A2431" s="63" t="s">
        <v>2087</v>
      </c>
      <c r="B2431" s="64" t="s">
        <v>1004</v>
      </c>
      <c r="C2431" s="64" t="s">
        <v>1043</v>
      </c>
      <c r="D2431" s="65">
        <v>44534</v>
      </c>
      <c r="E2431" s="66" t="s">
        <v>991</v>
      </c>
      <c r="F2431" s="66" t="s">
        <v>206</v>
      </c>
      <c r="G2431" s="67">
        <v>1782500</v>
      </c>
      <c r="H2431" s="67">
        <v>5</v>
      </c>
      <c r="I2431" s="68">
        <v>0.15</v>
      </c>
      <c r="J2431" s="69">
        <f t="shared" si="37"/>
        <v>7575625</v>
      </c>
    </row>
    <row r="2432" spans="1:10">
      <c r="A2432" s="63" t="s">
        <v>2088</v>
      </c>
      <c r="B2432" s="64" t="s">
        <v>1042</v>
      </c>
      <c r="C2432" s="64" t="s">
        <v>1043</v>
      </c>
      <c r="D2432" s="65">
        <v>44534</v>
      </c>
      <c r="E2432" s="66" t="s">
        <v>991</v>
      </c>
      <c r="F2432" s="66" t="s">
        <v>280</v>
      </c>
      <c r="G2432" s="67">
        <v>813600</v>
      </c>
      <c r="H2432" s="67">
        <v>2</v>
      </c>
      <c r="I2432" s="68">
        <v>0.05</v>
      </c>
      <c r="J2432" s="69">
        <f t="shared" si="37"/>
        <v>1545840</v>
      </c>
    </row>
    <row r="2433" spans="1:10">
      <c r="A2433" s="63" t="s">
        <v>2088</v>
      </c>
      <c r="B2433" s="64" t="s">
        <v>1042</v>
      </c>
      <c r="C2433" s="64" t="s">
        <v>1043</v>
      </c>
      <c r="D2433" s="65">
        <v>44534</v>
      </c>
      <c r="E2433" s="66" t="s">
        <v>998</v>
      </c>
      <c r="F2433" s="66" t="s">
        <v>222</v>
      </c>
      <c r="G2433" s="67">
        <v>6000</v>
      </c>
      <c r="H2433" s="67">
        <v>2</v>
      </c>
      <c r="I2433" s="68">
        <v>0.05</v>
      </c>
      <c r="J2433" s="69">
        <f t="shared" si="37"/>
        <v>11400</v>
      </c>
    </row>
    <row r="2434" spans="1:10">
      <c r="A2434" s="63" t="s">
        <v>2089</v>
      </c>
      <c r="B2434" s="64" t="s">
        <v>1470</v>
      </c>
      <c r="C2434" s="64" t="s">
        <v>990</v>
      </c>
      <c r="D2434" s="65">
        <v>44534</v>
      </c>
      <c r="E2434" s="66" t="s">
        <v>994</v>
      </c>
      <c r="F2434" s="66" t="s">
        <v>246</v>
      </c>
      <c r="G2434" s="67">
        <v>74900</v>
      </c>
      <c r="H2434" s="67">
        <v>10</v>
      </c>
      <c r="I2434" s="68">
        <v>0</v>
      </c>
      <c r="J2434" s="69">
        <f t="shared" si="37"/>
        <v>749000</v>
      </c>
    </row>
    <row r="2435" spans="1:10">
      <c r="A2435" s="63" t="s">
        <v>2090</v>
      </c>
      <c r="B2435" s="64" t="s">
        <v>1308</v>
      </c>
      <c r="C2435" s="64" t="s">
        <v>1177</v>
      </c>
      <c r="D2435" s="65">
        <v>44534</v>
      </c>
      <c r="E2435" s="66" t="s">
        <v>1012</v>
      </c>
      <c r="F2435" s="66" t="s">
        <v>1491</v>
      </c>
      <c r="G2435" s="67">
        <v>115400</v>
      </c>
      <c r="H2435" s="67">
        <v>8</v>
      </c>
      <c r="I2435" s="68">
        <v>0.05</v>
      </c>
      <c r="J2435" s="69">
        <f t="shared" ref="J2435:J2498" si="38">(G2435*H2435)*(100%-I2435)</f>
        <v>877040</v>
      </c>
    </row>
    <row r="2436" spans="1:10">
      <c r="A2436" s="63" t="s">
        <v>2090</v>
      </c>
      <c r="B2436" s="64" t="s">
        <v>1308</v>
      </c>
      <c r="C2436" s="64" t="s">
        <v>1177</v>
      </c>
      <c r="D2436" s="65">
        <v>44534</v>
      </c>
      <c r="E2436" s="66" t="s">
        <v>998</v>
      </c>
      <c r="F2436" s="66" t="s">
        <v>1002</v>
      </c>
      <c r="G2436" s="67">
        <v>3300</v>
      </c>
      <c r="H2436" s="67">
        <v>10</v>
      </c>
      <c r="I2436" s="68">
        <v>0.05</v>
      </c>
      <c r="J2436" s="69">
        <f t="shared" si="38"/>
        <v>31350</v>
      </c>
    </row>
    <row r="2437" spans="1:10">
      <c r="A2437" s="63" t="s">
        <v>2090</v>
      </c>
      <c r="B2437" s="64" t="s">
        <v>1308</v>
      </c>
      <c r="C2437" s="64" t="s">
        <v>1177</v>
      </c>
      <c r="D2437" s="65">
        <v>44534</v>
      </c>
      <c r="E2437" s="66" t="s">
        <v>991</v>
      </c>
      <c r="F2437" s="66" t="s">
        <v>284</v>
      </c>
      <c r="G2437" s="67">
        <v>1080000</v>
      </c>
      <c r="H2437" s="67">
        <v>2</v>
      </c>
      <c r="I2437" s="68">
        <v>0.1</v>
      </c>
      <c r="J2437" s="69">
        <f t="shared" si="38"/>
        <v>1944000</v>
      </c>
    </row>
    <row r="2438" spans="1:10">
      <c r="A2438" s="63" t="s">
        <v>2091</v>
      </c>
      <c r="B2438" s="64" t="s">
        <v>1015</v>
      </c>
      <c r="C2438" s="64" t="s">
        <v>1016</v>
      </c>
      <c r="D2438" s="65">
        <v>44535</v>
      </c>
      <c r="E2438" s="66" t="s">
        <v>1011</v>
      </c>
      <c r="F2438" s="66" t="s">
        <v>1497</v>
      </c>
      <c r="G2438" s="67">
        <v>4700</v>
      </c>
      <c r="H2438" s="67">
        <v>4</v>
      </c>
      <c r="I2438" s="68">
        <v>0.05</v>
      </c>
      <c r="J2438" s="69">
        <f t="shared" si="38"/>
        <v>17860</v>
      </c>
    </row>
    <row r="2439" spans="1:10">
      <c r="A2439" s="63" t="s">
        <v>2091</v>
      </c>
      <c r="B2439" s="64" t="s">
        <v>1015</v>
      </c>
      <c r="C2439" s="64" t="s">
        <v>1016</v>
      </c>
      <c r="D2439" s="65">
        <v>44535</v>
      </c>
      <c r="E2439" s="66" t="s">
        <v>1012</v>
      </c>
      <c r="F2439" s="66" t="s">
        <v>262</v>
      </c>
      <c r="G2439" s="67">
        <v>686800</v>
      </c>
      <c r="H2439" s="67">
        <v>4</v>
      </c>
      <c r="I2439" s="68">
        <v>0.1</v>
      </c>
      <c r="J2439" s="69">
        <f t="shared" si="38"/>
        <v>2472480</v>
      </c>
    </row>
    <row r="2440" spans="1:10">
      <c r="A2440" s="63" t="s">
        <v>2091</v>
      </c>
      <c r="B2440" s="64" t="s">
        <v>1015</v>
      </c>
      <c r="C2440" s="64" t="s">
        <v>1016</v>
      </c>
      <c r="D2440" s="65">
        <v>44535</v>
      </c>
      <c r="E2440" s="66" t="s">
        <v>1011</v>
      </c>
      <c r="F2440" s="66" t="s">
        <v>252</v>
      </c>
      <c r="G2440" s="67">
        <v>140000</v>
      </c>
      <c r="H2440" s="67">
        <v>10</v>
      </c>
      <c r="I2440" s="68">
        <v>0.05</v>
      </c>
      <c r="J2440" s="69">
        <f t="shared" si="38"/>
        <v>1330000</v>
      </c>
    </row>
    <row r="2441" spans="1:10">
      <c r="A2441" s="63" t="s">
        <v>2091</v>
      </c>
      <c r="B2441" s="64" t="s">
        <v>1015</v>
      </c>
      <c r="C2441" s="64" t="s">
        <v>1016</v>
      </c>
      <c r="D2441" s="65">
        <v>44535</v>
      </c>
      <c r="E2441" s="66" t="s">
        <v>1011</v>
      </c>
      <c r="F2441" s="66" t="s">
        <v>218</v>
      </c>
      <c r="G2441" s="67">
        <v>3600</v>
      </c>
      <c r="H2441" s="67">
        <v>2</v>
      </c>
      <c r="I2441" s="68">
        <v>0.05</v>
      </c>
      <c r="J2441" s="69">
        <f t="shared" si="38"/>
        <v>6840</v>
      </c>
    </row>
    <row r="2442" spans="1:10">
      <c r="A2442" s="63" t="s">
        <v>2092</v>
      </c>
      <c r="B2442" s="64" t="s">
        <v>1067</v>
      </c>
      <c r="C2442" s="64" t="s">
        <v>1043</v>
      </c>
      <c r="D2442" s="65">
        <v>44535</v>
      </c>
      <c r="E2442" s="66" t="s">
        <v>998</v>
      </c>
      <c r="F2442" s="66" t="s">
        <v>292</v>
      </c>
      <c r="G2442" s="67">
        <v>31900</v>
      </c>
      <c r="H2442" s="67">
        <v>8</v>
      </c>
      <c r="I2442" s="68">
        <v>0.05</v>
      </c>
      <c r="J2442" s="69">
        <f t="shared" si="38"/>
        <v>242440</v>
      </c>
    </row>
    <row r="2443" spans="1:10">
      <c r="A2443" s="63" t="s">
        <v>2093</v>
      </c>
      <c r="B2443" s="64" t="s">
        <v>1372</v>
      </c>
      <c r="C2443" s="64" t="s">
        <v>1177</v>
      </c>
      <c r="D2443" s="65">
        <v>44535</v>
      </c>
      <c r="E2443" s="66" t="s">
        <v>998</v>
      </c>
      <c r="F2443" s="66" t="s">
        <v>1002</v>
      </c>
      <c r="G2443" s="67">
        <v>3900</v>
      </c>
      <c r="H2443" s="67">
        <v>8</v>
      </c>
      <c r="I2443" s="68">
        <v>0</v>
      </c>
      <c r="J2443" s="69">
        <f t="shared" si="38"/>
        <v>31200</v>
      </c>
    </row>
    <row r="2444" spans="1:10">
      <c r="A2444" s="63" t="s">
        <v>2093</v>
      </c>
      <c r="B2444" s="64" t="s">
        <v>1372</v>
      </c>
      <c r="C2444" s="64" t="s">
        <v>1177</v>
      </c>
      <c r="D2444" s="65">
        <v>44535</v>
      </c>
      <c r="E2444" s="66" t="s">
        <v>1012</v>
      </c>
      <c r="F2444" s="66" t="s">
        <v>262</v>
      </c>
      <c r="G2444" s="67">
        <v>587800</v>
      </c>
      <c r="H2444" s="67">
        <v>4</v>
      </c>
      <c r="I2444" s="68">
        <v>0.1</v>
      </c>
      <c r="J2444" s="69">
        <f t="shared" si="38"/>
        <v>2116080</v>
      </c>
    </row>
    <row r="2445" spans="1:10">
      <c r="A2445" s="63" t="s">
        <v>2094</v>
      </c>
      <c r="B2445" s="64" t="s">
        <v>1521</v>
      </c>
      <c r="C2445" s="64" t="s">
        <v>1016</v>
      </c>
      <c r="D2445" s="65">
        <v>44535</v>
      </c>
      <c r="E2445" s="66" t="s">
        <v>992</v>
      </c>
      <c r="F2445" s="66" t="s">
        <v>1482</v>
      </c>
      <c r="G2445" s="67">
        <v>106900</v>
      </c>
      <c r="H2445" s="67">
        <v>3</v>
      </c>
      <c r="I2445" s="68">
        <v>0</v>
      </c>
      <c r="J2445" s="69">
        <f t="shared" si="38"/>
        <v>320700</v>
      </c>
    </row>
    <row r="2446" spans="1:10">
      <c r="A2446" s="63" t="s">
        <v>2095</v>
      </c>
      <c r="B2446" s="64" t="s">
        <v>1065</v>
      </c>
      <c r="C2446" s="64" t="s">
        <v>1001</v>
      </c>
      <c r="D2446" s="65">
        <v>44535</v>
      </c>
      <c r="E2446" s="66" t="s">
        <v>1005</v>
      </c>
      <c r="F2446" s="66" t="s">
        <v>266</v>
      </c>
      <c r="G2446" s="67">
        <v>551200</v>
      </c>
      <c r="H2446" s="67">
        <v>1</v>
      </c>
      <c r="I2446" s="68">
        <v>0</v>
      </c>
      <c r="J2446" s="69">
        <f t="shared" si="38"/>
        <v>551200</v>
      </c>
    </row>
    <row r="2447" spans="1:10">
      <c r="A2447" s="63" t="s">
        <v>2095</v>
      </c>
      <c r="B2447" s="64" t="s">
        <v>1065</v>
      </c>
      <c r="C2447" s="64" t="s">
        <v>1001</v>
      </c>
      <c r="D2447" s="65">
        <v>44535</v>
      </c>
      <c r="E2447" s="66" t="s">
        <v>1005</v>
      </c>
      <c r="F2447" s="66" t="s">
        <v>224</v>
      </c>
      <c r="G2447" s="67">
        <v>559100</v>
      </c>
      <c r="H2447" s="67">
        <v>2</v>
      </c>
      <c r="I2447" s="68">
        <v>0.05</v>
      </c>
      <c r="J2447" s="69">
        <f t="shared" si="38"/>
        <v>1062290</v>
      </c>
    </row>
    <row r="2448" spans="1:10">
      <c r="A2448" s="63" t="s">
        <v>2096</v>
      </c>
      <c r="B2448" s="64" t="s">
        <v>1063</v>
      </c>
      <c r="C2448" s="64" t="s">
        <v>1016</v>
      </c>
      <c r="D2448" s="65">
        <v>44535</v>
      </c>
      <c r="E2448" s="66" t="s">
        <v>1005</v>
      </c>
      <c r="F2448" s="66" t="s">
        <v>266</v>
      </c>
      <c r="G2448" s="67">
        <v>540800</v>
      </c>
      <c r="H2448" s="67">
        <v>4</v>
      </c>
      <c r="I2448" s="68">
        <v>0.1</v>
      </c>
      <c r="J2448" s="69">
        <f t="shared" si="38"/>
        <v>1946880</v>
      </c>
    </row>
    <row r="2449" spans="1:10">
      <c r="A2449" s="63" t="s">
        <v>2097</v>
      </c>
      <c r="B2449" s="64" t="s">
        <v>1029</v>
      </c>
      <c r="C2449" s="64" t="s">
        <v>1016</v>
      </c>
      <c r="D2449" s="65">
        <v>44535</v>
      </c>
      <c r="E2449" s="66" t="s">
        <v>991</v>
      </c>
      <c r="F2449" s="66" t="s">
        <v>206</v>
      </c>
      <c r="G2449" s="67">
        <v>1488000</v>
      </c>
      <c r="H2449" s="67">
        <v>2</v>
      </c>
      <c r="I2449" s="68">
        <v>0.1</v>
      </c>
      <c r="J2449" s="69">
        <f t="shared" si="38"/>
        <v>2678400</v>
      </c>
    </row>
    <row r="2450" spans="1:10">
      <c r="A2450" s="63" t="s">
        <v>2097</v>
      </c>
      <c r="B2450" s="64" t="s">
        <v>1029</v>
      </c>
      <c r="C2450" s="64" t="s">
        <v>1016</v>
      </c>
      <c r="D2450" s="65">
        <v>44535</v>
      </c>
      <c r="E2450" s="66" t="s">
        <v>1005</v>
      </c>
      <c r="F2450" s="66" t="s">
        <v>212</v>
      </c>
      <c r="G2450" s="67">
        <v>150900</v>
      </c>
      <c r="H2450" s="67">
        <v>1</v>
      </c>
      <c r="I2450" s="68">
        <v>0.05</v>
      </c>
      <c r="J2450" s="69">
        <f t="shared" si="38"/>
        <v>143355</v>
      </c>
    </row>
    <row r="2451" spans="1:10">
      <c r="A2451" s="63" t="s">
        <v>2097</v>
      </c>
      <c r="B2451" s="64" t="s">
        <v>1029</v>
      </c>
      <c r="C2451" s="64" t="s">
        <v>1016</v>
      </c>
      <c r="D2451" s="65">
        <v>44535</v>
      </c>
      <c r="E2451" s="66" t="s">
        <v>1010</v>
      </c>
      <c r="F2451" s="66" t="s">
        <v>214</v>
      </c>
      <c r="G2451" s="67">
        <v>177700</v>
      </c>
      <c r="H2451" s="67">
        <v>9</v>
      </c>
      <c r="I2451" s="68">
        <v>0.05</v>
      </c>
      <c r="J2451" s="69">
        <f t="shared" si="38"/>
        <v>1519335</v>
      </c>
    </row>
    <row r="2452" spans="1:10">
      <c r="A2452" s="63" t="s">
        <v>2098</v>
      </c>
      <c r="B2452" s="64" t="s">
        <v>1052</v>
      </c>
      <c r="C2452" s="64" t="s">
        <v>1027</v>
      </c>
      <c r="D2452" s="65">
        <v>44535</v>
      </c>
      <c r="E2452" s="66" t="s">
        <v>1005</v>
      </c>
      <c r="F2452" s="66" t="s">
        <v>254</v>
      </c>
      <c r="G2452" s="67">
        <v>155000</v>
      </c>
      <c r="H2452" s="67">
        <v>9</v>
      </c>
      <c r="I2452" s="68">
        <v>0.05</v>
      </c>
      <c r="J2452" s="69">
        <f t="shared" si="38"/>
        <v>1325250</v>
      </c>
    </row>
    <row r="2453" spans="1:10">
      <c r="A2453" s="63" t="s">
        <v>2098</v>
      </c>
      <c r="B2453" s="64" t="s">
        <v>1052</v>
      </c>
      <c r="C2453" s="64" t="s">
        <v>1027</v>
      </c>
      <c r="D2453" s="65">
        <v>44535</v>
      </c>
      <c r="E2453" s="66" t="s">
        <v>1005</v>
      </c>
      <c r="F2453" s="66" t="s">
        <v>1485</v>
      </c>
      <c r="G2453" s="67">
        <v>112000</v>
      </c>
      <c r="H2453" s="67">
        <v>6</v>
      </c>
      <c r="I2453" s="68">
        <v>0.05</v>
      </c>
      <c r="J2453" s="69">
        <f t="shared" si="38"/>
        <v>638400</v>
      </c>
    </row>
    <row r="2454" spans="1:10">
      <c r="A2454" s="63" t="s">
        <v>2098</v>
      </c>
      <c r="B2454" s="64" t="s">
        <v>1052</v>
      </c>
      <c r="C2454" s="64" t="s">
        <v>1027</v>
      </c>
      <c r="D2454" s="65">
        <v>44535</v>
      </c>
      <c r="E2454" s="66" t="s">
        <v>998</v>
      </c>
      <c r="F2454" s="66" t="s">
        <v>292</v>
      </c>
      <c r="G2454" s="67">
        <v>36000</v>
      </c>
      <c r="H2454" s="67">
        <v>7</v>
      </c>
      <c r="I2454" s="68">
        <v>0.05</v>
      </c>
      <c r="J2454" s="69">
        <f t="shared" si="38"/>
        <v>239400</v>
      </c>
    </row>
    <row r="2455" spans="1:10">
      <c r="A2455" s="63" t="s">
        <v>2099</v>
      </c>
      <c r="B2455" s="64" t="s">
        <v>1067</v>
      </c>
      <c r="C2455" s="64" t="s">
        <v>1043</v>
      </c>
      <c r="D2455" s="65">
        <v>44535</v>
      </c>
      <c r="E2455" s="66" t="s">
        <v>1011</v>
      </c>
      <c r="F2455" s="66" t="s">
        <v>1497</v>
      </c>
      <c r="G2455" s="67">
        <v>4500</v>
      </c>
      <c r="H2455" s="67">
        <v>9</v>
      </c>
      <c r="I2455" s="68">
        <v>0.05</v>
      </c>
      <c r="J2455" s="69">
        <f t="shared" si="38"/>
        <v>38475</v>
      </c>
    </row>
    <row r="2456" spans="1:10">
      <c r="A2456" s="63" t="s">
        <v>2099</v>
      </c>
      <c r="B2456" s="64" t="s">
        <v>1067</v>
      </c>
      <c r="C2456" s="64" t="s">
        <v>1043</v>
      </c>
      <c r="D2456" s="65">
        <v>44535</v>
      </c>
      <c r="E2456" s="66" t="s">
        <v>991</v>
      </c>
      <c r="F2456" s="66" t="s">
        <v>284</v>
      </c>
      <c r="G2456" s="67">
        <v>1320000</v>
      </c>
      <c r="H2456" s="67">
        <v>2</v>
      </c>
      <c r="I2456" s="68">
        <v>0.1</v>
      </c>
      <c r="J2456" s="69">
        <f t="shared" si="38"/>
        <v>2376000</v>
      </c>
    </row>
    <row r="2457" spans="1:10">
      <c r="A2457" s="63" t="s">
        <v>2099</v>
      </c>
      <c r="B2457" s="64" t="s">
        <v>1067</v>
      </c>
      <c r="C2457" s="64" t="s">
        <v>1043</v>
      </c>
      <c r="D2457" s="65">
        <v>44535</v>
      </c>
      <c r="E2457" s="66" t="s">
        <v>1011</v>
      </c>
      <c r="F2457" s="66" t="s">
        <v>218</v>
      </c>
      <c r="G2457" s="67">
        <v>3700</v>
      </c>
      <c r="H2457" s="67">
        <v>8</v>
      </c>
      <c r="I2457" s="68">
        <v>0.05</v>
      </c>
      <c r="J2457" s="69">
        <f t="shared" si="38"/>
        <v>28120</v>
      </c>
    </row>
    <row r="2458" spans="1:10">
      <c r="A2458" s="63" t="s">
        <v>2100</v>
      </c>
      <c r="B2458" s="64" t="s">
        <v>1255</v>
      </c>
      <c r="C2458" s="64" t="s">
        <v>1036</v>
      </c>
      <c r="D2458" s="65">
        <v>44536</v>
      </c>
      <c r="E2458" s="66" t="s">
        <v>998</v>
      </c>
      <c r="F2458" s="66" t="s">
        <v>1048</v>
      </c>
      <c r="G2458" s="67">
        <v>28200</v>
      </c>
      <c r="H2458" s="67">
        <v>9</v>
      </c>
      <c r="I2458" s="68">
        <v>0.05</v>
      </c>
      <c r="J2458" s="69">
        <f t="shared" si="38"/>
        <v>241110</v>
      </c>
    </row>
    <row r="2459" spans="1:10">
      <c r="A2459" s="63" t="s">
        <v>2100</v>
      </c>
      <c r="B2459" s="64" t="s">
        <v>1255</v>
      </c>
      <c r="C2459" s="64" t="s">
        <v>1036</v>
      </c>
      <c r="D2459" s="65">
        <v>44536</v>
      </c>
      <c r="E2459" s="66" t="s">
        <v>1005</v>
      </c>
      <c r="F2459" s="66" t="s">
        <v>258</v>
      </c>
      <c r="G2459" s="67">
        <v>96600</v>
      </c>
      <c r="H2459" s="67">
        <v>10</v>
      </c>
      <c r="I2459" s="68">
        <v>0.05</v>
      </c>
      <c r="J2459" s="69">
        <f t="shared" si="38"/>
        <v>917700</v>
      </c>
    </row>
    <row r="2460" spans="1:10">
      <c r="A2460" s="63" t="s">
        <v>2100</v>
      </c>
      <c r="B2460" s="64" t="s">
        <v>1255</v>
      </c>
      <c r="C2460" s="64" t="s">
        <v>1036</v>
      </c>
      <c r="D2460" s="65">
        <v>44536</v>
      </c>
      <c r="E2460" s="66" t="s">
        <v>1010</v>
      </c>
      <c r="F2460" s="66" t="s">
        <v>230</v>
      </c>
      <c r="G2460" s="67">
        <v>112700</v>
      </c>
      <c r="H2460" s="67">
        <v>2</v>
      </c>
      <c r="I2460" s="68">
        <v>0.05</v>
      </c>
      <c r="J2460" s="69">
        <f t="shared" si="38"/>
        <v>214130</v>
      </c>
    </row>
    <row r="2461" spans="1:10">
      <c r="A2461" s="63" t="s">
        <v>2100</v>
      </c>
      <c r="B2461" s="64" t="s">
        <v>1255</v>
      </c>
      <c r="C2461" s="64" t="s">
        <v>1036</v>
      </c>
      <c r="D2461" s="65">
        <v>44536</v>
      </c>
      <c r="E2461" s="66" t="s">
        <v>1005</v>
      </c>
      <c r="F2461" s="66" t="s">
        <v>234</v>
      </c>
      <c r="G2461" s="67">
        <v>110600</v>
      </c>
      <c r="H2461" s="67">
        <v>10</v>
      </c>
      <c r="I2461" s="68">
        <v>0.05</v>
      </c>
      <c r="J2461" s="69">
        <f t="shared" si="38"/>
        <v>1050700</v>
      </c>
    </row>
    <row r="2462" spans="1:10">
      <c r="A2462" s="63" t="s">
        <v>2101</v>
      </c>
      <c r="B2462" s="64" t="s">
        <v>1126</v>
      </c>
      <c r="C2462" s="64" t="s">
        <v>1043</v>
      </c>
      <c r="D2462" s="65">
        <v>44536</v>
      </c>
      <c r="E2462" s="66" t="s">
        <v>1005</v>
      </c>
      <c r="F2462" s="66" t="s">
        <v>1038</v>
      </c>
      <c r="G2462" s="67">
        <v>198000</v>
      </c>
      <c r="H2462" s="67">
        <v>10</v>
      </c>
      <c r="I2462" s="68">
        <v>0.05</v>
      </c>
      <c r="J2462" s="69">
        <f t="shared" si="38"/>
        <v>1881000</v>
      </c>
    </row>
    <row r="2463" spans="1:10">
      <c r="A2463" s="63" t="s">
        <v>2101</v>
      </c>
      <c r="B2463" s="64" t="s">
        <v>1126</v>
      </c>
      <c r="C2463" s="64" t="s">
        <v>1043</v>
      </c>
      <c r="D2463" s="65">
        <v>44536</v>
      </c>
      <c r="E2463" s="66" t="s">
        <v>991</v>
      </c>
      <c r="F2463" s="66" t="s">
        <v>280</v>
      </c>
      <c r="G2463" s="67">
        <v>792000</v>
      </c>
      <c r="H2463" s="67">
        <v>5</v>
      </c>
      <c r="I2463" s="68">
        <v>0.15</v>
      </c>
      <c r="J2463" s="69">
        <f t="shared" si="38"/>
        <v>3366000</v>
      </c>
    </row>
    <row r="2464" spans="1:10">
      <c r="A2464" s="63" t="s">
        <v>2101</v>
      </c>
      <c r="B2464" s="64" t="s">
        <v>1126</v>
      </c>
      <c r="C2464" s="64" t="s">
        <v>1043</v>
      </c>
      <c r="D2464" s="65">
        <v>44536</v>
      </c>
      <c r="E2464" s="66" t="s">
        <v>991</v>
      </c>
      <c r="F2464" s="66" t="s">
        <v>1487</v>
      </c>
      <c r="G2464" s="67">
        <v>887500</v>
      </c>
      <c r="H2464" s="67">
        <v>2</v>
      </c>
      <c r="I2464" s="68">
        <v>0.05</v>
      </c>
      <c r="J2464" s="69">
        <f t="shared" si="38"/>
        <v>1686250</v>
      </c>
    </row>
    <row r="2465" spans="1:10">
      <c r="A2465" s="63" t="s">
        <v>2102</v>
      </c>
      <c r="B2465" s="64" t="s">
        <v>1058</v>
      </c>
      <c r="C2465" s="64" t="s">
        <v>1027</v>
      </c>
      <c r="D2465" s="65">
        <v>44537</v>
      </c>
      <c r="E2465" s="66" t="s">
        <v>998</v>
      </c>
      <c r="F2465" s="66" t="s">
        <v>282</v>
      </c>
      <c r="G2465" s="67">
        <v>16000</v>
      </c>
      <c r="H2465" s="67">
        <v>1</v>
      </c>
      <c r="I2465" s="68">
        <v>0.05</v>
      </c>
      <c r="J2465" s="69">
        <f t="shared" si="38"/>
        <v>15200</v>
      </c>
    </row>
    <row r="2466" spans="1:10">
      <c r="A2466" s="63" t="s">
        <v>2102</v>
      </c>
      <c r="B2466" s="64" t="s">
        <v>1058</v>
      </c>
      <c r="C2466" s="64" t="s">
        <v>1027</v>
      </c>
      <c r="D2466" s="65">
        <v>44537</v>
      </c>
      <c r="E2466" s="66" t="s">
        <v>991</v>
      </c>
      <c r="F2466" s="66" t="s">
        <v>248</v>
      </c>
      <c r="G2466" s="67">
        <v>603300</v>
      </c>
      <c r="H2466" s="67">
        <v>4</v>
      </c>
      <c r="I2466" s="68">
        <v>0.1</v>
      </c>
      <c r="J2466" s="69">
        <f t="shared" si="38"/>
        <v>2171880</v>
      </c>
    </row>
    <row r="2467" spans="1:10">
      <c r="A2467" s="63" t="s">
        <v>2103</v>
      </c>
      <c r="B2467" s="64" t="s">
        <v>1218</v>
      </c>
      <c r="C2467" s="64" t="s">
        <v>990</v>
      </c>
      <c r="D2467" s="65">
        <v>44537</v>
      </c>
      <c r="E2467" s="66" t="s">
        <v>998</v>
      </c>
      <c r="F2467" s="66" t="s">
        <v>1048</v>
      </c>
      <c r="G2467" s="67">
        <v>30300</v>
      </c>
      <c r="H2467" s="67">
        <v>9</v>
      </c>
      <c r="I2467" s="68">
        <v>0.05</v>
      </c>
      <c r="J2467" s="69">
        <f t="shared" si="38"/>
        <v>259065</v>
      </c>
    </row>
    <row r="2468" spans="1:10">
      <c r="A2468" s="63" t="s">
        <v>2103</v>
      </c>
      <c r="B2468" s="64" t="s">
        <v>1218</v>
      </c>
      <c r="C2468" s="64" t="s">
        <v>990</v>
      </c>
      <c r="D2468" s="65">
        <v>44537</v>
      </c>
      <c r="E2468" s="66" t="s">
        <v>998</v>
      </c>
      <c r="F2468" s="66" t="s">
        <v>222</v>
      </c>
      <c r="G2468" s="67">
        <v>6300</v>
      </c>
      <c r="H2468" s="67">
        <v>6</v>
      </c>
      <c r="I2468" s="68">
        <v>0.05</v>
      </c>
      <c r="J2468" s="69">
        <f t="shared" si="38"/>
        <v>35910</v>
      </c>
    </row>
    <row r="2469" spans="1:10">
      <c r="A2469" s="63" t="s">
        <v>2104</v>
      </c>
      <c r="B2469" s="64" t="s">
        <v>1029</v>
      </c>
      <c r="C2469" s="64" t="s">
        <v>1016</v>
      </c>
      <c r="D2469" s="65">
        <v>44537</v>
      </c>
      <c r="E2469" s="66" t="s">
        <v>1005</v>
      </c>
      <c r="F2469" s="66" t="s">
        <v>232</v>
      </c>
      <c r="G2469" s="67">
        <v>265500</v>
      </c>
      <c r="H2469" s="67">
        <v>4</v>
      </c>
      <c r="I2469" s="68">
        <v>0.05</v>
      </c>
      <c r="J2469" s="69">
        <f t="shared" si="38"/>
        <v>1008900</v>
      </c>
    </row>
    <row r="2470" spans="1:10">
      <c r="A2470" s="63" t="s">
        <v>2104</v>
      </c>
      <c r="B2470" s="64" t="s">
        <v>1029</v>
      </c>
      <c r="C2470" s="64" t="s">
        <v>1016</v>
      </c>
      <c r="D2470" s="65">
        <v>44537</v>
      </c>
      <c r="E2470" s="66" t="s">
        <v>1012</v>
      </c>
      <c r="F2470" s="66" t="s">
        <v>1491</v>
      </c>
      <c r="G2470" s="67">
        <v>123600</v>
      </c>
      <c r="H2470" s="67">
        <v>2</v>
      </c>
      <c r="I2470" s="68">
        <v>0.05</v>
      </c>
      <c r="J2470" s="69">
        <f t="shared" si="38"/>
        <v>234840</v>
      </c>
    </row>
    <row r="2471" spans="1:10">
      <c r="A2471" s="63" t="s">
        <v>2105</v>
      </c>
      <c r="B2471" s="64" t="s">
        <v>1274</v>
      </c>
      <c r="C2471" s="64" t="s">
        <v>1016</v>
      </c>
      <c r="D2471" s="65">
        <v>44537</v>
      </c>
      <c r="E2471" s="66" t="s">
        <v>994</v>
      </c>
      <c r="F2471" s="66" t="s">
        <v>246</v>
      </c>
      <c r="G2471" s="67">
        <v>73400</v>
      </c>
      <c r="H2471" s="67">
        <v>8</v>
      </c>
      <c r="I2471" s="68">
        <v>0.05</v>
      </c>
      <c r="J2471" s="69">
        <f t="shared" si="38"/>
        <v>557840</v>
      </c>
    </row>
    <row r="2472" spans="1:10">
      <c r="A2472" s="63" t="s">
        <v>2105</v>
      </c>
      <c r="B2472" s="64" t="s">
        <v>1274</v>
      </c>
      <c r="C2472" s="64" t="s">
        <v>1016</v>
      </c>
      <c r="D2472" s="65">
        <v>44537</v>
      </c>
      <c r="E2472" s="66" t="s">
        <v>1011</v>
      </c>
      <c r="F2472" s="66" t="s">
        <v>1497</v>
      </c>
      <c r="G2472" s="67">
        <v>4100</v>
      </c>
      <c r="H2472" s="67">
        <v>1</v>
      </c>
      <c r="I2472" s="68">
        <v>0.05</v>
      </c>
      <c r="J2472" s="69">
        <f t="shared" si="38"/>
        <v>3895</v>
      </c>
    </row>
    <row r="2473" spans="1:10">
      <c r="A2473" s="63" t="s">
        <v>2105</v>
      </c>
      <c r="B2473" s="64" t="s">
        <v>1274</v>
      </c>
      <c r="C2473" s="64" t="s">
        <v>1016</v>
      </c>
      <c r="D2473" s="65">
        <v>44537</v>
      </c>
      <c r="E2473" s="66" t="s">
        <v>1005</v>
      </c>
      <c r="F2473" s="66" t="s">
        <v>268</v>
      </c>
      <c r="G2473" s="67">
        <v>359600</v>
      </c>
      <c r="H2473" s="67">
        <v>4</v>
      </c>
      <c r="I2473" s="68">
        <v>0.05</v>
      </c>
      <c r="J2473" s="69">
        <f t="shared" si="38"/>
        <v>1366480</v>
      </c>
    </row>
    <row r="2474" spans="1:10">
      <c r="A2474" s="63" t="s">
        <v>2106</v>
      </c>
      <c r="B2474" s="64" t="s">
        <v>1065</v>
      </c>
      <c r="C2474" s="64" t="s">
        <v>1001</v>
      </c>
      <c r="D2474" s="65">
        <v>44537</v>
      </c>
      <c r="E2474" s="66" t="s">
        <v>1011</v>
      </c>
      <c r="F2474" s="66" t="s">
        <v>1497</v>
      </c>
      <c r="G2474" s="67">
        <v>4000</v>
      </c>
      <c r="H2474" s="67">
        <v>7</v>
      </c>
      <c r="I2474" s="68">
        <v>0</v>
      </c>
      <c r="J2474" s="69">
        <f t="shared" si="38"/>
        <v>28000</v>
      </c>
    </row>
    <row r="2475" spans="1:10">
      <c r="A2475" s="63" t="s">
        <v>2106</v>
      </c>
      <c r="B2475" s="64" t="s">
        <v>1065</v>
      </c>
      <c r="C2475" s="64" t="s">
        <v>1001</v>
      </c>
      <c r="D2475" s="65">
        <v>44537</v>
      </c>
      <c r="E2475" s="66" t="s">
        <v>991</v>
      </c>
      <c r="F2475" s="66" t="s">
        <v>284</v>
      </c>
      <c r="G2475" s="67">
        <v>1128000</v>
      </c>
      <c r="H2475" s="67">
        <v>2</v>
      </c>
      <c r="I2475" s="68">
        <v>0.1</v>
      </c>
      <c r="J2475" s="69">
        <f t="shared" si="38"/>
        <v>2030400</v>
      </c>
    </row>
    <row r="2476" spans="1:10">
      <c r="A2476" s="63" t="s">
        <v>2106</v>
      </c>
      <c r="B2476" s="64" t="s">
        <v>1065</v>
      </c>
      <c r="C2476" s="64" t="s">
        <v>1001</v>
      </c>
      <c r="D2476" s="65">
        <v>44537</v>
      </c>
      <c r="E2476" s="66" t="s">
        <v>998</v>
      </c>
      <c r="F2476" s="66" t="s">
        <v>270</v>
      </c>
      <c r="G2476" s="67">
        <v>3500</v>
      </c>
      <c r="H2476" s="67">
        <v>5</v>
      </c>
      <c r="I2476" s="68">
        <v>0</v>
      </c>
      <c r="J2476" s="69">
        <f t="shared" si="38"/>
        <v>17500</v>
      </c>
    </row>
    <row r="2477" spans="1:10">
      <c r="A2477" s="63" t="s">
        <v>2107</v>
      </c>
      <c r="B2477" s="64" t="s">
        <v>1141</v>
      </c>
      <c r="C2477" s="64" t="s">
        <v>1008</v>
      </c>
      <c r="D2477" s="65">
        <v>44537</v>
      </c>
      <c r="E2477" s="66" t="s">
        <v>1012</v>
      </c>
      <c r="F2477" s="66" t="s">
        <v>1491</v>
      </c>
      <c r="G2477" s="67">
        <v>106100</v>
      </c>
      <c r="H2477" s="67">
        <v>5</v>
      </c>
      <c r="I2477" s="68">
        <v>0.05</v>
      </c>
      <c r="J2477" s="69">
        <f t="shared" si="38"/>
        <v>503975</v>
      </c>
    </row>
    <row r="2478" spans="1:10">
      <c r="A2478" s="63" t="s">
        <v>2107</v>
      </c>
      <c r="B2478" s="64" t="s">
        <v>1141</v>
      </c>
      <c r="C2478" s="64" t="s">
        <v>1008</v>
      </c>
      <c r="D2478" s="65">
        <v>44537</v>
      </c>
      <c r="E2478" s="66" t="s">
        <v>998</v>
      </c>
      <c r="F2478" s="66" t="s">
        <v>236</v>
      </c>
      <c r="G2478" s="67">
        <v>19800</v>
      </c>
      <c r="H2478" s="67">
        <v>8</v>
      </c>
      <c r="I2478" s="68">
        <v>0.05</v>
      </c>
      <c r="J2478" s="69">
        <f t="shared" si="38"/>
        <v>150480</v>
      </c>
    </row>
    <row r="2479" spans="1:10">
      <c r="A2479" s="63" t="s">
        <v>2107</v>
      </c>
      <c r="B2479" s="64" t="s">
        <v>1141</v>
      </c>
      <c r="C2479" s="64" t="s">
        <v>1008</v>
      </c>
      <c r="D2479" s="65">
        <v>44537</v>
      </c>
      <c r="E2479" s="66" t="s">
        <v>1005</v>
      </c>
      <c r="F2479" s="66" t="s">
        <v>1485</v>
      </c>
      <c r="G2479" s="67">
        <v>105000</v>
      </c>
      <c r="H2479" s="67">
        <v>6</v>
      </c>
      <c r="I2479" s="68">
        <v>0.05</v>
      </c>
      <c r="J2479" s="69">
        <f t="shared" si="38"/>
        <v>598500</v>
      </c>
    </row>
    <row r="2480" spans="1:10">
      <c r="A2480" s="63" t="s">
        <v>2108</v>
      </c>
      <c r="B2480" s="64" t="s">
        <v>1261</v>
      </c>
      <c r="C2480" s="64" t="s">
        <v>990</v>
      </c>
      <c r="D2480" s="65">
        <v>44538</v>
      </c>
      <c r="E2480" s="66" t="s">
        <v>1010</v>
      </c>
      <c r="F2480" s="66" t="s">
        <v>214</v>
      </c>
      <c r="G2480" s="67">
        <v>192800</v>
      </c>
      <c r="H2480" s="67">
        <v>10</v>
      </c>
      <c r="I2480" s="68">
        <v>0.05</v>
      </c>
      <c r="J2480" s="69">
        <f t="shared" si="38"/>
        <v>1831600</v>
      </c>
    </row>
    <row r="2481" spans="1:10">
      <c r="A2481" s="63" t="s">
        <v>2108</v>
      </c>
      <c r="B2481" s="64" t="s">
        <v>1261</v>
      </c>
      <c r="C2481" s="64" t="s">
        <v>990</v>
      </c>
      <c r="D2481" s="65">
        <v>44538</v>
      </c>
      <c r="E2481" s="66" t="s">
        <v>1005</v>
      </c>
      <c r="F2481" s="66" t="s">
        <v>268</v>
      </c>
      <c r="G2481" s="67">
        <v>317500</v>
      </c>
      <c r="H2481" s="67">
        <v>3</v>
      </c>
      <c r="I2481" s="68">
        <v>0</v>
      </c>
      <c r="J2481" s="69">
        <f t="shared" si="38"/>
        <v>952500</v>
      </c>
    </row>
    <row r="2482" spans="1:10">
      <c r="A2482" s="63" t="s">
        <v>2109</v>
      </c>
      <c r="B2482" s="64" t="s">
        <v>1065</v>
      </c>
      <c r="C2482" s="64" t="s">
        <v>1001</v>
      </c>
      <c r="D2482" s="65">
        <v>44538</v>
      </c>
      <c r="E2482" s="66" t="s">
        <v>998</v>
      </c>
      <c r="F2482" s="66" t="s">
        <v>1020</v>
      </c>
      <c r="G2482" s="67">
        <v>16200</v>
      </c>
      <c r="H2482" s="67">
        <v>2</v>
      </c>
      <c r="I2482" s="68">
        <v>0</v>
      </c>
      <c r="J2482" s="69">
        <f t="shared" si="38"/>
        <v>32400</v>
      </c>
    </row>
    <row r="2483" spans="1:10">
      <c r="A2483" s="63" t="s">
        <v>2109</v>
      </c>
      <c r="B2483" s="64" t="s">
        <v>1065</v>
      </c>
      <c r="C2483" s="64" t="s">
        <v>1001</v>
      </c>
      <c r="D2483" s="65">
        <v>44538</v>
      </c>
      <c r="E2483" s="66" t="s">
        <v>998</v>
      </c>
      <c r="F2483" s="66" t="s">
        <v>236</v>
      </c>
      <c r="G2483" s="67">
        <v>18700</v>
      </c>
      <c r="H2483" s="67">
        <v>9</v>
      </c>
      <c r="I2483" s="68">
        <v>0</v>
      </c>
      <c r="J2483" s="69">
        <f t="shared" si="38"/>
        <v>168300</v>
      </c>
    </row>
    <row r="2484" spans="1:10">
      <c r="A2484" s="63" t="s">
        <v>2109</v>
      </c>
      <c r="B2484" s="64" t="s">
        <v>1065</v>
      </c>
      <c r="C2484" s="64" t="s">
        <v>1001</v>
      </c>
      <c r="D2484" s="65">
        <v>44538</v>
      </c>
      <c r="E2484" s="66" t="s">
        <v>1010</v>
      </c>
      <c r="F2484" s="66" t="s">
        <v>230</v>
      </c>
      <c r="G2484" s="67">
        <v>92100</v>
      </c>
      <c r="H2484" s="67">
        <v>1</v>
      </c>
      <c r="I2484" s="68">
        <v>0.05</v>
      </c>
      <c r="J2484" s="69">
        <f t="shared" si="38"/>
        <v>87495</v>
      </c>
    </row>
    <row r="2485" spans="1:10">
      <c r="A2485" s="63" t="s">
        <v>2110</v>
      </c>
      <c r="B2485" s="64" t="s">
        <v>1108</v>
      </c>
      <c r="C2485" s="64" t="s">
        <v>990</v>
      </c>
      <c r="D2485" s="65">
        <v>44538</v>
      </c>
      <c r="E2485" s="66" t="s">
        <v>998</v>
      </c>
      <c r="F2485" s="66" t="s">
        <v>1048</v>
      </c>
      <c r="G2485" s="67">
        <v>28500</v>
      </c>
      <c r="H2485" s="67">
        <v>3</v>
      </c>
      <c r="I2485" s="68">
        <v>0.05</v>
      </c>
      <c r="J2485" s="69">
        <f t="shared" si="38"/>
        <v>81225</v>
      </c>
    </row>
    <row r="2486" spans="1:10">
      <c r="A2486" s="63" t="s">
        <v>2110</v>
      </c>
      <c r="B2486" s="64" t="s">
        <v>1108</v>
      </c>
      <c r="C2486" s="64" t="s">
        <v>990</v>
      </c>
      <c r="D2486" s="65">
        <v>44538</v>
      </c>
      <c r="E2486" s="66" t="s">
        <v>994</v>
      </c>
      <c r="F2486" s="66" t="s">
        <v>246</v>
      </c>
      <c r="G2486" s="67">
        <v>64800</v>
      </c>
      <c r="H2486" s="67">
        <v>10</v>
      </c>
      <c r="I2486" s="68">
        <v>0.05</v>
      </c>
      <c r="J2486" s="69">
        <f t="shared" si="38"/>
        <v>615600</v>
      </c>
    </row>
    <row r="2487" spans="1:10">
      <c r="A2487" s="63" t="s">
        <v>2110</v>
      </c>
      <c r="B2487" s="64" t="s">
        <v>1108</v>
      </c>
      <c r="C2487" s="64" t="s">
        <v>990</v>
      </c>
      <c r="D2487" s="65">
        <v>44538</v>
      </c>
      <c r="E2487" s="66" t="s">
        <v>998</v>
      </c>
      <c r="F2487" s="66" t="s">
        <v>292</v>
      </c>
      <c r="G2487" s="67">
        <v>30400</v>
      </c>
      <c r="H2487" s="67">
        <v>6</v>
      </c>
      <c r="I2487" s="68">
        <v>0.05</v>
      </c>
      <c r="J2487" s="69">
        <f t="shared" si="38"/>
        <v>173280</v>
      </c>
    </row>
    <row r="2488" spans="1:10">
      <c r="A2488" s="63" t="s">
        <v>2110</v>
      </c>
      <c r="B2488" s="64" t="s">
        <v>1108</v>
      </c>
      <c r="C2488" s="64" t="s">
        <v>990</v>
      </c>
      <c r="D2488" s="65">
        <v>44538</v>
      </c>
      <c r="E2488" s="66" t="s">
        <v>1005</v>
      </c>
      <c r="F2488" s="66" t="s">
        <v>232</v>
      </c>
      <c r="G2488" s="67">
        <v>354000</v>
      </c>
      <c r="H2488" s="67">
        <v>3</v>
      </c>
      <c r="I2488" s="68">
        <v>0.05</v>
      </c>
      <c r="J2488" s="69">
        <f t="shared" si="38"/>
        <v>1008900</v>
      </c>
    </row>
    <row r="2489" spans="1:10">
      <c r="A2489" s="63" t="s">
        <v>2111</v>
      </c>
      <c r="B2489" s="64" t="s">
        <v>1642</v>
      </c>
      <c r="C2489" s="64" t="s">
        <v>1001</v>
      </c>
      <c r="D2489" s="65">
        <v>44541</v>
      </c>
      <c r="E2489" s="66" t="s">
        <v>1011</v>
      </c>
      <c r="F2489" s="66" t="s">
        <v>210</v>
      </c>
      <c r="G2489" s="67">
        <v>4300</v>
      </c>
      <c r="H2489" s="67">
        <v>4</v>
      </c>
      <c r="I2489" s="68">
        <v>0</v>
      </c>
      <c r="J2489" s="69">
        <f t="shared" si="38"/>
        <v>17200</v>
      </c>
    </row>
    <row r="2490" spans="1:10">
      <c r="A2490" s="63" t="s">
        <v>2112</v>
      </c>
      <c r="B2490" s="64" t="s">
        <v>1259</v>
      </c>
      <c r="C2490" s="64" t="s">
        <v>1036</v>
      </c>
      <c r="D2490" s="65">
        <v>44541</v>
      </c>
      <c r="E2490" s="66" t="s">
        <v>1005</v>
      </c>
      <c r="F2490" s="66" t="s">
        <v>232</v>
      </c>
      <c r="G2490" s="67">
        <v>303900</v>
      </c>
      <c r="H2490" s="67">
        <v>4</v>
      </c>
      <c r="I2490" s="68">
        <v>0.05</v>
      </c>
      <c r="J2490" s="69">
        <f t="shared" si="38"/>
        <v>1154820</v>
      </c>
    </row>
    <row r="2491" spans="1:10">
      <c r="A2491" s="63" t="s">
        <v>2112</v>
      </c>
      <c r="B2491" s="64" t="s">
        <v>1259</v>
      </c>
      <c r="C2491" s="64" t="s">
        <v>1036</v>
      </c>
      <c r="D2491" s="65">
        <v>44541</v>
      </c>
      <c r="E2491" s="66" t="s">
        <v>1005</v>
      </c>
      <c r="F2491" s="66" t="s">
        <v>224</v>
      </c>
      <c r="G2491" s="67">
        <v>563900</v>
      </c>
      <c r="H2491" s="67">
        <v>3</v>
      </c>
      <c r="I2491" s="68">
        <v>0.05</v>
      </c>
      <c r="J2491" s="69">
        <f t="shared" si="38"/>
        <v>1607115</v>
      </c>
    </row>
    <row r="2492" spans="1:10">
      <c r="A2492" s="63" t="s">
        <v>2113</v>
      </c>
      <c r="B2492" s="64" t="s">
        <v>1141</v>
      </c>
      <c r="C2492" s="64" t="s">
        <v>1008</v>
      </c>
      <c r="D2492" s="65">
        <v>44541</v>
      </c>
      <c r="E2492" s="66" t="s">
        <v>994</v>
      </c>
      <c r="F2492" s="66" t="s">
        <v>246</v>
      </c>
      <c r="G2492" s="67">
        <v>69800</v>
      </c>
      <c r="H2492" s="67">
        <v>8</v>
      </c>
      <c r="I2492" s="68">
        <v>0.05</v>
      </c>
      <c r="J2492" s="69">
        <f t="shared" si="38"/>
        <v>530480</v>
      </c>
    </row>
    <row r="2493" spans="1:10">
      <c r="A2493" s="63" t="s">
        <v>2113</v>
      </c>
      <c r="B2493" s="64" t="s">
        <v>1141</v>
      </c>
      <c r="C2493" s="64" t="s">
        <v>1008</v>
      </c>
      <c r="D2493" s="65">
        <v>44541</v>
      </c>
      <c r="E2493" s="66" t="s">
        <v>998</v>
      </c>
      <c r="F2493" s="66" t="s">
        <v>1020</v>
      </c>
      <c r="G2493" s="67">
        <v>13600</v>
      </c>
      <c r="H2493" s="67">
        <v>7</v>
      </c>
      <c r="I2493" s="68">
        <v>0.05</v>
      </c>
      <c r="J2493" s="69">
        <f t="shared" si="38"/>
        <v>90440</v>
      </c>
    </row>
    <row r="2494" spans="1:10">
      <c r="A2494" s="63" t="s">
        <v>2113</v>
      </c>
      <c r="B2494" s="64" t="s">
        <v>1141</v>
      </c>
      <c r="C2494" s="64" t="s">
        <v>1008</v>
      </c>
      <c r="D2494" s="65">
        <v>44541</v>
      </c>
      <c r="E2494" s="66" t="s">
        <v>992</v>
      </c>
      <c r="F2494" s="66" t="s">
        <v>1482</v>
      </c>
      <c r="G2494" s="67">
        <v>119200</v>
      </c>
      <c r="H2494" s="67">
        <v>1</v>
      </c>
      <c r="I2494" s="68">
        <v>0.05</v>
      </c>
      <c r="J2494" s="69">
        <f t="shared" si="38"/>
        <v>113240</v>
      </c>
    </row>
    <row r="2495" spans="1:10">
      <c r="A2495" s="63" t="s">
        <v>2114</v>
      </c>
      <c r="B2495" s="64" t="s">
        <v>1196</v>
      </c>
      <c r="C2495" s="64" t="s">
        <v>1001</v>
      </c>
      <c r="D2495" s="65">
        <v>44541</v>
      </c>
      <c r="E2495" s="66" t="s">
        <v>998</v>
      </c>
      <c r="F2495" s="66" t="s">
        <v>1019</v>
      </c>
      <c r="G2495" s="67">
        <v>5100</v>
      </c>
      <c r="H2495" s="67">
        <v>9</v>
      </c>
      <c r="I2495" s="68">
        <v>0</v>
      </c>
      <c r="J2495" s="69">
        <f t="shared" si="38"/>
        <v>45900</v>
      </c>
    </row>
    <row r="2496" spans="1:10">
      <c r="A2496" s="63" t="s">
        <v>2114</v>
      </c>
      <c r="B2496" s="64" t="s">
        <v>1196</v>
      </c>
      <c r="C2496" s="64" t="s">
        <v>1001</v>
      </c>
      <c r="D2496" s="65">
        <v>44541</v>
      </c>
      <c r="E2496" s="66" t="s">
        <v>992</v>
      </c>
      <c r="F2496" s="66" t="s">
        <v>1482</v>
      </c>
      <c r="G2496" s="67">
        <v>121300</v>
      </c>
      <c r="H2496" s="67">
        <v>5</v>
      </c>
      <c r="I2496" s="68">
        <v>0</v>
      </c>
      <c r="J2496" s="69">
        <f t="shared" si="38"/>
        <v>606500</v>
      </c>
    </row>
    <row r="2497" spans="1:10">
      <c r="A2497" s="63" t="s">
        <v>2115</v>
      </c>
      <c r="B2497" s="64" t="s">
        <v>1176</v>
      </c>
      <c r="C2497" s="64" t="s">
        <v>1177</v>
      </c>
      <c r="D2497" s="65">
        <v>44541</v>
      </c>
      <c r="E2497" s="66" t="s">
        <v>998</v>
      </c>
      <c r="F2497" s="66" t="s">
        <v>236</v>
      </c>
      <c r="G2497" s="67">
        <v>18300</v>
      </c>
      <c r="H2497" s="67">
        <v>7</v>
      </c>
      <c r="I2497" s="68">
        <v>0.05</v>
      </c>
      <c r="J2497" s="69">
        <f t="shared" si="38"/>
        <v>121695</v>
      </c>
    </row>
    <row r="2498" spans="1:10">
      <c r="A2498" s="63" t="s">
        <v>2115</v>
      </c>
      <c r="B2498" s="64" t="s">
        <v>1176</v>
      </c>
      <c r="C2498" s="64" t="s">
        <v>1177</v>
      </c>
      <c r="D2498" s="65">
        <v>44541</v>
      </c>
      <c r="E2498" s="66" t="s">
        <v>998</v>
      </c>
      <c r="F2498" s="66" t="s">
        <v>236</v>
      </c>
      <c r="G2498" s="67">
        <v>21100</v>
      </c>
      <c r="H2498" s="67">
        <v>9</v>
      </c>
      <c r="I2498" s="68">
        <v>0.05</v>
      </c>
      <c r="J2498" s="69">
        <f t="shared" si="38"/>
        <v>180405</v>
      </c>
    </row>
    <row r="2499" spans="1:10">
      <c r="A2499" s="63" t="s">
        <v>2116</v>
      </c>
      <c r="B2499" s="64" t="s">
        <v>1459</v>
      </c>
      <c r="C2499" s="64" t="s">
        <v>1043</v>
      </c>
      <c r="D2499" s="65">
        <v>44541</v>
      </c>
      <c r="E2499" s="66" t="s">
        <v>1005</v>
      </c>
      <c r="F2499" s="66" t="s">
        <v>224</v>
      </c>
      <c r="G2499" s="67">
        <v>535000</v>
      </c>
      <c r="H2499" s="67">
        <v>2</v>
      </c>
      <c r="I2499" s="68">
        <v>0.05</v>
      </c>
      <c r="J2499" s="69">
        <f t="shared" ref="J2499:J2562" si="39">(G2499*H2499)*(100%-I2499)</f>
        <v>1016500</v>
      </c>
    </row>
    <row r="2500" spans="1:10">
      <c r="A2500" s="63" t="s">
        <v>2116</v>
      </c>
      <c r="B2500" s="64" t="s">
        <v>1459</v>
      </c>
      <c r="C2500" s="64" t="s">
        <v>1043</v>
      </c>
      <c r="D2500" s="65">
        <v>44541</v>
      </c>
      <c r="E2500" s="66" t="s">
        <v>1010</v>
      </c>
      <c r="F2500" s="66" t="s">
        <v>230</v>
      </c>
      <c r="G2500" s="67">
        <v>96000</v>
      </c>
      <c r="H2500" s="67">
        <v>3</v>
      </c>
      <c r="I2500" s="68">
        <v>0</v>
      </c>
      <c r="J2500" s="69">
        <f t="shared" si="39"/>
        <v>288000</v>
      </c>
    </row>
    <row r="2501" spans="1:10">
      <c r="A2501" s="63" t="s">
        <v>2117</v>
      </c>
      <c r="B2501" s="64" t="s">
        <v>1042</v>
      </c>
      <c r="C2501" s="64" t="s">
        <v>1043</v>
      </c>
      <c r="D2501" s="65">
        <v>44541</v>
      </c>
      <c r="E2501" s="66" t="s">
        <v>991</v>
      </c>
      <c r="F2501" s="66" t="s">
        <v>280</v>
      </c>
      <c r="G2501" s="67">
        <v>676800</v>
      </c>
      <c r="H2501" s="67">
        <v>3</v>
      </c>
      <c r="I2501" s="68">
        <v>0.1</v>
      </c>
      <c r="J2501" s="69">
        <f t="shared" si="39"/>
        <v>1827360</v>
      </c>
    </row>
    <row r="2502" spans="1:10">
      <c r="A2502" s="63" t="s">
        <v>2117</v>
      </c>
      <c r="B2502" s="64" t="s">
        <v>1042</v>
      </c>
      <c r="C2502" s="64" t="s">
        <v>1043</v>
      </c>
      <c r="D2502" s="65">
        <v>44541</v>
      </c>
      <c r="E2502" s="66" t="s">
        <v>1011</v>
      </c>
      <c r="F2502" s="66" t="s">
        <v>1497</v>
      </c>
      <c r="G2502" s="67">
        <v>4900</v>
      </c>
      <c r="H2502" s="67">
        <v>3</v>
      </c>
      <c r="I2502" s="68">
        <v>0.05</v>
      </c>
      <c r="J2502" s="69">
        <f t="shared" si="39"/>
        <v>13965</v>
      </c>
    </row>
    <row r="2503" spans="1:10">
      <c r="A2503" s="63" t="s">
        <v>2117</v>
      </c>
      <c r="B2503" s="64" t="s">
        <v>1042</v>
      </c>
      <c r="C2503" s="64" t="s">
        <v>1043</v>
      </c>
      <c r="D2503" s="65">
        <v>44541</v>
      </c>
      <c r="E2503" s="66" t="s">
        <v>998</v>
      </c>
      <c r="F2503" s="66" t="s">
        <v>1020</v>
      </c>
      <c r="G2503" s="67">
        <v>13400</v>
      </c>
      <c r="H2503" s="67">
        <v>7</v>
      </c>
      <c r="I2503" s="68">
        <v>0.05</v>
      </c>
      <c r="J2503" s="69">
        <f t="shared" si="39"/>
        <v>89110</v>
      </c>
    </row>
    <row r="2504" spans="1:10">
      <c r="A2504" s="63" t="s">
        <v>2117</v>
      </c>
      <c r="B2504" s="64" t="s">
        <v>1042</v>
      </c>
      <c r="C2504" s="64" t="s">
        <v>1043</v>
      </c>
      <c r="D2504" s="65">
        <v>44541</v>
      </c>
      <c r="E2504" s="66" t="s">
        <v>998</v>
      </c>
      <c r="F2504" s="66" t="s">
        <v>282</v>
      </c>
      <c r="G2504" s="67">
        <v>14600</v>
      </c>
      <c r="H2504" s="67">
        <v>7</v>
      </c>
      <c r="I2504" s="68">
        <v>0.05</v>
      </c>
      <c r="J2504" s="69">
        <f t="shared" si="39"/>
        <v>97090</v>
      </c>
    </row>
    <row r="2505" spans="1:10">
      <c r="A2505" s="63" t="s">
        <v>2118</v>
      </c>
      <c r="B2505" s="64" t="s">
        <v>1004</v>
      </c>
      <c r="C2505" s="64" t="s">
        <v>1043</v>
      </c>
      <c r="D2505" s="65">
        <v>44541</v>
      </c>
      <c r="E2505" s="66" t="s">
        <v>1005</v>
      </c>
      <c r="F2505" s="66" t="s">
        <v>254</v>
      </c>
      <c r="G2505" s="67">
        <v>175200</v>
      </c>
      <c r="H2505" s="67">
        <v>6</v>
      </c>
      <c r="I2505" s="68">
        <v>0.05</v>
      </c>
      <c r="J2505" s="69">
        <f t="shared" si="39"/>
        <v>998640</v>
      </c>
    </row>
    <row r="2506" spans="1:10">
      <c r="A2506" s="63" t="s">
        <v>2118</v>
      </c>
      <c r="B2506" s="64" t="s">
        <v>1004</v>
      </c>
      <c r="C2506" s="64" t="s">
        <v>1043</v>
      </c>
      <c r="D2506" s="65">
        <v>44541</v>
      </c>
      <c r="E2506" s="66" t="s">
        <v>1005</v>
      </c>
      <c r="F2506" s="66" t="s">
        <v>266</v>
      </c>
      <c r="G2506" s="67">
        <v>551200</v>
      </c>
      <c r="H2506" s="67">
        <v>2</v>
      </c>
      <c r="I2506" s="68">
        <v>0.05</v>
      </c>
      <c r="J2506" s="69">
        <f t="shared" si="39"/>
        <v>1047280</v>
      </c>
    </row>
    <row r="2507" spans="1:10">
      <c r="A2507" s="63" t="s">
        <v>2119</v>
      </c>
      <c r="B2507" s="64" t="s">
        <v>1138</v>
      </c>
      <c r="C2507" s="64" t="s">
        <v>1027</v>
      </c>
      <c r="D2507" s="65">
        <v>44541</v>
      </c>
      <c r="E2507" s="66" t="s">
        <v>1010</v>
      </c>
      <c r="F2507" s="66" t="s">
        <v>230</v>
      </c>
      <c r="G2507" s="67">
        <v>111700</v>
      </c>
      <c r="H2507" s="67">
        <v>4</v>
      </c>
      <c r="I2507" s="68">
        <v>0.05</v>
      </c>
      <c r="J2507" s="69">
        <f t="shared" si="39"/>
        <v>424460</v>
      </c>
    </row>
    <row r="2508" spans="1:10">
      <c r="A2508" s="63" t="s">
        <v>2119</v>
      </c>
      <c r="B2508" s="64" t="s">
        <v>1138</v>
      </c>
      <c r="C2508" s="64" t="s">
        <v>1027</v>
      </c>
      <c r="D2508" s="65">
        <v>44541</v>
      </c>
      <c r="E2508" s="66" t="s">
        <v>998</v>
      </c>
      <c r="F2508" s="66" t="s">
        <v>260</v>
      </c>
      <c r="G2508" s="67">
        <v>29700</v>
      </c>
      <c r="H2508" s="67">
        <v>3</v>
      </c>
      <c r="I2508" s="68">
        <v>0.05</v>
      </c>
      <c r="J2508" s="69">
        <f t="shared" si="39"/>
        <v>84645</v>
      </c>
    </row>
    <row r="2509" spans="1:10">
      <c r="A2509" s="63" t="s">
        <v>2120</v>
      </c>
      <c r="B2509" s="64" t="s">
        <v>1372</v>
      </c>
      <c r="C2509" s="64" t="s">
        <v>1177</v>
      </c>
      <c r="D2509" s="65">
        <v>44542</v>
      </c>
      <c r="E2509" s="66" t="s">
        <v>1005</v>
      </c>
      <c r="F2509" s="66" t="s">
        <v>232</v>
      </c>
      <c r="G2509" s="67">
        <v>283200</v>
      </c>
      <c r="H2509" s="67">
        <v>4</v>
      </c>
      <c r="I2509" s="68">
        <v>0.05</v>
      </c>
      <c r="J2509" s="69">
        <f t="shared" si="39"/>
        <v>1076160</v>
      </c>
    </row>
    <row r="2510" spans="1:10">
      <c r="A2510" s="63" t="s">
        <v>2120</v>
      </c>
      <c r="B2510" s="64" t="s">
        <v>1372</v>
      </c>
      <c r="C2510" s="64" t="s">
        <v>1177</v>
      </c>
      <c r="D2510" s="65">
        <v>44542</v>
      </c>
      <c r="E2510" s="66" t="s">
        <v>998</v>
      </c>
      <c r="F2510" s="66" t="s">
        <v>292</v>
      </c>
      <c r="G2510" s="67">
        <v>28500</v>
      </c>
      <c r="H2510" s="67">
        <v>1</v>
      </c>
      <c r="I2510" s="68">
        <v>0.05</v>
      </c>
      <c r="J2510" s="69">
        <f t="shared" si="39"/>
        <v>27075</v>
      </c>
    </row>
    <row r="2511" spans="1:10">
      <c r="A2511" s="63" t="s">
        <v>2121</v>
      </c>
      <c r="B2511" s="64" t="s">
        <v>1342</v>
      </c>
      <c r="C2511" s="64" t="s">
        <v>997</v>
      </c>
      <c r="D2511" s="65">
        <v>44542</v>
      </c>
      <c r="E2511" s="66" t="s">
        <v>992</v>
      </c>
      <c r="F2511" s="66" t="s">
        <v>244</v>
      </c>
      <c r="G2511" s="67">
        <v>93000</v>
      </c>
      <c r="H2511" s="67">
        <v>4</v>
      </c>
      <c r="I2511" s="68">
        <v>0</v>
      </c>
      <c r="J2511" s="69">
        <f t="shared" si="39"/>
        <v>372000</v>
      </c>
    </row>
    <row r="2512" spans="1:10">
      <c r="A2512" s="63" t="s">
        <v>2121</v>
      </c>
      <c r="B2512" s="64" t="s">
        <v>1342</v>
      </c>
      <c r="C2512" s="64" t="s">
        <v>997</v>
      </c>
      <c r="D2512" s="65">
        <v>44542</v>
      </c>
      <c r="E2512" s="66" t="s">
        <v>994</v>
      </c>
      <c r="F2512" s="66" t="s">
        <v>242</v>
      </c>
      <c r="G2512" s="67">
        <v>52000</v>
      </c>
      <c r="H2512" s="67">
        <v>10</v>
      </c>
      <c r="I2512" s="68">
        <v>0</v>
      </c>
      <c r="J2512" s="69">
        <f t="shared" si="39"/>
        <v>520000</v>
      </c>
    </row>
    <row r="2513" spans="1:10">
      <c r="A2513" s="63" t="s">
        <v>2122</v>
      </c>
      <c r="B2513" s="64" t="s">
        <v>1255</v>
      </c>
      <c r="C2513" s="64" t="s">
        <v>1036</v>
      </c>
      <c r="D2513" s="65">
        <v>44542</v>
      </c>
      <c r="E2513" s="66" t="s">
        <v>998</v>
      </c>
      <c r="F2513" s="66" t="s">
        <v>1020</v>
      </c>
      <c r="G2513" s="67">
        <v>14200</v>
      </c>
      <c r="H2513" s="67">
        <v>7</v>
      </c>
      <c r="I2513" s="68">
        <v>0.05</v>
      </c>
      <c r="J2513" s="69">
        <f t="shared" si="39"/>
        <v>94430</v>
      </c>
    </row>
    <row r="2514" spans="1:10">
      <c r="A2514" s="63" t="s">
        <v>2122</v>
      </c>
      <c r="B2514" s="64" t="s">
        <v>1255</v>
      </c>
      <c r="C2514" s="64" t="s">
        <v>1036</v>
      </c>
      <c r="D2514" s="65">
        <v>44542</v>
      </c>
      <c r="E2514" s="66" t="s">
        <v>991</v>
      </c>
      <c r="F2514" s="66" t="s">
        <v>206</v>
      </c>
      <c r="G2514" s="67">
        <v>1612000</v>
      </c>
      <c r="H2514" s="67">
        <v>3</v>
      </c>
      <c r="I2514" s="68">
        <v>0.15</v>
      </c>
      <c r="J2514" s="69">
        <f t="shared" si="39"/>
        <v>4110600</v>
      </c>
    </row>
    <row r="2515" spans="1:10">
      <c r="A2515" s="63" t="s">
        <v>2123</v>
      </c>
      <c r="B2515" s="64" t="s">
        <v>1144</v>
      </c>
      <c r="C2515" s="64" t="s">
        <v>1008</v>
      </c>
      <c r="D2515" s="65">
        <v>44542</v>
      </c>
      <c r="E2515" s="66" t="s">
        <v>998</v>
      </c>
      <c r="F2515" s="66" t="s">
        <v>1048</v>
      </c>
      <c r="G2515" s="67">
        <v>29400</v>
      </c>
      <c r="H2515" s="67">
        <v>4</v>
      </c>
      <c r="I2515" s="68">
        <v>0.05</v>
      </c>
      <c r="J2515" s="69">
        <f t="shared" si="39"/>
        <v>111720</v>
      </c>
    </row>
    <row r="2516" spans="1:10">
      <c r="A2516" s="63" t="s">
        <v>2123</v>
      </c>
      <c r="B2516" s="64" t="s">
        <v>1144</v>
      </c>
      <c r="C2516" s="64" t="s">
        <v>1008</v>
      </c>
      <c r="D2516" s="65">
        <v>44542</v>
      </c>
      <c r="E2516" s="66" t="s">
        <v>992</v>
      </c>
      <c r="F2516" s="66" t="s">
        <v>244</v>
      </c>
      <c r="G2516" s="67">
        <v>99900</v>
      </c>
      <c r="H2516" s="67">
        <v>9</v>
      </c>
      <c r="I2516" s="68">
        <v>0.05</v>
      </c>
      <c r="J2516" s="69">
        <f t="shared" si="39"/>
        <v>854145</v>
      </c>
    </row>
    <row r="2517" spans="1:10">
      <c r="A2517" s="63" t="s">
        <v>2123</v>
      </c>
      <c r="B2517" s="64" t="s">
        <v>1144</v>
      </c>
      <c r="C2517" s="64" t="s">
        <v>1008</v>
      </c>
      <c r="D2517" s="65">
        <v>44542</v>
      </c>
      <c r="E2517" s="66" t="s">
        <v>998</v>
      </c>
      <c r="F2517" s="66" t="s">
        <v>270</v>
      </c>
      <c r="G2517" s="67">
        <v>3500</v>
      </c>
      <c r="H2517" s="67">
        <v>9</v>
      </c>
      <c r="I2517" s="68">
        <v>0.05</v>
      </c>
      <c r="J2517" s="69">
        <f t="shared" si="39"/>
        <v>29925</v>
      </c>
    </row>
    <row r="2518" spans="1:10">
      <c r="A2518" s="63" t="s">
        <v>2123</v>
      </c>
      <c r="B2518" s="64" t="s">
        <v>1144</v>
      </c>
      <c r="C2518" s="64" t="s">
        <v>1008</v>
      </c>
      <c r="D2518" s="65">
        <v>44542</v>
      </c>
      <c r="E2518" s="66" t="s">
        <v>1005</v>
      </c>
      <c r="F2518" s="66" t="s">
        <v>212</v>
      </c>
      <c r="G2518" s="67">
        <v>152200</v>
      </c>
      <c r="H2518" s="67">
        <v>7</v>
      </c>
      <c r="I2518" s="68">
        <v>0.05</v>
      </c>
      <c r="J2518" s="69">
        <f t="shared" si="39"/>
        <v>1012130</v>
      </c>
    </row>
    <row r="2519" spans="1:10">
      <c r="A2519" s="63" t="s">
        <v>2123</v>
      </c>
      <c r="B2519" s="64" t="s">
        <v>1144</v>
      </c>
      <c r="C2519" s="64" t="s">
        <v>1008</v>
      </c>
      <c r="D2519" s="65">
        <v>44542</v>
      </c>
      <c r="E2519" s="66" t="s">
        <v>992</v>
      </c>
      <c r="F2519" s="66" t="s">
        <v>290</v>
      </c>
      <c r="G2519" s="67">
        <v>110200</v>
      </c>
      <c r="H2519" s="67">
        <v>10</v>
      </c>
      <c r="I2519" s="68">
        <v>0.05</v>
      </c>
      <c r="J2519" s="69">
        <f t="shared" si="39"/>
        <v>1046900</v>
      </c>
    </row>
    <row r="2520" spans="1:10">
      <c r="A2520" s="63" t="s">
        <v>2123</v>
      </c>
      <c r="B2520" s="64" t="s">
        <v>1144</v>
      </c>
      <c r="C2520" s="64" t="s">
        <v>1008</v>
      </c>
      <c r="D2520" s="65">
        <v>44542</v>
      </c>
      <c r="E2520" s="66" t="s">
        <v>1005</v>
      </c>
      <c r="F2520" s="66" t="s">
        <v>254</v>
      </c>
      <c r="G2520" s="67">
        <v>158100</v>
      </c>
      <c r="H2520" s="67">
        <v>8</v>
      </c>
      <c r="I2520" s="68">
        <v>0.05</v>
      </c>
      <c r="J2520" s="69">
        <f t="shared" si="39"/>
        <v>1201560</v>
      </c>
    </row>
    <row r="2521" spans="1:10">
      <c r="A2521" s="63" t="s">
        <v>2123</v>
      </c>
      <c r="B2521" s="64" t="s">
        <v>1144</v>
      </c>
      <c r="C2521" s="64" t="s">
        <v>1008</v>
      </c>
      <c r="D2521" s="65">
        <v>44542</v>
      </c>
      <c r="E2521" s="66" t="s">
        <v>998</v>
      </c>
      <c r="F2521" s="66" t="s">
        <v>282</v>
      </c>
      <c r="G2521" s="67">
        <v>16000</v>
      </c>
      <c r="H2521" s="67">
        <v>6</v>
      </c>
      <c r="I2521" s="68">
        <v>0.05</v>
      </c>
      <c r="J2521" s="69">
        <f t="shared" si="39"/>
        <v>91200</v>
      </c>
    </row>
    <row r="2522" spans="1:10">
      <c r="A2522" s="63" t="s">
        <v>2123</v>
      </c>
      <c r="B2522" s="64" t="s">
        <v>1144</v>
      </c>
      <c r="C2522" s="64" t="s">
        <v>1008</v>
      </c>
      <c r="D2522" s="65">
        <v>44542</v>
      </c>
      <c r="E2522" s="66" t="s">
        <v>991</v>
      </c>
      <c r="F2522" s="66" t="s">
        <v>206</v>
      </c>
      <c r="G2522" s="67">
        <v>1550000</v>
      </c>
      <c r="H2522" s="67">
        <v>1</v>
      </c>
      <c r="I2522" s="68">
        <v>0.05</v>
      </c>
      <c r="J2522" s="69">
        <f t="shared" si="39"/>
        <v>1472500</v>
      </c>
    </row>
    <row r="2523" spans="1:10">
      <c r="A2523" s="63" t="s">
        <v>2123</v>
      </c>
      <c r="B2523" s="64" t="s">
        <v>1144</v>
      </c>
      <c r="C2523" s="64" t="s">
        <v>1008</v>
      </c>
      <c r="D2523" s="65">
        <v>44542</v>
      </c>
      <c r="E2523" s="66" t="s">
        <v>1010</v>
      </c>
      <c r="F2523" s="66" t="s">
        <v>214</v>
      </c>
      <c r="G2523" s="67">
        <v>204100</v>
      </c>
      <c r="H2523" s="67">
        <v>4</v>
      </c>
      <c r="I2523" s="68">
        <v>0.05</v>
      </c>
      <c r="J2523" s="69">
        <f t="shared" si="39"/>
        <v>775580</v>
      </c>
    </row>
    <row r="2524" spans="1:10">
      <c r="A2524" s="63" t="s">
        <v>2124</v>
      </c>
      <c r="B2524" s="64" t="s">
        <v>989</v>
      </c>
      <c r="C2524" s="64" t="s">
        <v>1016</v>
      </c>
      <c r="D2524" s="65">
        <v>44542</v>
      </c>
      <c r="E2524" s="66" t="s">
        <v>992</v>
      </c>
      <c r="F2524" s="66" t="s">
        <v>240</v>
      </c>
      <c r="G2524" s="67">
        <v>50700</v>
      </c>
      <c r="H2524" s="67">
        <v>6</v>
      </c>
      <c r="I2524" s="68">
        <v>0</v>
      </c>
      <c r="J2524" s="69">
        <f t="shared" si="39"/>
        <v>304200</v>
      </c>
    </row>
    <row r="2525" spans="1:10">
      <c r="A2525" s="63" t="s">
        <v>2124</v>
      </c>
      <c r="B2525" s="64" t="s">
        <v>989</v>
      </c>
      <c r="C2525" s="64" t="s">
        <v>1016</v>
      </c>
      <c r="D2525" s="65">
        <v>44542</v>
      </c>
      <c r="E2525" s="66" t="s">
        <v>994</v>
      </c>
      <c r="F2525" s="66" t="s">
        <v>246</v>
      </c>
      <c r="G2525" s="67">
        <v>84200</v>
      </c>
      <c r="H2525" s="67">
        <v>8</v>
      </c>
      <c r="I2525" s="68">
        <v>0</v>
      </c>
      <c r="J2525" s="69">
        <f t="shared" si="39"/>
        <v>673600</v>
      </c>
    </row>
    <row r="2526" spans="1:10">
      <c r="A2526" s="63" t="s">
        <v>2124</v>
      </c>
      <c r="B2526" s="64" t="s">
        <v>989</v>
      </c>
      <c r="C2526" s="64" t="s">
        <v>1016</v>
      </c>
      <c r="D2526" s="65">
        <v>44542</v>
      </c>
      <c r="E2526" s="66" t="s">
        <v>1005</v>
      </c>
      <c r="F2526" s="66" t="s">
        <v>266</v>
      </c>
      <c r="G2526" s="67">
        <v>530400</v>
      </c>
      <c r="H2526" s="67">
        <v>5</v>
      </c>
      <c r="I2526" s="68">
        <v>0.1</v>
      </c>
      <c r="J2526" s="69">
        <f t="shared" si="39"/>
        <v>2386800</v>
      </c>
    </row>
    <row r="2527" spans="1:10">
      <c r="A2527" s="63" t="s">
        <v>2125</v>
      </c>
      <c r="B2527" s="64" t="s">
        <v>1047</v>
      </c>
      <c r="C2527" s="64" t="s">
        <v>1036</v>
      </c>
      <c r="D2527" s="65">
        <v>44543</v>
      </c>
      <c r="E2527" s="66" t="s">
        <v>1005</v>
      </c>
      <c r="F2527" s="66" t="s">
        <v>224</v>
      </c>
      <c r="G2527" s="67">
        <v>491600</v>
      </c>
      <c r="H2527" s="67">
        <v>3</v>
      </c>
      <c r="I2527" s="68">
        <v>0.05</v>
      </c>
      <c r="J2527" s="69">
        <f t="shared" si="39"/>
        <v>1401060</v>
      </c>
    </row>
    <row r="2528" spans="1:10">
      <c r="A2528" s="63" t="s">
        <v>2125</v>
      </c>
      <c r="B2528" s="64" t="s">
        <v>1047</v>
      </c>
      <c r="C2528" s="64" t="s">
        <v>1036</v>
      </c>
      <c r="D2528" s="65">
        <v>44543</v>
      </c>
      <c r="E2528" s="66" t="s">
        <v>994</v>
      </c>
      <c r="F2528" s="66" t="s">
        <v>246</v>
      </c>
      <c r="G2528" s="67">
        <v>79200</v>
      </c>
      <c r="H2528" s="67">
        <v>10</v>
      </c>
      <c r="I2528" s="68">
        <v>0.05</v>
      </c>
      <c r="J2528" s="69">
        <f t="shared" si="39"/>
        <v>752400</v>
      </c>
    </row>
    <row r="2529" spans="1:10">
      <c r="A2529" s="63" t="s">
        <v>2126</v>
      </c>
      <c r="B2529" s="64" t="s">
        <v>2085</v>
      </c>
      <c r="C2529" s="64" t="s">
        <v>990</v>
      </c>
      <c r="D2529" s="65">
        <v>44543</v>
      </c>
      <c r="E2529" s="66" t="s">
        <v>1010</v>
      </c>
      <c r="F2529" s="66" t="s">
        <v>216</v>
      </c>
      <c r="G2529" s="67">
        <v>78900</v>
      </c>
      <c r="H2529" s="67">
        <v>9</v>
      </c>
      <c r="I2529" s="68">
        <v>0</v>
      </c>
      <c r="J2529" s="69">
        <f t="shared" si="39"/>
        <v>710100</v>
      </c>
    </row>
    <row r="2530" spans="1:10">
      <c r="A2530" s="63" t="s">
        <v>2126</v>
      </c>
      <c r="B2530" s="64" t="s">
        <v>2085</v>
      </c>
      <c r="C2530" s="64" t="s">
        <v>990</v>
      </c>
      <c r="D2530" s="65">
        <v>44543</v>
      </c>
      <c r="E2530" s="66" t="s">
        <v>998</v>
      </c>
      <c r="F2530" s="66" t="s">
        <v>236</v>
      </c>
      <c r="G2530" s="67">
        <v>20700</v>
      </c>
      <c r="H2530" s="67">
        <v>9</v>
      </c>
      <c r="I2530" s="68">
        <v>0</v>
      </c>
      <c r="J2530" s="69">
        <f t="shared" si="39"/>
        <v>186300</v>
      </c>
    </row>
    <row r="2531" spans="1:10">
      <c r="A2531" s="63" t="s">
        <v>2126</v>
      </c>
      <c r="B2531" s="64" t="s">
        <v>2085</v>
      </c>
      <c r="C2531" s="64" t="s">
        <v>990</v>
      </c>
      <c r="D2531" s="65">
        <v>44543</v>
      </c>
      <c r="E2531" s="66" t="s">
        <v>998</v>
      </c>
      <c r="F2531" s="66" t="s">
        <v>282</v>
      </c>
      <c r="G2531" s="67">
        <v>14600</v>
      </c>
      <c r="H2531" s="67">
        <v>8</v>
      </c>
      <c r="I2531" s="68">
        <v>0</v>
      </c>
      <c r="J2531" s="69">
        <f t="shared" si="39"/>
        <v>116800</v>
      </c>
    </row>
    <row r="2532" spans="1:10">
      <c r="A2532" s="63" t="s">
        <v>2126</v>
      </c>
      <c r="B2532" s="64" t="s">
        <v>2085</v>
      </c>
      <c r="C2532" s="64" t="s">
        <v>990</v>
      </c>
      <c r="D2532" s="65">
        <v>44543</v>
      </c>
      <c r="E2532" s="66" t="s">
        <v>1011</v>
      </c>
      <c r="F2532" s="66" t="s">
        <v>210</v>
      </c>
      <c r="G2532" s="67">
        <v>3400</v>
      </c>
      <c r="H2532" s="67">
        <v>1</v>
      </c>
      <c r="I2532" s="68">
        <v>0</v>
      </c>
      <c r="J2532" s="69">
        <f t="shared" si="39"/>
        <v>3400</v>
      </c>
    </row>
    <row r="2533" spans="1:10">
      <c r="A2533" s="63" t="s">
        <v>2127</v>
      </c>
      <c r="B2533" s="64" t="s">
        <v>1042</v>
      </c>
      <c r="C2533" s="64" t="s">
        <v>1043</v>
      </c>
      <c r="D2533" s="65">
        <v>44543</v>
      </c>
      <c r="E2533" s="66" t="s">
        <v>1012</v>
      </c>
      <c r="F2533" s="66" t="s">
        <v>228</v>
      </c>
      <c r="G2533" s="67">
        <v>412700</v>
      </c>
      <c r="H2533" s="67">
        <v>2</v>
      </c>
      <c r="I2533" s="68">
        <v>0.05</v>
      </c>
      <c r="J2533" s="69">
        <f t="shared" si="39"/>
        <v>784130</v>
      </c>
    </row>
    <row r="2534" spans="1:10">
      <c r="A2534" s="63" t="s">
        <v>2127</v>
      </c>
      <c r="B2534" s="64" t="s">
        <v>1042</v>
      </c>
      <c r="C2534" s="64" t="s">
        <v>1043</v>
      </c>
      <c r="D2534" s="65">
        <v>44543</v>
      </c>
      <c r="E2534" s="66" t="s">
        <v>1011</v>
      </c>
      <c r="F2534" s="66" t="s">
        <v>272</v>
      </c>
      <c r="G2534" s="67">
        <v>162700</v>
      </c>
      <c r="H2534" s="67">
        <v>8</v>
      </c>
      <c r="I2534" s="68">
        <v>0.05</v>
      </c>
      <c r="J2534" s="69">
        <f t="shared" si="39"/>
        <v>1236520</v>
      </c>
    </row>
    <row r="2535" spans="1:10">
      <c r="A2535" s="63" t="s">
        <v>2128</v>
      </c>
      <c r="B2535" s="64" t="s">
        <v>1078</v>
      </c>
      <c r="C2535" s="64" t="s">
        <v>997</v>
      </c>
      <c r="D2535" s="65">
        <v>44543</v>
      </c>
      <c r="E2535" s="66" t="s">
        <v>998</v>
      </c>
      <c r="F2535" s="66" t="s">
        <v>1002</v>
      </c>
      <c r="G2535" s="67">
        <v>4000</v>
      </c>
      <c r="H2535" s="67">
        <v>5</v>
      </c>
      <c r="I2535" s="68">
        <v>0.05</v>
      </c>
      <c r="J2535" s="69">
        <f t="shared" si="39"/>
        <v>19000</v>
      </c>
    </row>
    <row r="2536" spans="1:10">
      <c r="A2536" s="63" t="s">
        <v>2128</v>
      </c>
      <c r="B2536" s="64" t="s">
        <v>1078</v>
      </c>
      <c r="C2536" s="64" t="s">
        <v>997</v>
      </c>
      <c r="D2536" s="65">
        <v>44543</v>
      </c>
      <c r="E2536" s="66" t="s">
        <v>1005</v>
      </c>
      <c r="F2536" s="66" t="s">
        <v>224</v>
      </c>
      <c r="G2536" s="67">
        <v>472400</v>
      </c>
      <c r="H2536" s="67">
        <v>1</v>
      </c>
      <c r="I2536" s="68">
        <v>0.05</v>
      </c>
      <c r="J2536" s="69">
        <f t="shared" si="39"/>
        <v>448780</v>
      </c>
    </row>
    <row r="2537" spans="1:10">
      <c r="A2537" s="63" t="s">
        <v>2128</v>
      </c>
      <c r="B2537" s="64" t="s">
        <v>1078</v>
      </c>
      <c r="C2537" s="64" t="s">
        <v>997</v>
      </c>
      <c r="D2537" s="65">
        <v>44543</v>
      </c>
      <c r="E2537" s="66" t="s">
        <v>1005</v>
      </c>
      <c r="F2537" s="66" t="s">
        <v>268</v>
      </c>
      <c r="G2537" s="67">
        <v>317500</v>
      </c>
      <c r="H2537" s="67">
        <v>5</v>
      </c>
      <c r="I2537" s="68">
        <v>0.05</v>
      </c>
      <c r="J2537" s="69">
        <f t="shared" si="39"/>
        <v>1508125</v>
      </c>
    </row>
    <row r="2538" spans="1:10">
      <c r="A2538" s="63" t="s">
        <v>2128</v>
      </c>
      <c r="B2538" s="64" t="s">
        <v>1078</v>
      </c>
      <c r="C2538" s="64" t="s">
        <v>997</v>
      </c>
      <c r="D2538" s="65">
        <v>44543</v>
      </c>
      <c r="E2538" s="66" t="s">
        <v>998</v>
      </c>
      <c r="F2538" s="66" t="s">
        <v>1019</v>
      </c>
      <c r="G2538" s="67">
        <v>5100</v>
      </c>
      <c r="H2538" s="67">
        <v>4</v>
      </c>
      <c r="I2538" s="68">
        <v>0.05</v>
      </c>
      <c r="J2538" s="69">
        <f t="shared" si="39"/>
        <v>19380</v>
      </c>
    </row>
    <row r="2539" spans="1:10">
      <c r="A2539" s="63" t="s">
        <v>2129</v>
      </c>
      <c r="B2539" s="64" t="s">
        <v>1210</v>
      </c>
      <c r="C2539" s="64" t="s">
        <v>1177</v>
      </c>
      <c r="D2539" s="65">
        <v>44544</v>
      </c>
      <c r="E2539" s="66" t="s">
        <v>998</v>
      </c>
      <c r="F2539" s="66" t="s">
        <v>236</v>
      </c>
      <c r="G2539" s="67">
        <v>17900</v>
      </c>
      <c r="H2539" s="67">
        <v>4</v>
      </c>
      <c r="I2539" s="68">
        <v>0</v>
      </c>
      <c r="J2539" s="69">
        <f t="shared" si="39"/>
        <v>71600</v>
      </c>
    </row>
    <row r="2540" spans="1:10">
      <c r="A2540" s="63" t="s">
        <v>2130</v>
      </c>
      <c r="B2540" s="64" t="s">
        <v>1356</v>
      </c>
      <c r="C2540" s="64" t="s">
        <v>1043</v>
      </c>
      <c r="D2540" s="65">
        <v>44544</v>
      </c>
      <c r="E2540" s="66" t="s">
        <v>1012</v>
      </c>
      <c r="F2540" s="66" t="s">
        <v>1013</v>
      </c>
      <c r="G2540" s="67">
        <v>44900</v>
      </c>
      <c r="H2540" s="67">
        <v>3</v>
      </c>
      <c r="I2540" s="68">
        <v>0</v>
      </c>
      <c r="J2540" s="69">
        <f t="shared" si="39"/>
        <v>134700</v>
      </c>
    </row>
    <row r="2541" spans="1:10">
      <c r="A2541" s="63" t="s">
        <v>2130</v>
      </c>
      <c r="B2541" s="64" t="s">
        <v>1356</v>
      </c>
      <c r="C2541" s="64" t="s">
        <v>1043</v>
      </c>
      <c r="D2541" s="65">
        <v>44544</v>
      </c>
      <c r="E2541" s="66" t="s">
        <v>1005</v>
      </c>
      <c r="F2541" s="66" t="s">
        <v>250</v>
      </c>
      <c r="G2541" s="67">
        <v>494000</v>
      </c>
      <c r="H2541" s="67">
        <v>4</v>
      </c>
      <c r="I2541" s="68">
        <v>0.05</v>
      </c>
      <c r="J2541" s="69">
        <f t="shared" si="39"/>
        <v>1877200</v>
      </c>
    </row>
    <row r="2542" spans="1:10">
      <c r="A2542" s="63" t="s">
        <v>2131</v>
      </c>
      <c r="B2542" s="64" t="s">
        <v>1035</v>
      </c>
      <c r="C2542" s="64" t="s">
        <v>1036</v>
      </c>
      <c r="D2542" s="65">
        <v>44544</v>
      </c>
      <c r="E2542" s="66" t="s">
        <v>1012</v>
      </c>
      <c r="F2542" s="66" t="s">
        <v>228</v>
      </c>
      <c r="G2542" s="67">
        <v>412700</v>
      </c>
      <c r="H2542" s="67">
        <v>4</v>
      </c>
      <c r="I2542" s="68">
        <v>0.05</v>
      </c>
      <c r="J2542" s="69">
        <f t="shared" si="39"/>
        <v>1568260</v>
      </c>
    </row>
    <row r="2543" spans="1:10">
      <c r="A2543" s="63" t="s">
        <v>2131</v>
      </c>
      <c r="B2543" s="64" t="s">
        <v>1035</v>
      </c>
      <c r="C2543" s="64" t="s">
        <v>1036</v>
      </c>
      <c r="D2543" s="65">
        <v>44544</v>
      </c>
      <c r="E2543" s="66" t="s">
        <v>991</v>
      </c>
      <c r="F2543" s="66" t="s">
        <v>280</v>
      </c>
      <c r="G2543" s="67">
        <v>770400</v>
      </c>
      <c r="H2543" s="67">
        <v>4</v>
      </c>
      <c r="I2543" s="68">
        <v>0.15</v>
      </c>
      <c r="J2543" s="69">
        <f t="shared" si="39"/>
        <v>2619360</v>
      </c>
    </row>
    <row r="2544" spans="1:10">
      <c r="A2544" s="63" t="s">
        <v>2132</v>
      </c>
      <c r="B2544" s="64" t="s">
        <v>1484</v>
      </c>
      <c r="C2544" s="64" t="s">
        <v>1008</v>
      </c>
      <c r="D2544" s="65">
        <v>44544</v>
      </c>
      <c r="E2544" s="66" t="s">
        <v>998</v>
      </c>
      <c r="F2544" s="66" t="s">
        <v>236</v>
      </c>
      <c r="G2544" s="67">
        <v>19100</v>
      </c>
      <c r="H2544" s="67">
        <v>10</v>
      </c>
      <c r="I2544" s="68">
        <v>0.05</v>
      </c>
      <c r="J2544" s="69">
        <f t="shared" si="39"/>
        <v>181450</v>
      </c>
    </row>
    <row r="2545" spans="1:10">
      <c r="A2545" s="63" t="s">
        <v>2133</v>
      </c>
      <c r="B2545" s="64" t="s">
        <v>1218</v>
      </c>
      <c r="C2545" s="64" t="s">
        <v>990</v>
      </c>
      <c r="D2545" s="65">
        <v>44544</v>
      </c>
      <c r="E2545" s="66" t="s">
        <v>998</v>
      </c>
      <c r="F2545" s="66" t="s">
        <v>1019</v>
      </c>
      <c r="G2545" s="67">
        <v>6000</v>
      </c>
      <c r="H2545" s="67">
        <v>7</v>
      </c>
      <c r="I2545" s="68">
        <v>0.05</v>
      </c>
      <c r="J2545" s="69">
        <f t="shared" si="39"/>
        <v>39900</v>
      </c>
    </row>
    <row r="2546" spans="1:10">
      <c r="A2546" s="63" t="s">
        <v>2134</v>
      </c>
      <c r="B2546" s="64" t="s">
        <v>1108</v>
      </c>
      <c r="C2546" s="64" t="s">
        <v>990</v>
      </c>
      <c r="D2546" s="65">
        <v>44544</v>
      </c>
      <c r="E2546" s="66" t="s">
        <v>1005</v>
      </c>
      <c r="F2546" s="66" t="s">
        <v>232</v>
      </c>
      <c r="G2546" s="67">
        <v>315700</v>
      </c>
      <c r="H2546" s="67">
        <v>5</v>
      </c>
      <c r="I2546" s="68">
        <v>0.05</v>
      </c>
      <c r="J2546" s="69">
        <f t="shared" si="39"/>
        <v>1499575</v>
      </c>
    </row>
    <row r="2547" spans="1:10">
      <c r="A2547" s="63" t="s">
        <v>2134</v>
      </c>
      <c r="B2547" s="64" t="s">
        <v>1108</v>
      </c>
      <c r="C2547" s="64" t="s">
        <v>990</v>
      </c>
      <c r="D2547" s="65">
        <v>44544</v>
      </c>
      <c r="E2547" s="66" t="s">
        <v>1011</v>
      </c>
      <c r="F2547" s="66" t="s">
        <v>210</v>
      </c>
      <c r="G2547" s="67">
        <v>3600</v>
      </c>
      <c r="H2547" s="67">
        <v>2</v>
      </c>
      <c r="I2547" s="68">
        <v>0.05</v>
      </c>
      <c r="J2547" s="69">
        <f t="shared" si="39"/>
        <v>6840</v>
      </c>
    </row>
    <row r="2548" spans="1:10">
      <c r="A2548" s="63" t="s">
        <v>2135</v>
      </c>
      <c r="B2548" s="64" t="s">
        <v>1410</v>
      </c>
      <c r="C2548" s="64" t="s">
        <v>1036</v>
      </c>
      <c r="D2548" s="65">
        <v>44544</v>
      </c>
      <c r="E2548" s="66" t="s">
        <v>991</v>
      </c>
      <c r="F2548" s="66" t="s">
        <v>280</v>
      </c>
      <c r="G2548" s="67">
        <v>864000</v>
      </c>
      <c r="H2548" s="67">
        <v>1</v>
      </c>
      <c r="I2548" s="68">
        <v>0.05</v>
      </c>
      <c r="J2548" s="69">
        <f t="shared" si="39"/>
        <v>820800</v>
      </c>
    </row>
    <row r="2549" spans="1:10">
      <c r="A2549" s="63" t="s">
        <v>2135</v>
      </c>
      <c r="B2549" s="64" t="s">
        <v>1410</v>
      </c>
      <c r="C2549" s="64" t="s">
        <v>1036</v>
      </c>
      <c r="D2549" s="65">
        <v>44544</v>
      </c>
      <c r="E2549" s="66" t="s">
        <v>1005</v>
      </c>
      <c r="F2549" s="66" t="s">
        <v>266</v>
      </c>
      <c r="G2549" s="67">
        <v>473200</v>
      </c>
      <c r="H2549" s="67">
        <v>2</v>
      </c>
      <c r="I2549" s="68">
        <v>0.05</v>
      </c>
      <c r="J2549" s="69">
        <f t="shared" si="39"/>
        <v>899080</v>
      </c>
    </row>
    <row r="2550" spans="1:10">
      <c r="A2550" s="63" t="s">
        <v>2135</v>
      </c>
      <c r="B2550" s="64" t="s">
        <v>1410</v>
      </c>
      <c r="C2550" s="64" t="s">
        <v>1036</v>
      </c>
      <c r="D2550" s="65">
        <v>44544</v>
      </c>
      <c r="E2550" s="66" t="s">
        <v>998</v>
      </c>
      <c r="F2550" s="66" t="s">
        <v>1019</v>
      </c>
      <c r="G2550" s="67">
        <v>5400</v>
      </c>
      <c r="H2550" s="67">
        <v>10</v>
      </c>
      <c r="I2550" s="68">
        <v>0.05</v>
      </c>
      <c r="J2550" s="69">
        <f t="shared" si="39"/>
        <v>51300</v>
      </c>
    </row>
    <row r="2551" spans="1:10">
      <c r="A2551" s="63" t="s">
        <v>2136</v>
      </c>
      <c r="B2551" s="64" t="s">
        <v>1859</v>
      </c>
      <c r="C2551" s="64" t="s">
        <v>1177</v>
      </c>
      <c r="D2551" s="65">
        <v>44544</v>
      </c>
      <c r="E2551" s="66" t="s">
        <v>994</v>
      </c>
      <c r="F2551" s="66" t="s">
        <v>1503</v>
      </c>
      <c r="G2551" s="67">
        <v>102000</v>
      </c>
      <c r="H2551" s="67">
        <v>9</v>
      </c>
      <c r="I2551" s="68">
        <v>0</v>
      </c>
      <c r="J2551" s="69">
        <f t="shared" si="39"/>
        <v>918000</v>
      </c>
    </row>
    <row r="2552" spans="1:10">
      <c r="A2552" s="63" t="s">
        <v>2136</v>
      </c>
      <c r="B2552" s="64" t="s">
        <v>1859</v>
      </c>
      <c r="C2552" s="64" t="s">
        <v>1177</v>
      </c>
      <c r="D2552" s="65">
        <v>44544</v>
      </c>
      <c r="E2552" s="66" t="s">
        <v>998</v>
      </c>
      <c r="F2552" s="66" t="s">
        <v>1002</v>
      </c>
      <c r="G2552" s="67">
        <v>3600</v>
      </c>
      <c r="H2552" s="67">
        <v>2</v>
      </c>
      <c r="I2552" s="68">
        <v>0</v>
      </c>
      <c r="J2552" s="69">
        <f t="shared" si="39"/>
        <v>7200</v>
      </c>
    </row>
    <row r="2553" spans="1:10">
      <c r="A2553" s="63" t="s">
        <v>2137</v>
      </c>
      <c r="B2553" s="64" t="s">
        <v>1161</v>
      </c>
      <c r="C2553" s="64" t="s">
        <v>997</v>
      </c>
      <c r="D2553" s="65">
        <v>44544</v>
      </c>
      <c r="E2553" s="66" t="s">
        <v>1011</v>
      </c>
      <c r="F2553" s="66" t="s">
        <v>1497</v>
      </c>
      <c r="G2553" s="67">
        <v>4100</v>
      </c>
      <c r="H2553" s="67">
        <v>3</v>
      </c>
      <c r="I2553" s="68">
        <v>0.05</v>
      </c>
      <c r="J2553" s="69">
        <f t="shared" si="39"/>
        <v>11685</v>
      </c>
    </row>
    <row r="2554" spans="1:10">
      <c r="A2554" s="63" t="s">
        <v>2138</v>
      </c>
      <c r="B2554" s="64" t="s">
        <v>1078</v>
      </c>
      <c r="C2554" s="64" t="s">
        <v>997</v>
      </c>
      <c r="D2554" s="65">
        <v>44544</v>
      </c>
      <c r="E2554" s="66" t="s">
        <v>1012</v>
      </c>
      <c r="F2554" s="66" t="s">
        <v>1491</v>
      </c>
      <c r="G2554" s="67">
        <v>99900</v>
      </c>
      <c r="H2554" s="67">
        <v>3</v>
      </c>
      <c r="I2554" s="68">
        <v>0.05</v>
      </c>
      <c r="J2554" s="69">
        <f t="shared" si="39"/>
        <v>284715</v>
      </c>
    </row>
    <row r="2555" spans="1:10">
      <c r="A2555" s="63" t="s">
        <v>2138</v>
      </c>
      <c r="B2555" s="64" t="s">
        <v>1078</v>
      </c>
      <c r="C2555" s="64" t="s">
        <v>997</v>
      </c>
      <c r="D2555" s="65">
        <v>44544</v>
      </c>
      <c r="E2555" s="66" t="s">
        <v>1012</v>
      </c>
      <c r="F2555" s="66" t="s">
        <v>262</v>
      </c>
      <c r="G2555" s="67">
        <v>552900</v>
      </c>
      <c r="H2555" s="67">
        <v>2</v>
      </c>
      <c r="I2555" s="68">
        <v>0.05</v>
      </c>
      <c r="J2555" s="69">
        <f t="shared" si="39"/>
        <v>1050510</v>
      </c>
    </row>
    <row r="2556" spans="1:10">
      <c r="A2556" s="63" t="s">
        <v>2139</v>
      </c>
      <c r="B2556" s="64" t="s">
        <v>1198</v>
      </c>
      <c r="C2556" s="64" t="s">
        <v>1008</v>
      </c>
      <c r="D2556" s="65">
        <v>44544</v>
      </c>
      <c r="E2556" s="66" t="s">
        <v>1005</v>
      </c>
      <c r="F2556" s="66" t="s">
        <v>254</v>
      </c>
      <c r="G2556" s="67">
        <v>179800</v>
      </c>
      <c r="H2556" s="67">
        <v>3</v>
      </c>
      <c r="I2556" s="68">
        <v>0.05</v>
      </c>
      <c r="J2556" s="69">
        <f t="shared" si="39"/>
        <v>512430</v>
      </c>
    </row>
    <row r="2557" spans="1:10">
      <c r="A2557" s="63" t="s">
        <v>2140</v>
      </c>
      <c r="B2557" s="64" t="s">
        <v>1395</v>
      </c>
      <c r="C2557" s="64" t="s">
        <v>1177</v>
      </c>
      <c r="D2557" s="65">
        <v>44544</v>
      </c>
      <c r="E2557" s="66" t="s">
        <v>1005</v>
      </c>
      <c r="F2557" s="66" t="s">
        <v>234</v>
      </c>
      <c r="G2557" s="67">
        <v>112500</v>
      </c>
      <c r="H2557" s="67">
        <v>9</v>
      </c>
      <c r="I2557" s="68">
        <v>0.05</v>
      </c>
      <c r="J2557" s="69">
        <f t="shared" si="39"/>
        <v>961875</v>
      </c>
    </row>
    <row r="2558" spans="1:10">
      <c r="A2558" s="63" t="s">
        <v>2141</v>
      </c>
      <c r="B2558" s="64" t="s">
        <v>1033</v>
      </c>
      <c r="C2558" s="64" t="s">
        <v>997</v>
      </c>
      <c r="D2558" s="65">
        <v>44544</v>
      </c>
      <c r="E2558" s="66" t="s">
        <v>1011</v>
      </c>
      <c r="F2558" s="66" t="s">
        <v>286</v>
      </c>
      <c r="G2558" s="67">
        <v>32200</v>
      </c>
      <c r="H2558" s="67">
        <v>7</v>
      </c>
      <c r="I2558" s="68">
        <v>0.05</v>
      </c>
      <c r="J2558" s="69">
        <f t="shared" si="39"/>
        <v>214130</v>
      </c>
    </row>
    <row r="2559" spans="1:10">
      <c r="A2559" s="63" t="s">
        <v>2141</v>
      </c>
      <c r="B2559" s="64" t="s">
        <v>1033</v>
      </c>
      <c r="C2559" s="64" t="s">
        <v>997</v>
      </c>
      <c r="D2559" s="65">
        <v>44544</v>
      </c>
      <c r="E2559" s="66" t="s">
        <v>998</v>
      </c>
      <c r="F2559" s="66" t="s">
        <v>1019</v>
      </c>
      <c r="G2559" s="67">
        <v>6300</v>
      </c>
      <c r="H2559" s="67">
        <v>4</v>
      </c>
      <c r="I2559" s="68">
        <v>0.05</v>
      </c>
      <c r="J2559" s="69">
        <f t="shared" si="39"/>
        <v>23940</v>
      </c>
    </row>
    <row r="2560" spans="1:10">
      <c r="A2560" s="63" t="s">
        <v>2142</v>
      </c>
      <c r="B2560" s="64" t="s">
        <v>1126</v>
      </c>
      <c r="C2560" s="64" t="s">
        <v>1043</v>
      </c>
      <c r="D2560" s="65">
        <v>44545</v>
      </c>
      <c r="E2560" s="66" t="s">
        <v>1005</v>
      </c>
      <c r="F2560" s="66" t="s">
        <v>234</v>
      </c>
      <c r="G2560" s="67">
        <v>89800</v>
      </c>
      <c r="H2560" s="67">
        <v>6</v>
      </c>
      <c r="I2560" s="68">
        <v>0.05</v>
      </c>
      <c r="J2560" s="69">
        <f t="shared" si="39"/>
        <v>511860</v>
      </c>
    </row>
    <row r="2561" spans="1:10">
      <c r="A2561" s="63" t="s">
        <v>2142</v>
      </c>
      <c r="B2561" s="64" t="s">
        <v>1126</v>
      </c>
      <c r="C2561" s="64" t="s">
        <v>1043</v>
      </c>
      <c r="D2561" s="65">
        <v>44545</v>
      </c>
      <c r="E2561" s="66" t="s">
        <v>998</v>
      </c>
      <c r="F2561" s="66" t="s">
        <v>1002</v>
      </c>
      <c r="G2561" s="67">
        <v>3300</v>
      </c>
      <c r="H2561" s="67">
        <v>10</v>
      </c>
      <c r="I2561" s="68">
        <v>0.05</v>
      </c>
      <c r="J2561" s="69">
        <f t="shared" si="39"/>
        <v>31350</v>
      </c>
    </row>
    <row r="2562" spans="1:10">
      <c r="A2562" s="63" t="s">
        <v>2143</v>
      </c>
      <c r="B2562" s="64" t="s">
        <v>1521</v>
      </c>
      <c r="C2562" s="64" t="s">
        <v>1016</v>
      </c>
      <c r="D2562" s="65">
        <v>44545</v>
      </c>
      <c r="E2562" s="66" t="s">
        <v>1005</v>
      </c>
      <c r="F2562" s="66" t="s">
        <v>224</v>
      </c>
      <c r="G2562" s="67">
        <v>506100</v>
      </c>
      <c r="H2562" s="67">
        <v>5</v>
      </c>
      <c r="I2562" s="68">
        <v>0.1</v>
      </c>
      <c r="J2562" s="69">
        <f t="shared" si="39"/>
        <v>2277450</v>
      </c>
    </row>
    <row r="2563" spans="1:10">
      <c r="A2563" s="63" t="s">
        <v>2143</v>
      </c>
      <c r="B2563" s="64" t="s">
        <v>1521</v>
      </c>
      <c r="C2563" s="64" t="s">
        <v>1016</v>
      </c>
      <c r="D2563" s="65">
        <v>44545</v>
      </c>
      <c r="E2563" s="66" t="s">
        <v>1012</v>
      </c>
      <c r="F2563" s="66" t="s">
        <v>1491</v>
      </c>
      <c r="G2563" s="67">
        <v>119500</v>
      </c>
      <c r="H2563" s="67">
        <v>1</v>
      </c>
      <c r="I2563" s="68">
        <v>0.05</v>
      </c>
      <c r="J2563" s="69">
        <f t="shared" ref="J2563:J2626" si="40">(G2563*H2563)*(100%-I2563)</f>
        <v>113525</v>
      </c>
    </row>
    <row r="2564" spans="1:10">
      <c r="A2564" s="63" t="s">
        <v>2143</v>
      </c>
      <c r="B2564" s="64" t="s">
        <v>1521</v>
      </c>
      <c r="C2564" s="64" t="s">
        <v>1016</v>
      </c>
      <c r="D2564" s="65">
        <v>44545</v>
      </c>
      <c r="E2564" s="66" t="s">
        <v>1011</v>
      </c>
      <c r="F2564" s="66" t="s">
        <v>210</v>
      </c>
      <c r="G2564" s="67">
        <v>3500</v>
      </c>
      <c r="H2564" s="67">
        <v>3</v>
      </c>
      <c r="I2564" s="68">
        <v>0.05</v>
      </c>
      <c r="J2564" s="69">
        <f t="shared" si="40"/>
        <v>9975</v>
      </c>
    </row>
    <row r="2565" spans="1:10">
      <c r="A2565" s="63" t="s">
        <v>2143</v>
      </c>
      <c r="B2565" s="64" t="s">
        <v>1521</v>
      </c>
      <c r="C2565" s="64" t="s">
        <v>1016</v>
      </c>
      <c r="D2565" s="65">
        <v>44545</v>
      </c>
      <c r="E2565" s="66" t="s">
        <v>1012</v>
      </c>
      <c r="F2565" s="66" t="s">
        <v>1491</v>
      </c>
      <c r="G2565" s="67">
        <v>96800</v>
      </c>
      <c r="H2565" s="67">
        <v>7</v>
      </c>
      <c r="I2565" s="68">
        <v>0.05</v>
      </c>
      <c r="J2565" s="69">
        <f t="shared" si="40"/>
        <v>643720</v>
      </c>
    </row>
    <row r="2566" spans="1:10">
      <c r="A2566" s="63" t="s">
        <v>2144</v>
      </c>
      <c r="B2566" s="64" t="s">
        <v>1126</v>
      </c>
      <c r="C2566" s="64" t="s">
        <v>1043</v>
      </c>
      <c r="D2566" s="65">
        <v>44548</v>
      </c>
      <c r="E2566" s="66" t="s">
        <v>992</v>
      </c>
      <c r="F2566" s="66" t="s">
        <v>244</v>
      </c>
      <c r="G2566" s="67">
        <v>115700</v>
      </c>
      <c r="H2566" s="67">
        <v>8</v>
      </c>
      <c r="I2566" s="68">
        <v>0.05</v>
      </c>
      <c r="J2566" s="69">
        <f t="shared" si="40"/>
        <v>879320</v>
      </c>
    </row>
    <row r="2567" spans="1:10">
      <c r="A2567" s="63" t="s">
        <v>2144</v>
      </c>
      <c r="B2567" s="64" t="s">
        <v>1126</v>
      </c>
      <c r="C2567" s="64" t="s">
        <v>1043</v>
      </c>
      <c r="D2567" s="65">
        <v>44548</v>
      </c>
      <c r="E2567" s="66" t="s">
        <v>998</v>
      </c>
      <c r="F2567" s="66" t="s">
        <v>282</v>
      </c>
      <c r="G2567" s="67">
        <v>17400</v>
      </c>
      <c r="H2567" s="67">
        <v>3</v>
      </c>
      <c r="I2567" s="68">
        <v>0.05</v>
      </c>
      <c r="J2567" s="69">
        <f t="shared" si="40"/>
        <v>49590</v>
      </c>
    </row>
    <row r="2568" spans="1:10">
      <c r="A2568" s="63" t="s">
        <v>2144</v>
      </c>
      <c r="B2568" s="64" t="s">
        <v>1126</v>
      </c>
      <c r="C2568" s="64" t="s">
        <v>1043</v>
      </c>
      <c r="D2568" s="65">
        <v>44548</v>
      </c>
      <c r="E2568" s="66" t="s">
        <v>1011</v>
      </c>
      <c r="F2568" s="66" t="s">
        <v>272</v>
      </c>
      <c r="G2568" s="67">
        <v>167000</v>
      </c>
      <c r="H2568" s="67">
        <v>4</v>
      </c>
      <c r="I2568" s="68">
        <v>0.05</v>
      </c>
      <c r="J2568" s="69">
        <f t="shared" si="40"/>
        <v>634600</v>
      </c>
    </row>
    <row r="2569" spans="1:10">
      <c r="A2569" s="63" t="s">
        <v>2145</v>
      </c>
      <c r="B2569" s="64" t="s">
        <v>1765</v>
      </c>
      <c r="C2569" s="64" t="s">
        <v>1036</v>
      </c>
      <c r="D2569" s="65">
        <v>44548</v>
      </c>
      <c r="E2569" s="66" t="s">
        <v>1011</v>
      </c>
      <c r="F2569" s="66" t="s">
        <v>210</v>
      </c>
      <c r="G2569" s="67">
        <v>4400</v>
      </c>
      <c r="H2569" s="67">
        <v>5</v>
      </c>
      <c r="I2569" s="68">
        <v>0.05</v>
      </c>
      <c r="J2569" s="69">
        <f t="shared" si="40"/>
        <v>20900</v>
      </c>
    </row>
    <row r="2570" spans="1:10">
      <c r="A2570" s="63" t="s">
        <v>2146</v>
      </c>
      <c r="B2570" s="64" t="s">
        <v>1274</v>
      </c>
      <c r="C2570" s="64" t="s">
        <v>1016</v>
      </c>
      <c r="D2570" s="65">
        <v>44548</v>
      </c>
      <c r="E2570" s="66" t="s">
        <v>992</v>
      </c>
      <c r="F2570" s="66" t="s">
        <v>240</v>
      </c>
      <c r="G2570" s="67">
        <v>62700</v>
      </c>
      <c r="H2570" s="67">
        <v>4</v>
      </c>
      <c r="I2570" s="68">
        <v>0.05</v>
      </c>
      <c r="J2570" s="69">
        <f t="shared" si="40"/>
        <v>238260</v>
      </c>
    </row>
    <row r="2571" spans="1:10">
      <c r="A2571" s="63" t="s">
        <v>2146</v>
      </c>
      <c r="B2571" s="64" t="s">
        <v>1274</v>
      </c>
      <c r="C2571" s="64" t="s">
        <v>1016</v>
      </c>
      <c r="D2571" s="65">
        <v>44548</v>
      </c>
      <c r="E2571" s="66" t="s">
        <v>1005</v>
      </c>
      <c r="F2571" s="66" t="s">
        <v>234</v>
      </c>
      <c r="G2571" s="67">
        <v>86000</v>
      </c>
      <c r="H2571" s="67">
        <v>8</v>
      </c>
      <c r="I2571" s="68">
        <v>0.05</v>
      </c>
      <c r="J2571" s="69">
        <f t="shared" si="40"/>
        <v>653600</v>
      </c>
    </row>
    <row r="2572" spans="1:10">
      <c r="A2572" s="63" t="s">
        <v>2146</v>
      </c>
      <c r="B2572" s="64" t="s">
        <v>1274</v>
      </c>
      <c r="C2572" s="64" t="s">
        <v>1016</v>
      </c>
      <c r="D2572" s="65">
        <v>44548</v>
      </c>
      <c r="E2572" s="66" t="s">
        <v>1005</v>
      </c>
      <c r="F2572" s="66" t="s">
        <v>232</v>
      </c>
      <c r="G2572" s="67">
        <v>333400</v>
      </c>
      <c r="H2572" s="67">
        <v>5</v>
      </c>
      <c r="I2572" s="68">
        <v>0.05</v>
      </c>
      <c r="J2572" s="69">
        <f t="shared" si="40"/>
        <v>1583650</v>
      </c>
    </row>
    <row r="2573" spans="1:10">
      <c r="A2573" s="63" t="s">
        <v>2147</v>
      </c>
      <c r="B2573" s="64" t="s">
        <v>1084</v>
      </c>
      <c r="C2573" s="64" t="s">
        <v>990</v>
      </c>
      <c r="D2573" s="65">
        <v>44548</v>
      </c>
      <c r="E2573" s="66" t="s">
        <v>1011</v>
      </c>
      <c r="F2573" s="66" t="s">
        <v>272</v>
      </c>
      <c r="G2573" s="67">
        <v>146900</v>
      </c>
      <c r="H2573" s="67">
        <v>2</v>
      </c>
      <c r="I2573" s="68">
        <v>0</v>
      </c>
      <c r="J2573" s="69">
        <f t="shared" si="40"/>
        <v>293800</v>
      </c>
    </row>
    <row r="2574" spans="1:10">
      <c r="A2574" s="63" t="s">
        <v>2147</v>
      </c>
      <c r="B2574" s="64" t="s">
        <v>1084</v>
      </c>
      <c r="C2574" s="64" t="s">
        <v>990</v>
      </c>
      <c r="D2574" s="65">
        <v>44548</v>
      </c>
      <c r="E2574" s="66" t="s">
        <v>998</v>
      </c>
      <c r="F2574" s="66" t="s">
        <v>222</v>
      </c>
      <c r="G2574" s="67">
        <v>6700</v>
      </c>
      <c r="H2574" s="67">
        <v>7</v>
      </c>
      <c r="I2574" s="68">
        <v>0</v>
      </c>
      <c r="J2574" s="69">
        <f t="shared" si="40"/>
        <v>46900</v>
      </c>
    </row>
    <row r="2575" spans="1:10">
      <c r="A2575" s="63" t="s">
        <v>2147</v>
      </c>
      <c r="B2575" s="64" t="s">
        <v>1084</v>
      </c>
      <c r="C2575" s="64" t="s">
        <v>990</v>
      </c>
      <c r="D2575" s="65">
        <v>44548</v>
      </c>
      <c r="E2575" s="66" t="s">
        <v>998</v>
      </c>
      <c r="F2575" s="66" t="s">
        <v>282</v>
      </c>
      <c r="G2575" s="67">
        <v>17100</v>
      </c>
      <c r="H2575" s="67">
        <v>6</v>
      </c>
      <c r="I2575" s="68">
        <v>0</v>
      </c>
      <c r="J2575" s="69">
        <f t="shared" si="40"/>
        <v>102600</v>
      </c>
    </row>
    <row r="2576" spans="1:10">
      <c r="A2576" s="63" t="s">
        <v>2148</v>
      </c>
      <c r="B2576" s="64" t="s">
        <v>1065</v>
      </c>
      <c r="C2576" s="64" t="s">
        <v>1001</v>
      </c>
      <c r="D2576" s="65">
        <v>44549</v>
      </c>
      <c r="E2576" s="66" t="s">
        <v>1011</v>
      </c>
      <c r="F2576" s="66" t="s">
        <v>272</v>
      </c>
      <c r="G2576" s="67">
        <v>167000</v>
      </c>
      <c r="H2576" s="67">
        <v>7</v>
      </c>
      <c r="I2576" s="68">
        <v>0.05</v>
      </c>
      <c r="J2576" s="69">
        <f t="shared" si="40"/>
        <v>1110550</v>
      </c>
    </row>
    <row r="2577" spans="1:10">
      <c r="A2577" s="63" t="s">
        <v>2148</v>
      </c>
      <c r="B2577" s="64" t="s">
        <v>1065</v>
      </c>
      <c r="C2577" s="64" t="s">
        <v>1001</v>
      </c>
      <c r="D2577" s="65">
        <v>44549</v>
      </c>
      <c r="E2577" s="66" t="s">
        <v>992</v>
      </c>
      <c r="F2577" s="66" t="s">
        <v>290</v>
      </c>
      <c r="G2577" s="67">
        <v>105500</v>
      </c>
      <c r="H2577" s="67">
        <v>10</v>
      </c>
      <c r="I2577" s="68">
        <v>0.05</v>
      </c>
      <c r="J2577" s="69">
        <f t="shared" si="40"/>
        <v>1002250</v>
      </c>
    </row>
    <row r="2578" spans="1:10">
      <c r="A2578" s="63" t="s">
        <v>2149</v>
      </c>
      <c r="B2578" s="64" t="s">
        <v>1061</v>
      </c>
      <c r="C2578" s="64" t="s">
        <v>997</v>
      </c>
      <c r="D2578" s="65">
        <v>44549</v>
      </c>
      <c r="E2578" s="66" t="s">
        <v>992</v>
      </c>
      <c r="F2578" s="66" t="s">
        <v>1482</v>
      </c>
      <c r="G2578" s="67">
        <v>118200</v>
      </c>
      <c r="H2578" s="67">
        <v>3</v>
      </c>
      <c r="I2578" s="68">
        <v>0.05</v>
      </c>
      <c r="J2578" s="69">
        <f t="shared" si="40"/>
        <v>336870</v>
      </c>
    </row>
    <row r="2579" spans="1:10">
      <c r="A2579" s="63" t="s">
        <v>2150</v>
      </c>
      <c r="B2579" s="64" t="s">
        <v>1108</v>
      </c>
      <c r="C2579" s="64" t="s">
        <v>990</v>
      </c>
      <c r="D2579" s="65">
        <v>44549</v>
      </c>
      <c r="E2579" s="66" t="s">
        <v>1011</v>
      </c>
      <c r="F2579" s="66" t="s">
        <v>264</v>
      </c>
      <c r="G2579" s="67">
        <v>75200</v>
      </c>
      <c r="H2579" s="67">
        <v>4</v>
      </c>
      <c r="I2579" s="68">
        <v>0.05</v>
      </c>
      <c r="J2579" s="69">
        <f t="shared" si="40"/>
        <v>285760</v>
      </c>
    </row>
    <row r="2580" spans="1:10">
      <c r="A2580" s="63" t="s">
        <v>2150</v>
      </c>
      <c r="B2580" s="64" t="s">
        <v>1108</v>
      </c>
      <c r="C2580" s="64" t="s">
        <v>990</v>
      </c>
      <c r="D2580" s="65">
        <v>44549</v>
      </c>
      <c r="E2580" s="66" t="s">
        <v>1010</v>
      </c>
      <c r="F2580" s="66" t="s">
        <v>230</v>
      </c>
      <c r="G2580" s="67">
        <v>91100</v>
      </c>
      <c r="H2580" s="67">
        <v>3</v>
      </c>
      <c r="I2580" s="68">
        <v>0.05</v>
      </c>
      <c r="J2580" s="69">
        <f t="shared" si="40"/>
        <v>259635</v>
      </c>
    </row>
    <row r="2581" spans="1:10">
      <c r="A2581" s="63" t="s">
        <v>2151</v>
      </c>
      <c r="B2581" s="64" t="s">
        <v>1180</v>
      </c>
      <c r="C2581" s="64" t="s">
        <v>1036</v>
      </c>
      <c r="D2581" s="65">
        <v>44549</v>
      </c>
      <c r="E2581" s="66" t="s">
        <v>1010</v>
      </c>
      <c r="F2581" s="66" t="s">
        <v>230</v>
      </c>
      <c r="G2581" s="67">
        <v>116600</v>
      </c>
      <c r="H2581" s="67">
        <v>2</v>
      </c>
      <c r="I2581" s="68">
        <v>0.05</v>
      </c>
      <c r="J2581" s="69">
        <f t="shared" si="40"/>
        <v>221540</v>
      </c>
    </row>
    <row r="2582" spans="1:10">
      <c r="A2582" s="63" t="s">
        <v>2151</v>
      </c>
      <c r="B2582" s="64" t="s">
        <v>1180</v>
      </c>
      <c r="C2582" s="64" t="s">
        <v>1036</v>
      </c>
      <c r="D2582" s="65">
        <v>44549</v>
      </c>
      <c r="E2582" s="66" t="s">
        <v>1005</v>
      </c>
      <c r="F2582" s="66" t="s">
        <v>266</v>
      </c>
      <c r="G2582" s="67">
        <v>598000</v>
      </c>
      <c r="H2582" s="67">
        <v>5</v>
      </c>
      <c r="I2582" s="68">
        <v>0.1</v>
      </c>
      <c r="J2582" s="69">
        <f t="shared" si="40"/>
        <v>2691000</v>
      </c>
    </row>
    <row r="2583" spans="1:10">
      <c r="A2583" s="63" t="s">
        <v>2151</v>
      </c>
      <c r="B2583" s="64" t="s">
        <v>1180</v>
      </c>
      <c r="C2583" s="64" t="s">
        <v>1036</v>
      </c>
      <c r="D2583" s="65">
        <v>44549</v>
      </c>
      <c r="E2583" s="66" t="s">
        <v>994</v>
      </c>
      <c r="F2583" s="66" t="s">
        <v>1503</v>
      </c>
      <c r="G2583" s="67">
        <v>83300</v>
      </c>
      <c r="H2583" s="67">
        <v>7</v>
      </c>
      <c r="I2583" s="68">
        <v>0.05</v>
      </c>
      <c r="J2583" s="69">
        <f t="shared" si="40"/>
        <v>553945</v>
      </c>
    </row>
    <row r="2584" spans="1:10">
      <c r="A2584" s="63" t="s">
        <v>2152</v>
      </c>
      <c r="B2584" s="64" t="s">
        <v>1069</v>
      </c>
      <c r="C2584" s="64" t="s">
        <v>1043</v>
      </c>
      <c r="D2584" s="65">
        <v>44550</v>
      </c>
      <c r="E2584" s="66" t="s">
        <v>1005</v>
      </c>
      <c r="F2584" s="66" t="s">
        <v>266</v>
      </c>
      <c r="G2584" s="67">
        <v>608400</v>
      </c>
      <c r="H2584" s="67">
        <v>4</v>
      </c>
      <c r="I2584" s="68">
        <v>0.1</v>
      </c>
      <c r="J2584" s="69">
        <f t="shared" si="40"/>
        <v>2190240</v>
      </c>
    </row>
    <row r="2585" spans="1:10">
      <c r="A2585" s="63" t="s">
        <v>2152</v>
      </c>
      <c r="B2585" s="64" t="s">
        <v>1069</v>
      </c>
      <c r="C2585" s="64" t="s">
        <v>1043</v>
      </c>
      <c r="D2585" s="65">
        <v>44550</v>
      </c>
      <c r="E2585" s="66" t="s">
        <v>998</v>
      </c>
      <c r="F2585" s="66" t="s">
        <v>222</v>
      </c>
      <c r="G2585" s="67">
        <v>6000</v>
      </c>
      <c r="H2585" s="67">
        <v>9</v>
      </c>
      <c r="I2585" s="68">
        <v>0.05</v>
      </c>
      <c r="J2585" s="69">
        <f t="shared" si="40"/>
        <v>51300</v>
      </c>
    </row>
    <row r="2586" spans="1:10">
      <c r="A2586" s="63" t="s">
        <v>2153</v>
      </c>
      <c r="B2586" s="64" t="s">
        <v>989</v>
      </c>
      <c r="C2586" s="64" t="s">
        <v>1016</v>
      </c>
      <c r="D2586" s="65">
        <v>44550</v>
      </c>
      <c r="E2586" s="66" t="s">
        <v>1010</v>
      </c>
      <c r="F2586" s="66" t="s">
        <v>214</v>
      </c>
      <c r="G2586" s="67">
        <v>221100</v>
      </c>
      <c r="H2586" s="67">
        <v>4</v>
      </c>
      <c r="I2586" s="68">
        <v>0.05</v>
      </c>
      <c r="J2586" s="69">
        <f t="shared" si="40"/>
        <v>840180</v>
      </c>
    </row>
    <row r="2587" spans="1:10">
      <c r="A2587" s="63" t="s">
        <v>2153</v>
      </c>
      <c r="B2587" s="64" t="s">
        <v>989</v>
      </c>
      <c r="C2587" s="64" t="s">
        <v>1016</v>
      </c>
      <c r="D2587" s="65">
        <v>44550</v>
      </c>
      <c r="E2587" s="66" t="s">
        <v>1012</v>
      </c>
      <c r="F2587" s="66" t="s">
        <v>1013</v>
      </c>
      <c r="G2587" s="67">
        <v>48700</v>
      </c>
      <c r="H2587" s="67">
        <v>10</v>
      </c>
      <c r="I2587" s="68">
        <v>0.05</v>
      </c>
      <c r="J2587" s="69">
        <f t="shared" si="40"/>
        <v>462650</v>
      </c>
    </row>
    <row r="2588" spans="1:10">
      <c r="A2588" s="63" t="s">
        <v>2153</v>
      </c>
      <c r="B2588" s="64" t="s">
        <v>989</v>
      </c>
      <c r="C2588" s="64" t="s">
        <v>1016</v>
      </c>
      <c r="D2588" s="65">
        <v>44550</v>
      </c>
      <c r="E2588" s="66" t="s">
        <v>992</v>
      </c>
      <c r="F2588" s="66" t="s">
        <v>1482</v>
      </c>
      <c r="G2588" s="67">
        <v>104900</v>
      </c>
      <c r="H2588" s="67">
        <v>5</v>
      </c>
      <c r="I2588" s="68">
        <v>0.05</v>
      </c>
      <c r="J2588" s="69">
        <f t="shared" si="40"/>
        <v>498275</v>
      </c>
    </row>
    <row r="2589" spans="1:10">
      <c r="A2589" s="63" t="s">
        <v>2154</v>
      </c>
      <c r="B2589" s="64" t="s">
        <v>1105</v>
      </c>
      <c r="C2589" s="64" t="s">
        <v>1036</v>
      </c>
      <c r="D2589" s="65">
        <v>44550</v>
      </c>
      <c r="E2589" s="66" t="s">
        <v>1012</v>
      </c>
      <c r="F2589" s="66" t="s">
        <v>262</v>
      </c>
      <c r="G2589" s="67">
        <v>593600</v>
      </c>
      <c r="H2589" s="67">
        <v>3</v>
      </c>
      <c r="I2589" s="68">
        <v>0.05</v>
      </c>
      <c r="J2589" s="69">
        <f t="shared" si="40"/>
        <v>1691760</v>
      </c>
    </row>
    <row r="2590" spans="1:10">
      <c r="A2590" s="63" t="s">
        <v>2154</v>
      </c>
      <c r="B2590" s="64" t="s">
        <v>1105</v>
      </c>
      <c r="C2590" s="64" t="s">
        <v>1036</v>
      </c>
      <c r="D2590" s="65">
        <v>44550</v>
      </c>
      <c r="E2590" s="66" t="s">
        <v>998</v>
      </c>
      <c r="F2590" s="66" t="s">
        <v>1020</v>
      </c>
      <c r="G2590" s="67">
        <v>15700</v>
      </c>
      <c r="H2590" s="67">
        <v>3</v>
      </c>
      <c r="I2590" s="68">
        <v>0.05</v>
      </c>
      <c r="J2590" s="69">
        <f t="shared" si="40"/>
        <v>44745</v>
      </c>
    </row>
    <row r="2591" spans="1:10">
      <c r="A2591" s="63" t="s">
        <v>2154</v>
      </c>
      <c r="B2591" s="64" t="s">
        <v>1105</v>
      </c>
      <c r="C2591" s="64" t="s">
        <v>1036</v>
      </c>
      <c r="D2591" s="65">
        <v>44550</v>
      </c>
      <c r="E2591" s="66" t="s">
        <v>1012</v>
      </c>
      <c r="F2591" s="66" t="s">
        <v>262</v>
      </c>
      <c r="G2591" s="67">
        <v>616900</v>
      </c>
      <c r="H2591" s="67">
        <v>3</v>
      </c>
      <c r="I2591" s="68">
        <v>0.05</v>
      </c>
      <c r="J2591" s="69">
        <f t="shared" si="40"/>
        <v>1758165</v>
      </c>
    </row>
    <row r="2592" spans="1:10">
      <c r="A2592" s="63" t="s">
        <v>2154</v>
      </c>
      <c r="B2592" s="64" t="s">
        <v>1105</v>
      </c>
      <c r="C2592" s="64" t="s">
        <v>1036</v>
      </c>
      <c r="D2592" s="65">
        <v>44550</v>
      </c>
      <c r="E2592" s="66" t="s">
        <v>991</v>
      </c>
      <c r="F2592" s="66" t="s">
        <v>206</v>
      </c>
      <c r="G2592" s="67">
        <v>1441500</v>
      </c>
      <c r="H2592" s="67">
        <v>4</v>
      </c>
      <c r="I2592" s="68">
        <v>0.15</v>
      </c>
      <c r="J2592" s="69">
        <f t="shared" si="40"/>
        <v>4901100</v>
      </c>
    </row>
    <row r="2593" spans="1:10">
      <c r="A2593" s="63" t="s">
        <v>2155</v>
      </c>
      <c r="B2593" s="64" t="s">
        <v>1065</v>
      </c>
      <c r="C2593" s="64" t="s">
        <v>1001</v>
      </c>
      <c r="D2593" s="65">
        <v>44551</v>
      </c>
      <c r="E2593" s="66" t="s">
        <v>998</v>
      </c>
      <c r="F2593" s="66" t="s">
        <v>1020</v>
      </c>
      <c r="G2593" s="67">
        <v>14600</v>
      </c>
      <c r="H2593" s="67">
        <v>2</v>
      </c>
      <c r="I2593" s="68">
        <v>0.05</v>
      </c>
      <c r="J2593" s="69">
        <f t="shared" si="40"/>
        <v>27740</v>
      </c>
    </row>
    <row r="2594" spans="1:10">
      <c r="A2594" s="63" t="s">
        <v>2156</v>
      </c>
      <c r="B2594" s="64" t="s">
        <v>1042</v>
      </c>
      <c r="C2594" s="64" t="s">
        <v>1043</v>
      </c>
      <c r="D2594" s="65">
        <v>44551</v>
      </c>
      <c r="E2594" s="66" t="s">
        <v>1012</v>
      </c>
      <c r="F2594" s="66" t="s">
        <v>262</v>
      </c>
      <c r="G2594" s="67">
        <v>663500</v>
      </c>
      <c r="H2594" s="67">
        <v>1</v>
      </c>
      <c r="I2594" s="68">
        <v>0.05</v>
      </c>
      <c r="J2594" s="69">
        <f t="shared" si="40"/>
        <v>630325</v>
      </c>
    </row>
    <row r="2595" spans="1:10">
      <c r="A2595" s="63" t="s">
        <v>2156</v>
      </c>
      <c r="B2595" s="64" t="s">
        <v>1042</v>
      </c>
      <c r="C2595" s="64" t="s">
        <v>1043</v>
      </c>
      <c r="D2595" s="65">
        <v>44551</v>
      </c>
      <c r="E2595" s="66" t="s">
        <v>998</v>
      </c>
      <c r="F2595" s="66" t="s">
        <v>260</v>
      </c>
      <c r="G2595" s="67">
        <v>25500</v>
      </c>
      <c r="H2595" s="67">
        <v>8</v>
      </c>
      <c r="I2595" s="68">
        <v>0.05</v>
      </c>
      <c r="J2595" s="69">
        <f t="shared" si="40"/>
        <v>193800</v>
      </c>
    </row>
    <row r="2596" spans="1:10">
      <c r="A2596" s="63" t="s">
        <v>2157</v>
      </c>
      <c r="B2596" s="64" t="s">
        <v>1069</v>
      </c>
      <c r="C2596" s="64" t="s">
        <v>1043</v>
      </c>
      <c r="D2596" s="65">
        <v>44551</v>
      </c>
      <c r="E2596" s="66" t="s">
        <v>998</v>
      </c>
      <c r="F2596" s="66" t="s">
        <v>1019</v>
      </c>
      <c r="G2596" s="67">
        <v>5200</v>
      </c>
      <c r="H2596" s="67">
        <v>6</v>
      </c>
      <c r="I2596" s="68">
        <v>0.05</v>
      </c>
      <c r="J2596" s="69">
        <f t="shared" si="40"/>
        <v>29640</v>
      </c>
    </row>
    <row r="2597" spans="1:10">
      <c r="A2597" s="63" t="s">
        <v>2157</v>
      </c>
      <c r="B2597" s="64" t="s">
        <v>1069</v>
      </c>
      <c r="C2597" s="64" t="s">
        <v>1043</v>
      </c>
      <c r="D2597" s="65">
        <v>44551</v>
      </c>
      <c r="E2597" s="66" t="s">
        <v>998</v>
      </c>
      <c r="F2597" s="66" t="s">
        <v>260</v>
      </c>
      <c r="G2597" s="67">
        <v>26100</v>
      </c>
      <c r="H2597" s="67">
        <v>1</v>
      </c>
      <c r="I2597" s="68">
        <v>0.05</v>
      </c>
      <c r="J2597" s="69">
        <f t="shared" si="40"/>
        <v>24795</v>
      </c>
    </row>
    <row r="2598" spans="1:10">
      <c r="A2598" s="63" t="s">
        <v>2157</v>
      </c>
      <c r="B2598" s="64" t="s">
        <v>1069</v>
      </c>
      <c r="C2598" s="64" t="s">
        <v>1043</v>
      </c>
      <c r="D2598" s="65">
        <v>44551</v>
      </c>
      <c r="E2598" s="66" t="s">
        <v>1011</v>
      </c>
      <c r="F2598" s="66" t="s">
        <v>210</v>
      </c>
      <c r="G2598" s="67">
        <v>3600</v>
      </c>
      <c r="H2598" s="67">
        <v>10</v>
      </c>
      <c r="I2598" s="68">
        <v>0.05</v>
      </c>
      <c r="J2598" s="69">
        <f t="shared" si="40"/>
        <v>34200</v>
      </c>
    </row>
    <row r="2599" spans="1:10">
      <c r="A2599" s="63" t="s">
        <v>2158</v>
      </c>
      <c r="B2599" s="64" t="s">
        <v>1136</v>
      </c>
      <c r="C2599" s="64" t="s">
        <v>1036</v>
      </c>
      <c r="D2599" s="65">
        <v>44551</v>
      </c>
      <c r="E2599" s="66" t="s">
        <v>1012</v>
      </c>
      <c r="F2599" s="66" t="s">
        <v>1013</v>
      </c>
      <c r="G2599" s="67">
        <v>50400</v>
      </c>
      <c r="H2599" s="67">
        <v>1</v>
      </c>
      <c r="I2599" s="68">
        <v>0.05</v>
      </c>
      <c r="J2599" s="69">
        <f t="shared" si="40"/>
        <v>47880</v>
      </c>
    </row>
    <row r="2600" spans="1:10">
      <c r="A2600" s="63" t="s">
        <v>2158</v>
      </c>
      <c r="B2600" s="64" t="s">
        <v>1136</v>
      </c>
      <c r="C2600" s="64" t="s">
        <v>1036</v>
      </c>
      <c r="D2600" s="65">
        <v>44551</v>
      </c>
      <c r="E2600" s="66" t="s">
        <v>994</v>
      </c>
      <c r="F2600" s="66" t="s">
        <v>274</v>
      </c>
      <c r="G2600" s="67">
        <v>58100</v>
      </c>
      <c r="H2600" s="67">
        <v>1</v>
      </c>
      <c r="I2600" s="68">
        <v>0.05</v>
      </c>
      <c r="J2600" s="69">
        <f t="shared" si="40"/>
        <v>55195</v>
      </c>
    </row>
    <row r="2601" spans="1:10">
      <c r="A2601" s="63" t="s">
        <v>2158</v>
      </c>
      <c r="B2601" s="64" t="s">
        <v>1136</v>
      </c>
      <c r="C2601" s="64" t="s">
        <v>1036</v>
      </c>
      <c r="D2601" s="65">
        <v>44551</v>
      </c>
      <c r="E2601" s="66" t="s">
        <v>1010</v>
      </c>
      <c r="F2601" s="66" t="s">
        <v>230</v>
      </c>
      <c r="G2601" s="67">
        <v>112700</v>
      </c>
      <c r="H2601" s="67">
        <v>9</v>
      </c>
      <c r="I2601" s="68">
        <v>0.05</v>
      </c>
      <c r="J2601" s="69">
        <f t="shared" si="40"/>
        <v>963585</v>
      </c>
    </row>
    <row r="2602" spans="1:10">
      <c r="A2602" s="63" t="s">
        <v>2159</v>
      </c>
      <c r="B2602" s="64" t="s">
        <v>1274</v>
      </c>
      <c r="C2602" s="64" t="s">
        <v>1016</v>
      </c>
      <c r="D2602" s="65">
        <v>44551</v>
      </c>
      <c r="E2602" s="66" t="s">
        <v>1011</v>
      </c>
      <c r="F2602" s="66" t="s">
        <v>264</v>
      </c>
      <c r="G2602" s="67">
        <v>62800</v>
      </c>
      <c r="H2602" s="67">
        <v>1</v>
      </c>
      <c r="I2602" s="68">
        <v>0.05</v>
      </c>
      <c r="J2602" s="69">
        <f t="shared" si="40"/>
        <v>59660</v>
      </c>
    </row>
    <row r="2603" spans="1:10">
      <c r="A2603" s="63" t="s">
        <v>2159</v>
      </c>
      <c r="B2603" s="64" t="s">
        <v>1274</v>
      </c>
      <c r="C2603" s="64" t="s">
        <v>1016</v>
      </c>
      <c r="D2603" s="65">
        <v>44551</v>
      </c>
      <c r="E2603" s="66" t="s">
        <v>992</v>
      </c>
      <c r="F2603" s="66" t="s">
        <v>240</v>
      </c>
      <c r="G2603" s="67">
        <v>55600</v>
      </c>
      <c r="H2603" s="67">
        <v>4</v>
      </c>
      <c r="I2603" s="68">
        <v>0.05</v>
      </c>
      <c r="J2603" s="69">
        <f t="shared" si="40"/>
        <v>211280</v>
      </c>
    </row>
    <row r="2604" spans="1:10">
      <c r="A2604" s="63" t="s">
        <v>2160</v>
      </c>
      <c r="B2604" s="64" t="s">
        <v>1168</v>
      </c>
      <c r="C2604" s="64" t="s">
        <v>1036</v>
      </c>
      <c r="D2604" s="65">
        <v>44551</v>
      </c>
      <c r="E2604" s="66" t="s">
        <v>1005</v>
      </c>
      <c r="F2604" s="66" t="s">
        <v>268</v>
      </c>
      <c r="G2604" s="67">
        <v>382300</v>
      </c>
      <c r="H2604" s="67">
        <v>1</v>
      </c>
      <c r="I2604" s="68">
        <v>0.05</v>
      </c>
      <c r="J2604" s="69">
        <f t="shared" si="40"/>
        <v>363185</v>
      </c>
    </row>
    <row r="2605" spans="1:10">
      <c r="A2605" s="63" t="s">
        <v>2161</v>
      </c>
      <c r="B2605" s="64" t="s">
        <v>1055</v>
      </c>
      <c r="C2605" s="64" t="s">
        <v>1001</v>
      </c>
      <c r="D2605" s="65">
        <v>44551</v>
      </c>
      <c r="E2605" s="66" t="s">
        <v>1010</v>
      </c>
      <c r="F2605" s="66" t="s">
        <v>216</v>
      </c>
      <c r="G2605" s="67">
        <v>75500</v>
      </c>
      <c r="H2605" s="67">
        <v>1</v>
      </c>
      <c r="I2605" s="68">
        <v>0.05</v>
      </c>
      <c r="J2605" s="69">
        <f t="shared" si="40"/>
        <v>71725</v>
      </c>
    </row>
    <row r="2606" spans="1:10">
      <c r="A2606" s="63" t="s">
        <v>2161</v>
      </c>
      <c r="B2606" s="64" t="s">
        <v>1055</v>
      </c>
      <c r="C2606" s="64" t="s">
        <v>1001</v>
      </c>
      <c r="D2606" s="65">
        <v>44551</v>
      </c>
      <c r="E2606" s="66" t="s">
        <v>994</v>
      </c>
      <c r="F2606" s="66" t="s">
        <v>1503</v>
      </c>
      <c r="G2606" s="67">
        <v>86700</v>
      </c>
      <c r="H2606" s="67">
        <v>7</v>
      </c>
      <c r="I2606" s="68">
        <v>0.05</v>
      </c>
      <c r="J2606" s="69">
        <f t="shared" si="40"/>
        <v>576555</v>
      </c>
    </row>
    <row r="2607" spans="1:10">
      <c r="A2607" s="63" t="s">
        <v>2162</v>
      </c>
      <c r="B2607" s="64" t="s">
        <v>1198</v>
      </c>
      <c r="C2607" s="64" t="s">
        <v>1008</v>
      </c>
      <c r="D2607" s="65">
        <v>44551</v>
      </c>
      <c r="E2607" s="66" t="s">
        <v>998</v>
      </c>
      <c r="F2607" s="66" t="s">
        <v>260</v>
      </c>
      <c r="G2607" s="67">
        <v>27900</v>
      </c>
      <c r="H2607" s="67">
        <v>7</v>
      </c>
      <c r="I2607" s="68">
        <v>0.05</v>
      </c>
      <c r="J2607" s="69">
        <f t="shared" si="40"/>
        <v>185535</v>
      </c>
    </row>
    <row r="2608" spans="1:10">
      <c r="A2608" s="63" t="s">
        <v>2162</v>
      </c>
      <c r="B2608" s="64" t="s">
        <v>1198</v>
      </c>
      <c r="C2608" s="64" t="s">
        <v>1008</v>
      </c>
      <c r="D2608" s="65">
        <v>44551</v>
      </c>
      <c r="E2608" s="66" t="s">
        <v>1011</v>
      </c>
      <c r="F2608" s="66" t="s">
        <v>272</v>
      </c>
      <c r="G2608" s="67">
        <v>158400</v>
      </c>
      <c r="H2608" s="67">
        <v>7</v>
      </c>
      <c r="I2608" s="68">
        <v>0.05</v>
      </c>
      <c r="J2608" s="69">
        <f t="shared" si="40"/>
        <v>1053360</v>
      </c>
    </row>
    <row r="2609" spans="1:10">
      <c r="A2609" s="63" t="s">
        <v>2163</v>
      </c>
      <c r="B2609" s="64" t="s">
        <v>1141</v>
      </c>
      <c r="C2609" s="64" t="s">
        <v>1008</v>
      </c>
      <c r="D2609" s="65">
        <v>44551</v>
      </c>
      <c r="E2609" s="66" t="s">
        <v>994</v>
      </c>
      <c r="F2609" s="66" t="s">
        <v>246</v>
      </c>
      <c r="G2609" s="67">
        <v>86400</v>
      </c>
      <c r="H2609" s="67">
        <v>8</v>
      </c>
      <c r="I2609" s="68">
        <v>0.05</v>
      </c>
      <c r="J2609" s="69">
        <f t="shared" si="40"/>
        <v>656640</v>
      </c>
    </row>
    <row r="2610" spans="1:10">
      <c r="A2610" s="63" t="s">
        <v>2163</v>
      </c>
      <c r="B2610" s="64" t="s">
        <v>1141</v>
      </c>
      <c r="C2610" s="64" t="s">
        <v>1008</v>
      </c>
      <c r="D2610" s="65">
        <v>44551</v>
      </c>
      <c r="E2610" s="66" t="s">
        <v>994</v>
      </c>
      <c r="F2610" s="66" t="s">
        <v>246</v>
      </c>
      <c r="G2610" s="67">
        <v>82100</v>
      </c>
      <c r="H2610" s="67">
        <v>3</v>
      </c>
      <c r="I2610" s="68">
        <v>0.05</v>
      </c>
      <c r="J2610" s="69">
        <f t="shared" si="40"/>
        <v>233985</v>
      </c>
    </row>
    <row r="2611" spans="1:10">
      <c r="A2611" s="63" t="s">
        <v>2164</v>
      </c>
      <c r="B2611" s="64" t="s">
        <v>1126</v>
      </c>
      <c r="C2611" s="64" t="s">
        <v>1043</v>
      </c>
      <c r="D2611" s="65">
        <v>44551</v>
      </c>
      <c r="E2611" s="66" t="s">
        <v>1011</v>
      </c>
      <c r="F2611" s="66" t="s">
        <v>286</v>
      </c>
      <c r="G2611" s="67">
        <v>37100</v>
      </c>
      <c r="H2611" s="67">
        <v>10</v>
      </c>
      <c r="I2611" s="68">
        <v>0.05</v>
      </c>
      <c r="J2611" s="69">
        <f t="shared" si="40"/>
        <v>352450</v>
      </c>
    </row>
    <row r="2612" spans="1:10">
      <c r="A2612" s="63" t="s">
        <v>2164</v>
      </c>
      <c r="B2612" s="64" t="s">
        <v>1126</v>
      </c>
      <c r="C2612" s="64" t="s">
        <v>1043</v>
      </c>
      <c r="D2612" s="65">
        <v>44551</v>
      </c>
      <c r="E2612" s="66" t="s">
        <v>1005</v>
      </c>
      <c r="F2612" s="66" t="s">
        <v>268</v>
      </c>
      <c r="G2612" s="67">
        <v>337000</v>
      </c>
      <c r="H2612" s="67">
        <v>5</v>
      </c>
      <c r="I2612" s="68">
        <v>0.05</v>
      </c>
      <c r="J2612" s="69">
        <f t="shared" si="40"/>
        <v>1600750</v>
      </c>
    </row>
    <row r="2613" spans="1:10">
      <c r="A2613" s="63" t="s">
        <v>2165</v>
      </c>
      <c r="B2613" s="64" t="s">
        <v>1065</v>
      </c>
      <c r="C2613" s="64" t="s">
        <v>1001</v>
      </c>
      <c r="D2613" s="65">
        <v>44552</v>
      </c>
      <c r="E2613" s="66" t="s">
        <v>1011</v>
      </c>
      <c r="F2613" s="66" t="s">
        <v>1497</v>
      </c>
      <c r="G2613" s="67">
        <v>3900</v>
      </c>
      <c r="H2613" s="67">
        <v>1</v>
      </c>
      <c r="I2613" s="68">
        <v>0.05</v>
      </c>
      <c r="J2613" s="69">
        <f t="shared" si="40"/>
        <v>3705</v>
      </c>
    </row>
    <row r="2614" spans="1:10">
      <c r="A2614" s="63" t="s">
        <v>2165</v>
      </c>
      <c r="B2614" s="64" t="s">
        <v>1065</v>
      </c>
      <c r="C2614" s="64" t="s">
        <v>1001</v>
      </c>
      <c r="D2614" s="65">
        <v>44552</v>
      </c>
      <c r="E2614" s="66" t="s">
        <v>998</v>
      </c>
      <c r="F2614" s="66" t="s">
        <v>282</v>
      </c>
      <c r="G2614" s="67">
        <v>16600</v>
      </c>
      <c r="H2614" s="67">
        <v>8</v>
      </c>
      <c r="I2614" s="68">
        <v>0.05</v>
      </c>
      <c r="J2614" s="69">
        <f t="shared" si="40"/>
        <v>126160</v>
      </c>
    </row>
    <row r="2615" spans="1:10">
      <c r="A2615" s="63" t="s">
        <v>2166</v>
      </c>
      <c r="B2615" s="64" t="s">
        <v>1069</v>
      </c>
      <c r="C2615" s="64" t="s">
        <v>1043</v>
      </c>
      <c r="D2615" s="65">
        <v>44552</v>
      </c>
      <c r="E2615" s="66" t="s">
        <v>992</v>
      </c>
      <c r="F2615" s="66" t="s">
        <v>1482</v>
      </c>
      <c r="G2615" s="67">
        <v>119200</v>
      </c>
      <c r="H2615" s="67">
        <v>5</v>
      </c>
      <c r="I2615" s="68">
        <v>0.05</v>
      </c>
      <c r="J2615" s="69">
        <f t="shared" si="40"/>
        <v>566200</v>
      </c>
    </row>
    <row r="2616" spans="1:10">
      <c r="A2616" s="63" t="s">
        <v>2166</v>
      </c>
      <c r="B2616" s="64" t="s">
        <v>1069</v>
      </c>
      <c r="C2616" s="64" t="s">
        <v>1043</v>
      </c>
      <c r="D2616" s="65">
        <v>44552</v>
      </c>
      <c r="E2616" s="66" t="s">
        <v>1012</v>
      </c>
      <c r="F2616" s="66" t="s">
        <v>1491</v>
      </c>
      <c r="G2616" s="67">
        <v>113300</v>
      </c>
      <c r="H2616" s="67">
        <v>5</v>
      </c>
      <c r="I2616" s="68">
        <v>0.05</v>
      </c>
      <c r="J2616" s="69">
        <f t="shared" si="40"/>
        <v>538175</v>
      </c>
    </row>
    <row r="2617" spans="1:10">
      <c r="A2617" s="63" t="s">
        <v>2167</v>
      </c>
      <c r="B2617" s="64" t="s">
        <v>1087</v>
      </c>
      <c r="C2617" s="64" t="s">
        <v>1177</v>
      </c>
      <c r="D2617" s="65">
        <v>44552</v>
      </c>
      <c r="E2617" s="66" t="s">
        <v>998</v>
      </c>
      <c r="F2617" s="66" t="s">
        <v>236</v>
      </c>
      <c r="G2617" s="67">
        <v>17200</v>
      </c>
      <c r="H2617" s="67">
        <v>5</v>
      </c>
      <c r="I2617" s="68">
        <v>0.05</v>
      </c>
      <c r="J2617" s="69">
        <f t="shared" si="40"/>
        <v>81700</v>
      </c>
    </row>
    <row r="2618" spans="1:10">
      <c r="A2618" s="63" t="s">
        <v>2167</v>
      </c>
      <c r="B2618" s="64" t="s">
        <v>1087</v>
      </c>
      <c r="C2618" s="64" t="s">
        <v>1177</v>
      </c>
      <c r="D2618" s="65">
        <v>44552</v>
      </c>
      <c r="E2618" s="66" t="s">
        <v>1011</v>
      </c>
      <c r="F2618" s="66" t="s">
        <v>264</v>
      </c>
      <c r="G2618" s="67">
        <v>69000</v>
      </c>
      <c r="H2618" s="67">
        <v>2</v>
      </c>
      <c r="I2618" s="68">
        <v>0.05</v>
      </c>
      <c r="J2618" s="69">
        <f t="shared" si="40"/>
        <v>131100</v>
      </c>
    </row>
    <row r="2619" spans="1:10">
      <c r="A2619" s="63" t="s">
        <v>2168</v>
      </c>
      <c r="B2619" s="64" t="s">
        <v>1176</v>
      </c>
      <c r="C2619" s="64" t="s">
        <v>1177</v>
      </c>
      <c r="D2619" s="65">
        <v>44552</v>
      </c>
      <c r="E2619" s="66" t="s">
        <v>1005</v>
      </c>
      <c r="F2619" s="66" t="s">
        <v>266</v>
      </c>
      <c r="G2619" s="67">
        <v>509600</v>
      </c>
      <c r="H2619" s="67">
        <v>2</v>
      </c>
      <c r="I2619" s="68">
        <v>0.05</v>
      </c>
      <c r="J2619" s="69">
        <f t="shared" si="40"/>
        <v>968240</v>
      </c>
    </row>
    <row r="2620" spans="1:10">
      <c r="A2620" s="63" t="s">
        <v>2168</v>
      </c>
      <c r="B2620" s="64" t="s">
        <v>1176</v>
      </c>
      <c r="C2620" s="64" t="s">
        <v>1177</v>
      </c>
      <c r="D2620" s="65">
        <v>44552</v>
      </c>
      <c r="E2620" s="66" t="s">
        <v>1005</v>
      </c>
      <c r="F2620" s="66" t="s">
        <v>208</v>
      </c>
      <c r="G2620" s="67">
        <v>155200</v>
      </c>
      <c r="H2620" s="67">
        <v>7</v>
      </c>
      <c r="I2620" s="68">
        <v>0.05</v>
      </c>
      <c r="J2620" s="69">
        <f t="shared" si="40"/>
        <v>1032080</v>
      </c>
    </row>
    <row r="2621" spans="1:10">
      <c r="A2621" s="63" t="s">
        <v>2168</v>
      </c>
      <c r="B2621" s="64" t="s">
        <v>1176</v>
      </c>
      <c r="C2621" s="64" t="s">
        <v>1177</v>
      </c>
      <c r="D2621" s="65">
        <v>44552</v>
      </c>
      <c r="E2621" s="66" t="s">
        <v>992</v>
      </c>
      <c r="F2621" s="66" t="s">
        <v>240</v>
      </c>
      <c r="G2621" s="67">
        <v>63800</v>
      </c>
      <c r="H2621" s="67">
        <v>6</v>
      </c>
      <c r="I2621" s="68">
        <v>0.05</v>
      </c>
      <c r="J2621" s="69">
        <f t="shared" si="40"/>
        <v>363660</v>
      </c>
    </row>
    <row r="2622" spans="1:10">
      <c r="A2622" s="63" t="s">
        <v>2169</v>
      </c>
      <c r="B2622" s="64" t="s">
        <v>1111</v>
      </c>
      <c r="C2622" s="64" t="s">
        <v>1001</v>
      </c>
      <c r="D2622" s="65">
        <v>44555</v>
      </c>
      <c r="E2622" s="66" t="s">
        <v>1010</v>
      </c>
      <c r="F2622" s="66" t="s">
        <v>216</v>
      </c>
      <c r="G2622" s="67">
        <v>98800</v>
      </c>
      <c r="H2622" s="67">
        <v>4</v>
      </c>
      <c r="I2622" s="68">
        <v>0.05</v>
      </c>
      <c r="J2622" s="69">
        <f t="shared" si="40"/>
        <v>375440</v>
      </c>
    </row>
    <row r="2623" spans="1:10">
      <c r="A2623" s="63" t="s">
        <v>2169</v>
      </c>
      <c r="B2623" s="64" t="s">
        <v>1111</v>
      </c>
      <c r="C2623" s="64" t="s">
        <v>1001</v>
      </c>
      <c r="D2623" s="65">
        <v>44555</v>
      </c>
      <c r="E2623" s="66" t="s">
        <v>994</v>
      </c>
      <c r="F2623" s="66" t="s">
        <v>1503</v>
      </c>
      <c r="G2623" s="67">
        <v>81600</v>
      </c>
      <c r="H2623" s="67">
        <v>1</v>
      </c>
      <c r="I2623" s="68">
        <v>0.05</v>
      </c>
      <c r="J2623" s="69">
        <f t="shared" si="40"/>
        <v>77520</v>
      </c>
    </row>
    <row r="2624" spans="1:10">
      <c r="A2624" s="63" t="s">
        <v>2170</v>
      </c>
      <c r="B2624" s="64" t="s">
        <v>1138</v>
      </c>
      <c r="C2624" s="64" t="s">
        <v>1027</v>
      </c>
      <c r="D2624" s="65">
        <v>44555</v>
      </c>
      <c r="E2624" s="66" t="s">
        <v>1010</v>
      </c>
      <c r="F2624" s="66" t="s">
        <v>230</v>
      </c>
      <c r="G2624" s="67">
        <v>95100</v>
      </c>
      <c r="H2624" s="67">
        <v>6</v>
      </c>
      <c r="I2624" s="68">
        <v>0.05</v>
      </c>
      <c r="J2624" s="69">
        <f t="shared" si="40"/>
        <v>542070</v>
      </c>
    </row>
    <row r="2625" spans="1:10">
      <c r="A2625" s="63" t="s">
        <v>2170</v>
      </c>
      <c r="B2625" s="64" t="s">
        <v>1138</v>
      </c>
      <c r="C2625" s="64" t="s">
        <v>1027</v>
      </c>
      <c r="D2625" s="65">
        <v>44555</v>
      </c>
      <c r="E2625" s="66" t="s">
        <v>992</v>
      </c>
      <c r="F2625" s="66" t="s">
        <v>240</v>
      </c>
      <c r="G2625" s="67">
        <v>51800</v>
      </c>
      <c r="H2625" s="67">
        <v>8</v>
      </c>
      <c r="I2625" s="68">
        <v>0.05</v>
      </c>
      <c r="J2625" s="69">
        <f t="shared" si="40"/>
        <v>393680</v>
      </c>
    </row>
    <row r="2626" spans="1:10">
      <c r="A2626" s="63" t="s">
        <v>2170</v>
      </c>
      <c r="B2626" s="64" t="s">
        <v>1138</v>
      </c>
      <c r="C2626" s="64" t="s">
        <v>1027</v>
      </c>
      <c r="D2626" s="65">
        <v>44555</v>
      </c>
      <c r="E2626" s="66" t="s">
        <v>998</v>
      </c>
      <c r="F2626" s="66" t="s">
        <v>260</v>
      </c>
      <c r="G2626" s="67">
        <v>27900</v>
      </c>
      <c r="H2626" s="67">
        <v>6</v>
      </c>
      <c r="I2626" s="68">
        <v>0.05</v>
      </c>
      <c r="J2626" s="69">
        <f t="shared" si="40"/>
        <v>159030</v>
      </c>
    </row>
    <row r="2627" spans="1:10">
      <c r="A2627" s="63" t="s">
        <v>2171</v>
      </c>
      <c r="B2627" s="64" t="s">
        <v>1101</v>
      </c>
      <c r="C2627" s="64" t="s">
        <v>1027</v>
      </c>
      <c r="D2627" s="65">
        <v>44555</v>
      </c>
      <c r="E2627" s="66" t="s">
        <v>998</v>
      </c>
      <c r="F2627" s="66" t="s">
        <v>236</v>
      </c>
      <c r="G2627" s="67">
        <v>21100</v>
      </c>
      <c r="H2627" s="67">
        <v>9</v>
      </c>
      <c r="I2627" s="68">
        <v>0.05</v>
      </c>
      <c r="J2627" s="69">
        <f t="shared" ref="J2627:J2690" si="41">(G2627*H2627)*(100%-I2627)</f>
        <v>180405</v>
      </c>
    </row>
    <row r="2628" spans="1:10">
      <c r="A2628" s="63" t="s">
        <v>2171</v>
      </c>
      <c r="B2628" s="64" t="s">
        <v>1101</v>
      </c>
      <c r="C2628" s="64" t="s">
        <v>1027</v>
      </c>
      <c r="D2628" s="65">
        <v>44555</v>
      </c>
      <c r="E2628" s="66" t="s">
        <v>1011</v>
      </c>
      <c r="F2628" s="66" t="s">
        <v>1497</v>
      </c>
      <c r="G2628" s="67">
        <v>4600</v>
      </c>
      <c r="H2628" s="67">
        <v>9</v>
      </c>
      <c r="I2628" s="68">
        <v>0.05</v>
      </c>
      <c r="J2628" s="69">
        <f t="shared" si="41"/>
        <v>39330</v>
      </c>
    </row>
    <row r="2629" spans="1:10">
      <c r="A2629" s="63" t="s">
        <v>2171</v>
      </c>
      <c r="B2629" s="64" t="s">
        <v>1101</v>
      </c>
      <c r="C2629" s="64" t="s">
        <v>1027</v>
      </c>
      <c r="D2629" s="65">
        <v>44555</v>
      </c>
      <c r="E2629" s="66" t="s">
        <v>1012</v>
      </c>
      <c r="F2629" s="66" t="s">
        <v>262</v>
      </c>
      <c r="G2629" s="67">
        <v>622700</v>
      </c>
      <c r="H2629" s="67">
        <v>4</v>
      </c>
      <c r="I2629" s="68">
        <v>0.1</v>
      </c>
      <c r="J2629" s="69">
        <f t="shared" si="41"/>
        <v>2241720</v>
      </c>
    </row>
    <row r="2630" spans="1:10">
      <c r="A2630" s="63" t="s">
        <v>2171</v>
      </c>
      <c r="B2630" s="64" t="s">
        <v>1101</v>
      </c>
      <c r="C2630" s="64" t="s">
        <v>1027</v>
      </c>
      <c r="D2630" s="65">
        <v>44555</v>
      </c>
      <c r="E2630" s="66" t="s">
        <v>998</v>
      </c>
      <c r="F2630" s="66" t="s">
        <v>1002</v>
      </c>
      <c r="G2630" s="67">
        <v>3800</v>
      </c>
      <c r="H2630" s="67">
        <v>2</v>
      </c>
      <c r="I2630" s="68">
        <v>0.05</v>
      </c>
      <c r="J2630" s="69">
        <f t="shared" si="41"/>
        <v>7220</v>
      </c>
    </row>
    <row r="2631" spans="1:10">
      <c r="A2631" s="63" t="s">
        <v>2172</v>
      </c>
      <c r="B2631" s="64" t="s">
        <v>1004</v>
      </c>
      <c r="C2631" s="64" t="s">
        <v>1043</v>
      </c>
      <c r="D2631" s="65">
        <v>44555</v>
      </c>
      <c r="E2631" s="66" t="s">
        <v>1011</v>
      </c>
      <c r="F2631" s="66" t="s">
        <v>1497</v>
      </c>
      <c r="G2631" s="67">
        <v>4600</v>
      </c>
      <c r="H2631" s="67">
        <v>3</v>
      </c>
      <c r="I2631" s="68">
        <v>0.05</v>
      </c>
      <c r="J2631" s="69">
        <f t="shared" si="41"/>
        <v>13110</v>
      </c>
    </row>
    <row r="2632" spans="1:10">
      <c r="A2632" s="63" t="s">
        <v>2172</v>
      </c>
      <c r="B2632" s="64" t="s">
        <v>1004</v>
      </c>
      <c r="C2632" s="64" t="s">
        <v>1043</v>
      </c>
      <c r="D2632" s="65">
        <v>44555</v>
      </c>
      <c r="E2632" s="66" t="s">
        <v>1005</v>
      </c>
      <c r="F2632" s="66" t="s">
        <v>1485</v>
      </c>
      <c r="G2632" s="67">
        <v>109000</v>
      </c>
      <c r="H2632" s="67">
        <v>9</v>
      </c>
      <c r="I2632" s="68">
        <v>0.05</v>
      </c>
      <c r="J2632" s="69">
        <f t="shared" si="41"/>
        <v>931950</v>
      </c>
    </row>
    <row r="2633" spans="1:10">
      <c r="A2633" s="63" t="s">
        <v>2173</v>
      </c>
      <c r="B2633" s="64" t="s">
        <v>1072</v>
      </c>
      <c r="C2633" s="64" t="s">
        <v>997</v>
      </c>
      <c r="D2633" s="65">
        <v>44555</v>
      </c>
      <c r="E2633" s="66" t="s">
        <v>1005</v>
      </c>
      <c r="F2633" s="66" t="s">
        <v>268</v>
      </c>
      <c r="G2633" s="67">
        <v>324000</v>
      </c>
      <c r="H2633" s="67">
        <v>4</v>
      </c>
      <c r="I2633" s="68">
        <v>0.05</v>
      </c>
      <c r="J2633" s="69">
        <f t="shared" si="41"/>
        <v>1231200</v>
      </c>
    </row>
    <row r="2634" spans="1:10">
      <c r="A2634" s="63" t="s">
        <v>2174</v>
      </c>
      <c r="B2634" s="64" t="s">
        <v>1259</v>
      </c>
      <c r="C2634" s="64" t="s">
        <v>1036</v>
      </c>
      <c r="D2634" s="65">
        <v>44555</v>
      </c>
      <c r="E2634" s="66" t="s">
        <v>1011</v>
      </c>
      <c r="F2634" s="66" t="s">
        <v>1497</v>
      </c>
      <c r="G2634" s="67">
        <v>4900</v>
      </c>
      <c r="H2634" s="67">
        <v>1</v>
      </c>
      <c r="I2634" s="68">
        <v>0.05</v>
      </c>
      <c r="J2634" s="69">
        <f t="shared" si="41"/>
        <v>4655</v>
      </c>
    </row>
    <row r="2635" spans="1:10">
      <c r="A2635" s="63" t="s">
        <v>2174</v>
      </c>
      <c r="B2635" s="64" t="s">
        <v>1259</v>
      </c>
      <c r="C2635" s="64" t="s">
        <v>1036</v>
      </c>
      <c r="D2635" s="65">
        <v>44555</v>
      </c>
      <c r="E2635" s="66" t="s">
        <v>1005</v>
      </c>
      <c r="F2635" s="66" t="s">
        <v>254</v>
      </c>
      <c r="G2635" s="67">
        <v>158100</v>
      </c>
      <c r="H2635" s="67">
        <v>7</v>
      </c>
      <c r="I2635" s="68">
        <v>0.05</v>
      </c>
      <c r="J2635" s="69">
        <f t="shared" si="41"/>
        <v>1051365</v>
      </c>
    </row>
    <row r="2636" spans="1:10">
      <c r="A2636" s="63" t="s">
        <v>2174</v>
      </c>
      <c r="B2636" s="64" t="s">
        <v>1259</v>
      </c>
      <c r="C2636" s="64" t="s">
        <v>1036</v>
      </c>
      <c r="D2636" s="65">
        <v>44555</v>
      </c>
      <c r="E2636" s="66" t="s">
        <v>994</v>
      </c>
      <c r="F2636" s="66" t="s">
        <v>1503</v>
      </c>
      <c r="G2636" s="67">
        <v>88400</v>
      </c>
      <c r="H2636" s="67">
        <v>8</v>
      </c>
      <c r="I2636" s="68">
        <v>0.05</v>
      </c>
      <c r="J2636" s="69">
        <f t="shared" si="41"/>
        <v>671840</v>
      </c>
    </row>
    <row r="2637" spans="1:10">
      <c r="A2637" s="63" t="s">
        <v>2175</v>
      </c>
      <c r="B2637" s="64" t="s">
        <v>1239</v>
      </c>
      <c r="C2637" s="64" t="s">
        <v>990</v>
      </c>
      <c r="D2637" s="65">
        <v>44555</v>
      </c>
      <c r="E2637" s="66" t="s">
        <v>994</v>
      </c>
      <c r="F2637" s="66" t="s">
        <v>246</v>
      </c>
      <c r="G2637" s="67">
        <v>71300</v>
      </c>
      <c r="H2637" s="67">
        <v>4</v>
      </c>
      <c r="I2637" s="68">
        <v>0.05</v>
      </c>
      <c r="J2637" s="69">
        <f t="shared" si="41"/>
        <v>270940</v>
      </c>
    </row>
    <row r="2638" spans="1:10">
      <c r="A2638" s="63" t="s">
        <v>2175</v>
      </c>
      <c r="B2638" s="64" t="s">
        <v>1239</v>
      </c>
      <c r="C2638" s="64" t="s">
        <v>990</v>
      </c>
      <c r="D2638" s="65">
        <v>44555</v>
      </c>
      <c r="E2638" s="66" t="s">
        <v>1005</v>
      </c>
      <c r="F2638" s="66" t="s">
        <v>276</v>
      </c>
      <c r="G2638" s="67">
        <v>75000</v>
      </c>
      <c r="H2638" s="67">
        <v>1</v>
      </c>
      <c r="I2638" s="68">
        <v>0.05</v>
      </c>
      <c r="J2638" s="69">
        <f t="shared" si="41"/>
        <v>71250</v>
      </c>
    </row>
    <row r="2639" spans="1:10">
      <c r="A2639" s="63" t="s">
        <v>2175</v>
      </c>
      <c r="B2639" s="64" t="s">
        <v>1239</v>
      </c>
      <c r="C2639" s="64" t="s">
        <v>990</v>
      </c>
      <c r="D2639" s="65">
        <v>44555</v>
      </c>
      <c r="E2639" s="66" t="s">
        <v>998</v>
      </c>
      <c r="F2639" s="66" t="s">
        <v>292</v>
      </c>
      <c r="G2639" s="67">
        <v>32200</v>
      </c>
      <c r="H2639" s="67">
        <v>5</v>
      </c>
      <c r="I2639" s="68">
        <v>0.05</v>
      </c>
      <c r="J2639" s="69">
        <f t="shared" si="41"/>
        <v>152950</v>
      </c>
    </row>
    <row r="2640" spans="1:10">
      <c r="A2640" s="63" t="s">
        <v>2175</v>
      </c>
      <c r="B2640" s="64" t="s">
        <v>1239</v>
      </c>
      <c r="C2640" s="64" t="s">
        <v>990</v>
      </c>
      <c r="D2640" s="65">
        <v>44555</v>
      </c>
      <c r="E2640" s="66" t="s">
        <v>998</v>
      </c>
      <c r="F2640" s="66" t="s">
        <v>236</v>
      </c>
      <c r="G2640" s="67">
        <v>19600</v>
      </c>
      <c r="H2640" s="67">
        <v>7</v>
      </c>
      <c r="I2640" s="68">
        <v>0.05</v>
      </c>
      <c r="J2640" s="69">
        <f t="shared" si="41"/>
        <v>130340</v>
      </c>
    </row>
    <row r="2641" spans="1:10">
      <c r="A2641" s="63" t="s">
        <v>2176</v>
      </c>
      <c r="B2641" s="64" t="s">
        <v>1111</v>
      </c>
      <c r="C2641" s="64" t="s">
        <v>1001</v>
      </c>
      <c r="D2641" s="65">
        <v>44556</v>
      </c>
      <c r="E2641" s="66" t="s">
        <v>1005</v>
      </c>
      <c r="F2641" s="66" t="s">
        <v>212</v>
      </c>
      <c r="G2641" s="67">
        <v>144200</v>
      </c>
      <c r="H2641" s="67">
        <v>8</v>
      </c>
      <c r="I2641" s="68">
        <v>0.05</v>
      </c>
      <c r="J2641" s="69">
        <f t="shared" si="41"/>
        <v>1095920</v>
      </c>
    </row>
    <row r="2642" spans="1:10">
      <c r="A2642" s="63" t="s">
        <v>2176</v>
      </c>
      <c r="B2642" s="64" t="s">
        <v>1111</v>
      </c>
      <c r="C2642" s="64" t="s">
        <v>1001</v>
      </c>
      <c r="D2642" s="65">
        <v>44556</v>
      </c>
      <c r="E2642" s="66" t="s">
        <v>998</v>
      </c>
      <c r="F2642" s="66" t="s">
        <v>270</v>
      </c>
      <c r="G2642" s="67">
        <v>3200</v>
      </c>
      <c r="H2642" s="67">
        <v>3</v>
      </c>
      <c r="I2642" s="68">
        <v>0.05</v>
      </c>
      <c r="J2642" s="69">
        <f t="shared" si="41"/>
        <v>9120</v>
      </c>
    </row>
    <row r="2643" spans="1:10">
      <c r="A2643" s="63" t="s">
        <v>2177</v>
      </c>
      <c r="B2643" s="64" t="s">
        <v>1121</v>
      </c>
      <c r="C2643" s="64" t="s">
        <v>997</v>
      </c>
      <c r="D2643" s="65">
        <v>44556</v>
      </c>
      <c r="E2643" s="66" t="s">
        <v>1005</v>
      </c>
      <c r="F2643" s="66" t="s">
        <v>276</v>
      </c>
      <c r="G2643" s="67">
        <v>76500</v>
      </c>
      <c r="H2643" s="67">
        <v>2</v>
      </c>
      <c r="I2643" s="68">
        <v>0</v>
      </c>
      <c r="J2643" s="69">
        <f t="shared" si="41"/>
        <v>153000</v>
      </c>
    </row>
    <row r="2644" spans="1:10">
      <c r="A2644" s="63" t="s">
        <v>2178</v>
      </c>
      <c r="B2644" s="64" t="s">
        <v>1259</v>
      </c>
      <c r="C2644" s="64" t="s">
        <v>1036</v>
      </c>
      <c r="D2644" s="65">
        <v>44556</v>
      </c>
      <c r="E2644" s="66" t="s">
        <v>998</v>
      </c>
      <c r="F2644" s="66" t="s">
        <v>270</v>
      </c>
      <c r="G2644" s="67">
        <v>3100</v>
      </c>
      <c r="H2644" s="67">
        <v>9</v>
      </c>
      <c r="I2644" s="68">
        <v>0.05</v>
      </c>
      <c r="J2644" s="69">
        <f t="shared" si="41"/>
        <v>26505</v>
      </c>
    </row>
    <row r="2645" spans="1:10">
      <c r="A2645" s="63" t="s">
        <v>2179</v>
      </c>
      <c r="B2645" s="64" t="s">
        <v>1513</v>
      </c>
      <c r="C2645" s="64" t="s">
        <v>1008</v>
      </c>
      <c r="D2645" s="65">
        <v>44556</v>
      </c>
      <c r="E2645" s="66" t="s">
        <v>1010</v>
      </c>
      <c r="F2645" s="66" t="s">
        <v>256</v>
      </c>
      <c r="G2645" s="67">
        <v>129200</v>
      </c>
      <c r="H2645" s="67">
        <v>9</v>
      </c>
      <c r="I2645" s="68">
        <v>0.05</v>
      </c>
      <c r="J2645" s="69">
        <f t="shared" si="41"/>
        <v>1104660</v>
      </c>
    </row>
    <row r="2646" spans="1:10">
      <c r="A2646" s="63" t="s">
        <v>2179</v>
      </c>
      <c r="B2646" s="64" t="s">
        <v>1513</v>
      </c>
      <c r="C2646" s="64" t="s">
        <v>1008</v>
      </c>
      <c r="D2646" s="65">
        <v>44556</v>
      </c>
      <c r="E2646" s="66" t="s">
        <v>1005</v>
      </c>
      <c r="F2646" s="66" t="s">
        <v>1038</v>
      </c>
      <c r="G2646" s="67">
        <v>204600</v>
      </c>
      <c r="H2646" s="67">
        <v>1</v>
      </c>
      <c r="I2646" s="68">
        <v>0.05</v>
      </c>
      <c r="J2646" s="69">
        <f t="shared" si="41"/>
        <v>194370</v>
      </c>
    </row>
    <row r="2647" spans="1:10">
      <c r="A2647" s="63" t="s">
        <v>2180</v>
      </c>
      <c r="B2647" s="64" t="s">
        <v>1408</v>
      </c>
      <c r="C2647" s="64" t="s">
        <v>1016</v>
      </c>
      <c r="D2647" s="65">
        <v>44556</v>
      </c>
      <c r="E2647" s="66" t="s">
        <v>998</v>
      </c>
      <c r="F2647" s="66" t="s">
        <v>282</v>
      </c>
      <c r="G2647" s="67">
        <v>15800</v>
      </c>
      <c r="H2647" s="67">
        <v>8</v>
      </c>
      <c r="I2647" s="68">
        <v>0.05</v>
      </c>
      <c r="J2647" s="69">
        <f t="shared" si="41"/>
        <v>120080</v>
      </c>
    </row>
    <row r="2648" spans="1:10">
      <c r="A2648" s="63" t="s">
        <v>2180</v>
      </c>
      <c r="B2648" s="64" t="s">
        <v>1408</v>
      </c>
      <c r="C2648" s="64" t="s">
        <v>1016</v>
      </c>
      <c r="D2648" s="65">
        <v>44556</v>
      </c>
      <c r="E2648" s="66" t="s">
        <v>994</v>
      </c>
      <c r="F2648" s="66" t="s">
        <v>246</v>
      </c>
      <c r="G2648" s="67">
        <v>74900</v>
      </c>
      <c r="H2648" s="67">
        <v>1</v>
      </c>
      <c r="I2648" s="68">
        <v>0.05</v>
      </c>
      <c r="J2648" s="69">
        <f t="shared" si="41"/>
        <v>71155</v>
      </c>
    </row>
    <row r="2649" spans="1:10">
      <c r="A2649" s="63" t="s">
        <v>2180</v>
      </c>
      <c r="B2649" s="64" t="s">
        <v>1408</v>
      </c>
      <c r="C2649" s="64" t="s">
        <v>1016</v>
      </c>
      <c r="D2649" s="65">
        <v>44556</v>
      </c>
      <c r="E2649" s="66" t="s">
        <v>1011</v>
      </c>
      <c r="F2649" s="66" t="s">
        <v>264</v>
      </c>
      <c r="G2649" s="67">
        <v>81400</v>
      </c>
      <c r="H2649" s="67">
        <v>1</v>
      </c>
      <c r="I2649" s="68">
        <v>0.05</v>
      </c>
      <c r="J2649" s="69">
        <f t="shared" si="41"/>
        <v>77330</v>
      </c>
    </row>
    <row r="2650" spans="1:10">
      <c r="A2650" s="63" t="s">
        <v>2181</v>
      </c>
      <c r="B2650" s="64" t="s">
        <v>1065</v>
      </c>
      <c r="C2650" s="64" t="s">
        <v>1001</v>
      </c>
      <c r="D2650" s="65">
        <v>44556</v>
      </c>
      <c r="E2650" s="66" t="s">
        <v>992</v>
      </c>
      <c r="F2650" s="66" t="s">
        <v>240</v>
      </c>
      <c r="G2650" s="67">
        <v>57200</v>
      </c>
      <c r="H2650" s="67">
        <v>7</v>
      </c>
      <c r="I2650" s="68">
        <v>0.05</v>
      </c>
      <c r="J2650" s="69">
        <f t="shared" si="41"/>
        <v>380380</v>
      </c>
    </row>
    <row r="2651" spans="1:10">
      <c r="A2651" s="63" t="s">
        <v>2181</v>
      </c>
      <c r="B2651" s="64" t="s">
        <v>1065</v>
      </c>
      <c r="C2651" s="64" t="s">
        <v>1001</v>
      </c>
      <c r="D2651" s="65">
        <v>44556</v>
      </c>
      <c r="E2651" s="66" t="s">
        <v>992</v>
      </c>
      <c r="F2651" s="66" t="s">
        <v>993</v>
      </c>
      <c r="G2651" s="67">
        <v>54300</v>
      </c>
      <c r="H2651" s="67">
        <v>8</v>
      </c>
      <c r="I2651" s="68">
        <v>0.05</v>
      </c>
      <c r="J2651" s="69">
        <f t="shared" si="41"/>
        <v>412680</v>
      </c>
    </row>
    <row r="2652" spans="1:10">
      <c r="A2652" s="63" t="s">
        <v>2182</v>
      </c>
      <c r="B2652" s="64" t="s">
        <v>1126</v>
      </c>
      <c r="C2652" s="64" t="s">
        <v>1043</v>
      </c>
      <c r="D2652" s="65">
        <v>44556</v>
      </c>
      <c r="E2652" s="66" t="s">
        <v>1005</v>
      </c>
      <c r="F2652" s="66" t="s">
        <v>212</v>
      </c>
      <c r="G2652" s="67">
        <v>134800</v>
      </c>
      <c r="H2652" s="67">
        <v>1</v>
      </c>
      <c r="I2652" s="68">
        <v>0.05</v>
      </c>
      <c r="J2652" s="69">
        <f t="shared" si="41"/>
        <v>128060</v>
      </c>
    </row>
    <row r="2653" spans="1:10">
      <c r="A2653" s="63" t="s">
        <v>2183</v>
      </c>
      <c r="B2653" s="64" t="s">
        <v>1136</v>
      </c>
      <c r="C2653" s="64" t="s">
        <v>1036</v>
      </c>
      <c r="D2653" s="65">
        <v>44556</v>
      </c>
      <c r="E2653" s="66" t="s">
        <v>1005</v>
      </c>
      <c r="F2653" s="66" t="s">
        <v>1485</v>
      </c>
      <c r="G2653" s="67">
        <v>113000</v>
      </c>
      <c r="H2653" s="67">
        <v>2</v>
      </c>
      <c r="I2653" s="68">
        <v>0.05</v>
      </c>
      <c r="J2653" s="69">
        <f t="shared" si="41"/>
        <v>214700</v>
      </c>
    </row>
    <row r="2654" spans="1:10">
      <c r="A2654" s="63" t="s">
        <v>2183</v>
      </c>
      <c r="B2654" s="64" t="s">
        <v>1136</v>
      </c>
      <c r="C2654" s="64" t="s">
        <v>1036</v>
      </c>
      <c r="D2654" s="65">
        <v>44556</v>
      </c>
      <c r="E2654" s="66" t="s">
        <v>998</v>
      </c>
      <c r="F2654" s="66" t="s">
        <v>282</v>
      </c>
      <c r="G2654" s="67">
        <v>17400</v>
      </c>
      <c r="H2654" s="67">
        <v>10</v>
      </c>
      <c r="I2654" s="68">
        <v>0.05</v>
      </c>
      <c r="J2654" s="69">
        <f t="shared" si="41"/>
        <v>165300</v>
      </c>
    </row>
    <row r="2655" spans="1:10">
      <c r="A2655" s="63" t="s">
        <v>2184</v>
      </c>
      <c r="B2655" s="64" t="s">
        <v>1372</v>
      </c>
      <c r="C2655" s="64" t="s">
        <v>1177</v>
      </c>
      <c r="D2655" s="65">
        <v>44556</v>
      </c>
      <c r="E2655" s="66" t="s">
        <v>998</v>
      </c>
      <c r="F2655" s="66" t="s">
        <v>1048</v>
      </c>
      <c r="G2655" s="67">
        <v>29700</v>
      </c>
      <c r="H2655" s="67">
        <v>2</v>
      </c>
      <c r="I2655" s="68">
        <v>0.05</v>
      </c>
      <c r="J2655" s="69">
        <f t="shared" si="41"/>
        <v>56430</v>
      </c>
    </row>
    <row r="2656" spans="1:10">
      <c r="A2656" s="63" t="s">
        <v>2185</v>
      </c>
      <c r="B2656" s="64" t="s">
        <v>996</v>
      </c>
      <c r="C2656" s="64" t="s">
        <v>997</v>
      </c>
      <c r="D2656" s="65">
        <v>44556</v>
      </c>
      <c r="E2656" s="66" t="s">
        <v>1012</v>
      </c>
      <c r="F2656" s="66" t="s">
        <v>1013</v>
      </c>
      <c r="G2656" s="67">
        <v>47500</v>
      </c>
      <c r="H2656" s="67">
        <v>5</v>
      </c>
      <c r="I2656" s="68">
        <v>0.05</v>
      </c>
      <c r="J2656" s="69">
        <f t="shared" si="41"/>
        <v>225625</v>
      </c>
    </row>
    <row r="2657" spans="1:10">
      <c r="A2657" s="63" t="s">
        <v>2186</v>
      </c>
      <c r="B2657" s="64" t="s">
        <v>1136</v>
      </c>
      <c r="C2657" s="64" t="s">
        <v>1036</v>
      </c>
      <c r="D2657" s="65">
        <v>44556</v>
      </c>
      <c r="E2657" s="66" t="s">
        <v>991</v>
      </c>
      <c r="F2657" s="66" t="s">
        <v>1487</v>
      </c>
      <c r="G2657" s="67">
        <v>941300</v>
      </c>
      <c r="H2657" s="67">
        <v>3</v>
      </c>
      <c r="I2657" s="68">
        <v>0.1</v>
      </c>
      <c r="J2657" s="69">
        <f t="shared" si="41"/>
        <v>2541510</v>
      </c>
    </row>
    <row r="2658" spans="1:10">
      <c r="A2658" s="63" t="s">
        <v>2186</v>
      </c>
      <c r="B2658" s="64" t="s">
        <v>1136</v>
      </c>
      <c r="C2658" s="64" t="s">
        <v>1036</v>
      </c>
      <c r="D2658" s="65">
        <v>44556</v>
      </c>
      <c r="E2658" s="66" t="s">
        <v>998</v>
      </c>
      <c r="F2658" s="66" t="s">
        <v>236</v>
      </c>
      <c r="G2658" s="67">
        <v>17900</v>
      </c>
      <c r="H2658" s="67">
        <v>3</v>
      </c>
      <c r="I2658" s="68">
        <v>0.05</v>
      </c>
      <c r="J2658" s="69">
        <f t="shared" si="41"/>
        <v>51015</v>
      </c>
    </row>
    <row r="2659" spans="1:10">
      <c r="A2659" s="63" t="s">
        <v>2187</v>
      </c>
      <c r="B2659" s="64" t="s">
        <v>996</v>
      </c>
      <c r="C2659" s="64" t="s">
        <v>997</v>
      </c>
      <c r="D2659" s="65">
        <v>44557</v>
      </c>
      <c r="E2659" s="66" t="s">
        <v>998</v>
      </c>
      <c r="F2659" s="66" t="s">
        <v>222</v>
      </c>
      <c r="G2659" s="67">
        <v>6200</v>
      </c>
      <c r="H2659" s="67">
        <v>6</v>
      </c>
      <c r="I2659" s="68">
        <v>0.05</v>
      </c>
      <c r="J2659" s="69">
        <f t="shared" si="41"/>
        <v>35340</v>
      </c>
    </row>
    <row r="2660" spans="1:10">
      <c r="A2660" s="63" t="s">
        <v>2187</v>
      </c>
      <c r="B2660" s="64" t="s">
        <v>996</v>
      </c>
      <c r="C2660" s="64" t="s">
        <v>997</v>
      </c>
      <c r="D2660" s="65">
        <v>44557</v>
      </c>
      <c r="E2660" s="66" t="s">
        <v>992</v>
      </c>
      <c r="F2660" s="66" t="s">
        <v>240</v>
      </c>
      <c r="G2660" s="67">
        <v>54000</v>
      </c>
      <c r="H2660" s="67">
        <v>1</v>
      </c>
      <c r="I2660" s="68">
        <v>0.05</v>
      </c>
      <c r="J2660" s="69">
        <f t="shared" si="41"/>
        <v>51300</v>
      </c>
    </row>
    <row r="2661" spans="1:10">
      <c r="A2661" s="63" t="s">
        <v>2187</v>
      </c>
      <c r="B2661" s="64" t="s">
        <v>996</v>
      </c>
      <c r="C2661" s="64" t="s">
        <v>997</v>
      </c>
      <c r="D2661" s="65">
        <v>44557</v>
      </c>
      <c r="E2661" s="66" t="s">
        <v>994</v>
      </c>
      <c r="F2661" s="66" t="s">
        <v>246</v>
      </c>
      <c r="G2661" s="67">
        <v>84200</v>
      </c>
      <c r="H2661" s="67">
        <v>1</v>
      </c>
      <c r="I2661" s="68">
        <v>0.05</v>
      </c>
      <c r="J2661" s="69">
        <f t="shared" si="41"/>
        <v>79990</v>
      </c>
    </row>
    <row r="2662" spans="1:10">
      <c r="A2662" s="63" t="s">
        <v>2188</v>
      </c>
      <c r="B2662" s="64" t="s">
        <v>1223</v>
      </c>
      <c r="C2662" s="64" t="s">
        <v>990</v>
      </c>
      <c r="D2662" s="65">
        <v>44557</v>
      </c>
      <c r="E2662" s="66" t="s">
        <v>994</v>
      </c>
      <c r="F2662" s="66" t="s">
        <v>274</v>
      </c>
      <c r="G2662" s="67">
        <v>52500</v>
      </c>
      <c r="H2662" s="67">
        <v>9</v>
      </c>
      <c r="I2662" s="68">
        <v>0</v>
      </c>
      <c r="J2662" s="69">
        <f t="shared" si="41"/>
        <v>472500</v>
      </c>
    </row>
    <row r="2663" spans="1:10">
      <c r="A2663" s="63" t="s">
        <v>2188</v>
      </c>
      <c r="B2663" s="64" t="s">
        <v>1223</v>
      </c>
      <c r="C2663" s="64" t="s">
        <v>990</v>
      </c>
      <c r="D2663" s="65">
        <v>44557</v>
      </c>
      <c r="E2663" s="66" t="s">
        <v>1005</v>
      </c>
      <c r="F2663" s="66" t="s">
        <v>268</v>
      </c>
      <c r="G2663" s="67">
        <v>337000</v>
      </c>
      <c r="H2663" s="67">
        <v>1</v>
      </c>
      <c r="I2663" s="68">
        <v>0</v>
      </c>
      <c r="J2663" s="69">
        <f t="shared" si="41"/>
        <v>337000</v>
      </c>
    </row>
    <row r="2664" spans="1:10">
      <c r="A2664" s="63" t="s">
        <v>2189</v>
      </c>
      <c r="B2664" s="64" t="s">
        <v>1040</v>
      </c>
      <c r="C2664" s="64" t="s">
        <v>1036</v>
      </c>
      <c r="D2664" s="65">
        <v>44558</v>
      </c>
      <c r="E2664" s="66" t="s">
        <v>991</v>
      </c>
      <c r="F2664" s="66" t="s">
        <v>206</v>
      </c>
      <c r="G2664" s="67">
        <v>1519000</v>
      </c>
      <c r="H2664" s="67">
        <v>4</v>
      </c>
      <c r="I2664" s="68">
        <v>0.15</v>
      </c>
      <c r="J2664" s="69">
        <f t="shared" si="41"/>
        <v>5164600</v>
      </c>
    </row>
    <row r="2665" spans="1:10">
      <c r="A2665" s="63" t="s">
        <v>2189</v>
      </c>
      <c r="B2665" s="64" t="s">
        <v>1040</v>
      </c>
      <c r="C2665" s="64" t="s">
        <v>1036</v>
      </c>
      <c r="D2665" s="65">
        <v>44558</v>
      </c>
      <c r="E2665" s="66" t="s">
        <v>1005</v>
      </c>
      <c r="F2665" s="66" t="s">
        <v>250</v>
      </c>
      <c r="G2665" s="67">
        <v>453900</v>
      </c>
      <c r="H2665" s="67">
        <v>1</v>
      </c>
      <c r="I2665" s="68">
        <v>0.05</v>
      </c>
      <c r="J2665" s="69">
        <f t="shared" si="41"/>
        <v>431205</v>
      </c>
    </row>
    <row r="2666" spans="1:10">
      <c r="A2666" s="63" t="s">
        <v>2189</v>
      </c>
      <c r="B2666" s="64" t="s">
        <v>1040</v>
      </c>
      <c r="C2666" s="64" t="s">
        <v>1036</v>
      </c>
      <c r="D2666" s="65">
        <v>44558</v>
      </c>
      <c r="E2666" s="66" t="s">
        <v>998</v>
      </c>
      <c r="F2666" s="66" t="s">
        <v>292</v>
      </c>
      <c r="G2666" s="67">
        <v>36600</v>
      </c>
      <c r="H2666" s="67">
        <v>5</v>
      </c>
      <c r="I2666" s="68">
        <v>0.05</v>
      </c>
      <c r="J2666" s="69">
        <f t="shared" si="41"/>
        <v>173850</v>
      </c>
    </row>
    <row r="2667" spans="1:10">
      <c r="A2667" s="63" t="s">
        <v>2190</v>
      </c>
      <c r="B2667" s="64" t="s">
        <v>1116</v>
      </c>
      <c r="C2667" s="64" t="s">
        <v>1001</v>
      </c>
      <c r="D2667" s="65">
        <v>44558</v>
      </c>
      <c r="E2667" s="66" t="s">
        <v>1012</v>
      </c>
      <c r="F2667" s="66" t="s">
        <v>1491</v>
      </c>
      <c r="G2667" s="67">
        <v>94800</v>
      </c>
      <c r="H2667" s="67">
        <v>4</v>
      </c>
      <c r="I2667" s="68">
        <v>0</v>
      </c>
      <c r="J2667" s="69">
        <f t="shared" si="41"/>
        <v>379200</v>
      </c>
    </row>
    <row r="2668" spans="1:10">
      <c r="A2668" s="63" t="s">
        <v>2191</v>
      </c>
      <c r="B2668" s="64" t="s">
        <v>1126</v>
      </c>
      <c r="C2668" s="64" t="s">
        <v>1043</v>
      </c>
      <c r="D2668" s="65">
        <v>44558</v>
      </c>
      <c r="E2668" s="66" t="s">
        <v>1010</v>
      </c>
      <c r="F2668" s="66" t="s">
        <v>214</v>
      </c>
      <c r="G2668" s="67">
        <v>217400</v>
      </c>
      <c r="H2668" s="67">
        <v>5</v>
      </c>
      <c r="I2668" s="68">
        <v>0.05</v>
      </c>
      <c r="J2668" s="69">
        <f t="shared" si="41"/>
        <v>1032650</v>
      </c>
    </row>
    <row r="2669" spans="1:10">
      <c r="A2669" s="63" t="s">
        <v>2191</v>
      </c>
      <c r="B2669" s="64" t="s">
        <v>1126</v>
      </c>
      <c r="C2669" s="64" t="s">
        <v>1043</v>
      </c>
      <c r="D2669" s="65">
        <v>44558</v>
      </c>
      <c r="E2669" s="66" t="s">
        <v>991</v>
      </c>
      <c r="F2669" s="66" t="s">
        <v>206</v>
      </c>
      <c r="G2669" s="67">
        <v>1844500</v>
      </c>
      <c r="H2669" s="67">
        <v>4</v>
      </c>
      <c r="I2669" s="68">
        <v>0.15</v>
      </c>
      <c r="J2669" s="69">
        <f t="shared" si="41"/>
        <v>6271300</v>
      </c>
    </row>
    <row r="2670" spans="1:10">
      <c r="A2670" s="63" t="s">
        <v>2191</v>
      </c>
      <c r="B2670" s="64" t="s">
        <v>1126</v>
      </c>
      <c r="C2670" s="64" t="s">
        <v>1043</v>
      </c>
      <c r="D2670" s="65">
        <v>44558</v>
      </c>
      <c r="E2670" s="66" t="s">
        <v>998</v>
      </c>
      <c r="F2670" s="66" t="s">
        <v>1048</v>
      </c>
      <c r="G2670" s="67">
        <v>30300</v>
      </c>
      <c r="H2670" s="67">
        <v>7</v>
      </c>
      <c r="I2670" s="68">
        <v>0.05</v>
      </c>
      <c r="J2670" s="69">
        <f t="shared" si="41"/>
        <v>201495</v>
      </c>
    </row>
    <row r="2671" spans="1:10">
      <c r="A2671" s="63" t="s">
        <v>2192</v>
      </c>
      <c r="B2671" s="64" t="s">
        <v>1642</v>
      </c>
      <c r="C2671" s="64" t="s">
        <v>1001</v>
      </c>
      <c r="D2671" s="65">
        <v>44558</v>
      </c>
      <c r="E2671" s="66" t="s">
        <v>998</v>
      </c>
      <c r="F2671" s="66" t="s">
        <v>236</v>
      </c>
      <c r="G2671" s="67">
        <v>18100</v>
      </c>
      <c r="H2671" s="67">
        <v>8</v>
      </c>
      <c r="I2671" s="68">
        <v>0</v>
      </c>
      <c r="J2671" s="69">
        <f t="shared" si="41"/>
        <v>144800</v>
      </c>
    </row>
    <row r="2672" spans="1:10">
      <c r="A2672" s="63" t="s">
        <v>2192</v>
      </c>
      <c r="B2672" s="64" t="s">
        <v>1642</v>
      </c>
      <c r="C2672" s="64" t="s">
        <v>1001</v>
      </c>
      <c r="D2672" s="65">
        <v>44558</v>
      </c>
      <c r="E2672" s="66" t="s">
        <v>1012</v>
      </c>
      <c r="F2672" s="66" t="s">
        <v>262</v>
      </c>
      <c r="G2672" s="67">
        <v>541300</v>
      </c>
      <c r="H2672" s="67">
        <v>5</v>
      </c>
      <c r="I2672" s="68">
        <v>0.1</v>
      </c>
      <c r="J2672" s="69">
        <f t="shared" si="41"/>
        <v>2435850</v>
      </c>
    </row>
    <row r="2673" spans="1:10">
      <c r="A2673" s="63" t="s">
        <v>2192</v>
      </c>
      <c r="B2673" s="64" t="s">
        <v>1642</v>
      </c>
      <c r="C2673" s="64" t="s">
        <v>1001</v>
      </c>
      <c r="D2673" s="65">
        <v>44558</v>
      </c>
      <c r="E2673" s="66" t="s">
        <v>1010</v>
      </c>
      <c r="F2673" s="66" t="s">
        <v>238</v>
      </c>
      <c r="G2673" s="67">
        <v>156600</v>
      </c>
      <c r="H2673" s="67">
        <v>10</v>
      </c>
      <c r="I2673" s="68">
        <v>0.05</v>
      </c>
      <c r="J2673" s="69">
        <f t="shared" si="41"/>
        <v>1487700</v>
      </c>
    </row>
    <row r="2674" spans="1:10">
      <c r="A2674" s="63" t="s">
        <v>2193</v>
      </c>
      <c r="B2674" s="64" t="s">
        <v>1035</v>
      </c>
      <c r="C2674" s="64" t="s">
        <v>1036</v>
      </c>
      <c r="D2674" s="65">
        <v>44559</v>
      </c>
      <c r="E2674" s="66" t="s">
        <v>998</v>
      </c>
      <c r="F2674" s="66" t="s">
        <v>270</v>
      </c>
      <c r="G2674" s="67">
        <v>3400</v>
      </c>
      <c r="H2674" s="67">
        <v>3</v>
      </c>
      <c r="I2674" s="68">
        <v>0.05</v>
      </c>
      <c r="J2674" s="69">
        <f t="shared" si="41"/>
        <v>9690</v>
      </c>
    </row>
    <row r="2675" spans="1:10">
      <c r="A2675" s="63" t="s">
        <v>2193</v>
      </c>
      <c r="B2675" s="64" t="s">
        <v>1035</v>
      </c>
      <c r="C2675" s="64" t="s">
        <v>1036</v>
      </c>
      <c r="D2675" s="65">
        <v>44559</v>
      </c>
      <c r="E2675" s="66" t="s">
        <v>994</v>
      </c>
      <c r="F2675" s="66" t="s">
        <v>242</v>
      </c>
      <c r="G2675" s="67">
        <v>46000</v>
      </c>
      <c r="H2675" s="67">
        <v>1</v>
      </c>
      <c r="I2675" s="68">
        <v>0.05</v>
      </c>
      <c r="J2675" s="69">
        <f t="shared" si="41"/>
        <v>43700</v>
      </c>
    </row>
    <row r="2676" spans="1:10">
      <c r="A2676" s="63" t="s">
        <v>2194</v>
      </c>
      <c r="B2676" s="64" t="s">
        <v>1259</v>
      </c>
      <c r="C2676" s="64" t="s">
        <v>1036</v>
      </c>
      <c r="D2676" s="65">
        <v>44559</v>
      </c>
      <c r="E2676" s="66" t="s">
        <v>1011</v>
      </c>
      <c r="F2676" s="66" t="s">
        <v>210</v>
      </c>
      <c r="G2676" s="67">
        <v>4500</v>
      </c>
      <c r="H2676" s="67">
        <v>3</v>
      </c>
      <c r="I2676" s="68">
        <v>0.05</v>
      </c>
      <c r="J2676" s="69">
        <f t="shared" si="41"/>
        <v>12825</v>
      </c>
    </row>
    <row r="2677" spans="1:10">
      <c r="A2677" s="63" t="s">
        <v>2195</v>
      </c>
      <c r="B2677" s="64" t="s">
        <v>1069</v>
      </c>
      <c r="C2677" s="64" t="s">
        <v>1043</v>
      </c>
      <c r="D2677" s="65">
        <v>44559</v>
      </c>
      <c r="E2677" s="66" t="s">
        <v>992</v>
      </c>
      <c r="F2677" s="66" t="s">
        <v>240</v>
      </c>
      <c r="G2677" s="67">
        <v>60000</v>
      </c>
      <c r="H2677" s="67">
        <v>1</v>
      </c>
      <c r="I2677" s="68">
        <v>0.05</v>
      </c>
      <c r="J2677" s="69">
        <f t="shared" si="41"/>
        <v>57000</v>
      </c>
    </row>
    <row r="2678" spans="1:10">
      <c r="A2678" s="63" t="s">
        <v>2195</v>
      </c>
      <c r="B2678" s="64" t="s">
        <v>1069</v>
      </c>
      <c r="C2678" s="64" t="s">
        <v>1043</v>
      </c>
      <c r="D2678" s="65">
        <v>44559</v>
      </c>
      <c r="E2678" s="66" t="s">
        <v>998</v>
      </c>
      <c r="F2678" s="66" t="s">
        <v>1020</v>
      </c>
      <c r="G2678" s="67">
        <v>12800</v>
      </c>
      <c r="H2678" s="67">
        <v>10</v>
      </c>
      <c r="I2678" s="68">
        <v>0.05</v>
      </c>
      <c r="J2678" s="69">
        <f t="shared" si="41"/>
        <v>121600</v>
      </c>
    </row>
    <row r="2679" spans="1:10">
      <c r="A2679" s="63" t="s">
        <v>2196</v>
      </c>
      <c r="B2679" s="64" t="s">
        <v>2085</v>
      </c>
      <c r="C2679" s="64" t="s">
        <v>990</v>
      </c>
      <c r="D2679" s="65">
        <v>44559</v>
      </c>
      <c r="E2679" s="66" t="s">
        <v>1005</v>
      </c>
      <c r="F2679" s="66" t="s">
        <v>224</v>
      </c>
      <c r="G2679" s="67">
        <v>510900</v>
      </c>
      <c r="H2679" s="67">
        <v>3</v>
      </c>
      <c r="I2679" s="68">
        <v>0.05</v>
      </c>
      <c r="J2679" s="69">
        <f t="shared" si="41"/>
        <v>1456065</v>
      </c>
    </row>
    <row r="2680" spans="1:10">
      <c r="A2680" s="63" t="s">
        <v>2196</v>
      </c>
      <c r="B2680" s="64" t="s">
        <v>2085</v>
      </c>
      <c r="C2680" s="64" t="s">
        <v>990</v>
      </c>
      <c r="D2680" s="65">
        <v>44559</v>
      </c>
      <c r="E2680" s="66" t="s">
        <v>1010</v>
      </c>
      <c r="F2680" s="66" t="s">
        <v>216</v>
      </c>
      <c r="G2680" s="67">
        <v>93800</v>
      </c>
      <c r="H2680" s="67">
        <v>10</v>
      </c>
      <c r="I2680" s="68">
        <v>0</v>
      </c>
      <c r="J2680" s="69">
        <f t="shared" si="41"/>
        <v>938000</v>
      </c>
    </row>
    <row r="2681" spans="1:10">
      <c r="A2681" s="63" t="s">
        <v>2196</v>
      </c>
      <c r="B2681" s="64" t="s">
        <v>2085</v>
      </c>
      <c r="C2681" s="64" t="s">
        <v>990</v>
      </c>
      <c r="D2681" s="65">
        <v>44559</v>
      </c>
      <c r="E2681" s="66" t="s">
        <v>991</v>
      </c>
      <c r="F2681" s="66" t="s">
        <v>1487</v>
      </c>
      <c r="G2681" s="67">
        <v>896500</v>
      </c>
      <c r="H2681" s="67">
        <v>2</v>
      </c>
      <c r="I2681" s="68">
        <v>0.05</v>
      </c>
      <c r="J2681" s="69">
        <f t="shared" si="41"/>
        <v>1703350</v>
      </c>
    </row>
    <row r="2682" spans="1:10">
      <c r="A2682" s="63" t="s">
        <v>2197</v>
      </c>
      <c r="B2682" s="64" t="s">
        <v>1180</v>
      </c>
      <c r="C2682" s="64" t="s">
        <v>1036</v>
      </c>
      <c r="D2682" s="65">
        <v>44559</v>
      </c>
      <c r="E2682" s="66" t="s">
        <v>1005</v>
      </c>
      <c r="F2682" s="66" t="s">
        <v>266</v>
      </c>
      <c r="G2682" s="67">
        <v>504400</v>
      </c>
      <c r="H2682" s="67">
        <v>4</v>
      </c>
      <c r="I2682" s="68">
        <v>0.1</v>
      </c>
      <c r="J2682" s="69">
        <f t="shared" si="41"/>
        <v>1815840</v>
      </c>
    </row>
    <row r="2683" spans="1:10">
      <c r="A2683" s="63" t="s">
        <v>2197</v>
      </c>
      <c r="B2683" s="64" t="s">
        <v>1180</v>
      </c>
      <c r="C2683" s="64" t="s">
        <v>1036</v>
      </c>
      <c r="D2683" s="65">
        <v>44559</v>
      </c>
      <c r="E2683" s="66" t="s">
        <v>994</v>
      </c>
      <c r="F2683" s="66" t="s">
        <v>274</v>
      </c>
      <c r="G2683" s="67">
        <v>51000</v>
      </c>
      <c r="H2683" s="67">
        <v>8</v>
      </c>
      <c r="I2683" s="68">
        <v>0.05</v>
      </c>
      <c r="J2683" s="69">
        <f t="shared" si="41"/>
        <v>387600</v>
      </c>
    </row>
    <row r="2684" spans="1:10">
      <c r="A2684" s="63" t="s">
        <v>2198</v>
      </c>
      <c r="B2684" s="64" t="s">
        <v>1119</v>
      </c>
      <c r="C2684" s="64" t="s">
        <v>997</v>
      </c>
      <c r="D2684" s="65">
        <v>44559</v>
      </c>
      <c r="E2684" s="66" t="s">
        <v>1011</v>
      </c>
      <c r="F2684" s="66" t="s">
        <v>252</v>
      </c>
      <c r="G2684" s="67">
        <v>130000</v>
      </c>
      <c r="H2684" s="67">
        <v>8</v>
      </c>
      <c r="I2684" s="68">
        <v>0.05</v>
      </c>
      <c r="J2684" s="69">
        <f t="shared" si="41"/>
        <v>988000</v>
      </c>
    </row>
    <row r="2685" spans="1:10">
      <c r="A2685" s="63" t="s">
        <v>2198</v>
      </c>
      <c r="B2685" s="64" t="s">
        <v>1119</v>
      </c>
      <c r="C2685" s="64" t="s">
        <v>997</v>
      </c>
      <c r="D2685" s="65">
        <v>44559</v>
      </c>
      <c r="E2685" s="66" t="s">
        <v>1005</v>
      </c>
      <c r="F2685" s="66" t="s">
        <v>232</v>
      </c>
      <c r="G2685" s="67">
        <v>286200</v>
      </c>
      <c r="H2685" s="67">
        <v>5</v>
      </c>
      <c r="I2685" s="68">
        <v>0.05</v>
      </c>
      <c r="J2685" s="69">
        <f t="shared" si="41"/>
        <v>1359450</v>
      </c>
    </row>
    <row r="2686" spans="1:10">
      <c r="A2686" s="63" t="s">
        <v>2199</v>
      </c>
      <c r="B2686" s="64" t="s">
        <v>1134</v>
      </c>
      <c r="C2686" s="64" t="s">
        <v>997</v>
      </c>
      <c r="D2686" s="65">
        <v>44559</v>
      </c>
      <c r="E2686" s="66" t="s">
        <v>1005</v>
      </c>
      <c r="F2686" s="66" t="s">
        <v>1485</v>
      </c>
      <c r="G2686" s="67">
        <v>101000</v>
      </c>
      <c r="H2686" s="67">
        <v>4</v>
      </c>
      <c r="I2686" s="68">
        <v>0</v>
      </c>
      <c r="J2686" s="69">
        <f t="shared" si="41"/>
        <v>404000</v>
      </c>
    </row>
    <row r="2687" spans="1:10">
      <c r="A2687" s="63" t="s">
        <v>2199</v>
      </c>
      <c r="B2687" s="64" t="s">
        <v>1134</v>
      </c>
      <c r="C2687" s="64" t="s">
        <v>997</v>
      </c>
      <c r="D2687" s="65">
        <v>44559</v>
      </c>
      <c r="E2687" s="66" t="s">
        <v>998</v>
      </c>
      <c r="F2687" s="66" t="s">
        <v>292</v>
      </c>
      <c r="G2687" s="67">
        <v>29700</v>
      </c>
      <c r="H2687" s="67">
        <v>8</v>
      </c>
      <c r="I2687" s="68">
        <v>0</v>
      </c>
      <c r="J2687" s="69">
        <f t="shared" si="41"/>
        <v>237600</v>
      </c>
    </row>
    <row r="2688" spans="1:10">
      <c r="A2688" s="63" t="s">
        <v>2200</v>
      </c>
      <c r="B2688" s="64" t="s">
        <v>1126</v>
      </c>
      <c r="C2688" s="64" t="s">
        <v>1043</v>
      </c>
      <c r="D2688" s="65">
        <v>44559</v>
      </c>
      <c r="E2688" s="66" t="s">
        <v>1012</v>
      </c>
      <c r="F2688" s="66" t="s">
        <v>1491</v>
      </c>
      <c r="G2688" s="67">
        <v>120500</v>
      </c>
      <c r="H2688" s="67">
        <v>10</v>
      </c>
      <c r="I2688" s="68">
        <v>0.05</v>
      </c>
      <c r="J2688" s="69">
        <f t="shared" si="41"/>
        <v>1144750</v>
      </c>
    </row>
    <row r="2689" spans="1:10">
      <c r="A2689" s="63" t="s">
        <v>2200</v>
      </c>
      <c r="B2689" s="64" t="s">
        <v>1126</v>
      </c>
      <c r="C2689" s="64" t="s">
        <v>1043</v>
      </c>
      <c r="D2689" s="65">
        <v>44559</v>
      </c>
      <c r="E2689" s="66" t="s">
        <v>1012</v>
      </c>
      <c r="F2689" s="66" t="s">
        <v>262</v>
      </c>
      <c r="G2689" s="67">
        <v>686800</v>
      </c>
      <c r="H2689" s="67">
        <v>1</v>
      </c>
      <c r="I2689" s="68">
        <v>0.05</v>
      </c>
      <c r="J2689" s="69">
        <f t="shared" si="41"/>
        <v>652460</v>
      </c>
    </row>
    <row r="2690" spans="1:10">
      <c r="A2690" s="63" t="s">
        <v>2200</v>
      </c>
      <c r="B2690" s="64" t="s">
        <v>1126</v>
      </c>
      <c r="C2690" s="64" t="s">
        <v>1043</v>
      </c>
      <c r="D2690" s="65">
        <v>44559</v>
      </c>
      <c r="E2690" s="66" t="s">
        <v>1011</v>
      </c>
      <c r="F2690" s="66" t="s">
        <v>272</v>
      </c>
      <c r="G2690" s="67">
        <v>172800</v>
      </c>
      <c r="H2690" s="67">
        <v>8</v>
      </c>
      <c r="I2690" s="68">
        <v>0.05</v>
      </c>
      <c r="J2690" s="69">
        <f t="shared" si="41"/>
        <v>1313280</v>
      </c>
    </row>
  </sheetData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108A3-AEB3-409B-9723-3F7DBCAD2A7A}">
  <dimension ref="A1:K1465"/>
  <sheetViews>
    <sheetView workbookViewId="0">
      <selection activeCell="B2" sqref="B2"/>
    </sheetView>
  </sheetViews>
  <sheetFormatPr defaultColWidth="9" defaultRowHeight="17.399999999999999"/>
  <cols>
    <col min="1" max="1" width="9" style="71"/>
    <col min="2" max="2" width="33.19921875" style="71" customWidth="1"/>
    <col min="3" max="3" width="9" style="71"/>
    <col min="4" max="4" width="24.8984375" style="71" bestFit="1" customWidth="1"/>
    <col min="5" max="5" width="9.3984375" style="71" bestFit="1" customWidth="1"/>
    <col min="6" max="6" width="9" style="71"/>
    <col min="7" max="7" width="11.09765625" style="71" bestFit="1" customWidth="1"/>
    <col min="8" max="8" width="24.8984375" style="71" bestFit="1" customWidth="1"/>
    <col min="9" max="10" width="11.19921875" style="71" bestFit="1" customWidth="1"/>
    <col min="11" max="11" width="7.5" style="71" bestFit="1" customWidth="1"/>
    <col min="12" max="16384" width="9" style="71"/>
  </cols>
  <sheetData>
    <row r="1" spans="1:11">
      <c r="A1" s="70" t="s">
        <v>2201</v>
      </c>
      <c r="B1" s="70" t="s">
        <v>2202</v>
      </c>
      <c r="D1" s="74" t="s">
        <v>2209</v>
      </c>
      <c r="E1" s="74" t="s">
        <v>2201</v>
      </c>
      <c r="G1" s="75" t="s">
        <v>2234</v>
      </c>
      <c r="H1" s="74" t="s">
        <v>2209</v>
      </c>
      <c r="I1" s="74" t="s">
        <v>2235</v>
      </c>
      <c r="J1" s="74" t="s">
        <v>2236</v>
      </c>
      <c r="K1" s="74" t="s">
        <v>2237</v>
      </c>
    </row>
    <row r="2" spans="1:11">
      <c r="A2" s="72" t="s">
        <v>2203</v>
      </c>
      <c r="B2" s="72" t="s">
        <v>2204</v>
      </c>
      <c r="D2" s="71" t="s">
        <v>2210</v>
      </c>
      <c r="E2" s="71" t="s">
        <v>2203</v>
      </c>
      <c r="G2" s="75">
        <v>43832</v>
      </c>
      <c r="H2" s="74" t="s">
        <v>2222</v>
      </c>
      <c r="I2" s="74">
        <v>2140000</v>
      </c>
      <c r="J2" s="74">
        <v>19</v>
      </c>
      <c r="K2" s="74"/>
    </row>
    <row r="3" spans="1:11">
      <c r="A3" s="73" t="s">
        <v>2205</v>
      </c>
      <c r="B3" s="73" t="s">
        <v>2206</v>
      </c>
      <c r="D3" s="71" t="s">
        <v>2211</v>
      </c>
      <c r="E3" s="71" t="s">
        <v>2203</v>
      </c>
      <c r="G3" s="75">
        <v>43869</v>
      </c>
      <c r="H3" s="74" t="s">
        <v>2222</v>
      </c>
      <c r="I3" s="74">
        <v>2020000</v>
      </c>
      <c r="J3" s="74">
        <v>19</v>
      </c>
      <c r="K3" s="74"/>
    </row>
    <row r="4" spans="1:11">
      <c r="A4" s="72" t="s">
        <v>2207</v>
      </c>
      <c r="B4" s="72" t="s">
        <v>2208</v>
      </c>
      <c r="D4" s="71" t="s">
        <v>2212</v>
      </c>
      <c r="E4" s="71" t="s">
        <v>2203</v>
      </c>
      <c r="G4" s="75">
        <v>43853</v>
      </c>
      <c r="H4" s="74" t="s">
        <v>2222</v>
      </c>
      <c r="I4" s="74">
        <v>2060000</v>
      </c>
      <c r="J4" s="74">
        <v>23</v>
      </c>
      <c r="K4" s="74"/>
    </row>
    <row r="5" spans="1:11">
      <c r="D5" s="71" t="s">
        <v>2213</v>
      </c>
      <c r="E5" s="71" t="s">
        <v>2205</v>
      </c>
      <c r="G5" s="75">
        <v>43833</v>
      </c>
      <c r="H5" s="74" t="s">
        <v>2222</v>
      </c>
      <c r="I5" s="74">
        <v>1810000</v>
      </c>
      <c r="J5" s="74">
        <v>24</v>
      </c>
      <c r="K5" s="74"/>
    </row>
    <row r="6" spans="1:11">
      <c r="D6" s="71" t="s">
        <v>2214</v>
      </c>
      <c r="E6" s="71" t="s">
        <v>2203</v>
      </c>
      <c r="G6" s="75">
        <v>43863</v>
      </c>
      <c r="H6" s="74" t="s">
        <v>2222</v>
      </c>
      <c r="I6" s="74">
        <v>1730000</v>
      </c>
      <c r="J6" s="74">
        <v>20</v>
      </c>
      <c r="K6" s="74"/>
    </row>
    <row r="7" spans="1:11">
      <c r="D7" s="71" t="s">
        <v>2215</v>
      </c>
      <c r="E7" s="71" t="s">
        <v>2205</v>
      </c>
      <c r="G7" s="75">
        <v>43866</v>
      </c>
      <c r="H7" s="74" t="s">
        <v>2222</v>
      </c>
      <c r="I7" s="74">
        <v>1870000</v>
      </c>
      <c r="J7" s="74">
        <v>24</v>
      </c>
      <c r="K7" s="74"/>
    </row>
    <row r="8" spans="1:11">
      <c r="D8" s="71" t="s">
        <v>2216</v>
      </c>
      <c r="E8" s="71" t="s">
        <v>2205</v>
      </c>
      <c r="G8" s="75">
        <v>43842</v>
      </c>
      <c r="H8" s="74" t="s">
        <v>2223</v>
      </c>
      <c r="I8" s="74">
        <v>1090000</v>
      </c>
      <c r="J8" s="74">
        <v>13</v>
      </c>
      <c r="K8" s="74"/>
    </row>
    <row r="9" spans="1:11">
      <c r="D9" s="71" t="s">
        <v>2217</v>
      </c>
      <c r="E9" s="71" t="s">
        <v>2205</v>
      </c>
      <c r="G9" s="75">
        <v>43836</v>
      </c>
      <c r="H9" s="74" t="s">
        <v>2223</v>
      </c>
      <c r="I9" s="74">
        <v>1050000</v>
      </c>
      <c r="J9" s="74">
        <v>19</v>
      </c>
      <c r="K9" s="74"/>
    </row>
    <row r="10" spans="1:11">
      <c r="D10" s="71" t="s">
        <v>2218</v>
      </c>
      <c r="E10" s="71" t="s">
        <v>2207</v>
      </c>
      <c r="G10" s="75">
        <v>43851</v>
      </c>
      <c r="H10" s="74" t="s">
        <v>2223</v>
      </c>
      <c r="I10" s="74">
        <v>1200000</v>
      </c>
      <c r="J10" s="74">
        <v>12</v>
      </c>
      <c r="K10" s="74"/>
    </row>
    <row r="11" spans="1:11">
      <c r="D11" s="71" t="s">
        <v>2219</v>
      </c>
      <c r="E11" s="71" t="s">
        <v>2207</v>
      </c>
      <c r="G11" s="75">
        <v>43862</v>
      </c>
      <c r="H11" s="74" t="s">
        <v>2223</v>
      </c>
      <c r="I11" s="74">
        <v>1000000</v>
      </c>
      <c r="J11" s="74">
        <v>19</v>
      </c>
      <c r="K11" s="74"/>
    </row>
    <row r="12" spans="1:11">
      <c r="D12" s="71" t="s">
        <v>2220</v>
      </c>
      <c r="E12" s="71" t="s">
        <v>2207</v>
      </c>
      <c r="G12" s="75">
        <v>43843</v>
      </c>
      <c r="H12" s="74" t="s">
        <v>2223</v>
      </c>
      <c r="I12" s="74">
        <v>1180000</v>
      </c>
      <c r="J12" s="74">
        <v>19</v>
      </c>
      <c r="K12" s="74"/>
    </row>
    <row r="13" spans="1:11">
      <c r="D13" s="71" t="s">
        <v>2221</v>
      </c>
      <c r="E13" s="71" t="s">
        <v>2207</v>
      </c>
      <c r="G13" s="75">
        <v>43842</v>
      </c>
      <c r="H13" s="74" t="s">
        <v>2223</v>
      </c>
      <c r="I13" s="74">
        <v>980000</v>
      </c>
      <c r="J13" s="74">
        <v>18</v>
      </c>
      <c r="K13" s="74"/>
    </row>
    <row r="14" spans="1:11">
      <c r="G14" s="75">
        <v>43861</v>
      </c>
      <c r="H14" s="74" t="s">
        <v>2224</v>
      </c>
      <c r="I14" s="74">
        <v>500000</v>
      </c>
      <c r="J14" s="74">
        <v>19</v>
      </c>
      <c r="K14" s="74"/>
    </row>
    <row r="15" spans="1:11">
      <c r="G15" s="75">
        <v>43863</v>
      </c>
      <c r="H15" s="74" t="s">
        <v>2224</v>
      </c>
      <c r="I15" s="74">
        <v>540000</v>
      </c>
      <c r="J15" s="74">
        <v>13</v>
      </c>
      <c r="K15" s="74"/>
    </row>
    <row r="16" spans="1:11">
      <c r="G16" s="75">
        <v>43864</v>
      </c>
      <c r="H16" s="74" t="s">
        <v>2224</v>
      </c>
      <c r="I16" s="74">
        <v>670000</v>
      </c>
      <c r="J16" s="74">
        <v>18</v>
      </c>
      <c r="K16" s="74"/>
    </row>
    <row r="17" spans="7:11">
      <c r="G17" s="75">
        <v>43869</v>
      </c>
      <c r="H17" s="74" t="s">
        <v>2224</v>
      </c>
      <c r="I17" s="74">
        <v>560000</v>
      </c>
      <c r="J17" s="74">
        <v>17</v>
      </c>
      <c r="K17" s="74"/>
    </row>
    <row r="18" spans="7:11">
      <c r="G18" s="75">
        <v>43851</v>
      </c>
      <c r="H18" s="74" t="s">
        <v>2224</v>
      </c>
      <c r="I18" s="74">
        <v>520000</v>
      </c>
      <c r="J18" s="74">
        <v>18</v>
      </c>
      <c r="K18" s="74"/>
    </row>
    <row r="19" spans="7:11">
      <c r="G19" s="75">
        <v>43861</v>
      </c>
      <c r="H19" s="74" t="s">
        <v>2224</v>
      </c>
      <c r="I19" s="74">
        <v>520000</v>
      </c>
      <c r="J19" s="74">
        <v>10</v>
      </c>
      <c r="K19" s="74"/>
    </row>
    <row r="20" spans="7:11">
      <c r="G20" s="75">
        <v>43858</v>
      </c>
      <c r="H20" s="74" t="s">
        <v>2224</v>
      </c>
      <c r="I20" s="74">
        <v>430000</v>
      </c>
      <c r="J20" s="74">
        <v>9</v>
      </c>
      <c r="K20" s="74"/>
    </row>
    <row r="21" spans="7:11">
      <c r="G21" s="75">
        <v>43858</v>
      </c>
      <c r="H21" s="74" t="s">
        <v>2224</v>
      </c>
      <c r="I21" s="74">
        <v>520000</v>
      </c>
      <c r="J21" s="74">
        <v>10</v>
      </c>
      <c r="K21" s="74"/>
    </row>
    <row r="22" spans="7:11">
      <c r="G22" s="75">
        <v>43859</v>
      </c>
      <c r="H22" s="74" t="s">
        <v>2224</v>
      </c>
      <c r="I22" s="74">
        <v>510000</v>
      </c>
      <c r="J22" s="74">
        <v>9</v>
      </c>
      <c r="K22" s="74"/>
    </row>
    <row r="23" spans="7:11">
      <c r="G23" s="75">
        <v>43840</v>
      </c>
      <c r="H23" s="74" t="s">
        <v>2224</v>
      </c>
      <c r="I23" s="74">
        <v>490000</v>
      </c>
      <c r="J23" s="74">
        <v>9</v>
      </c>
      <c r="K23" s="74"/>
    </row>
    <row r="24" spans="7:11">
      <c r="G24" s="75">
        <v>43871</v>
      </c>
      <c r="H24" s="74" t="s">
        <v>2224</v>
      </c>
      <c r="I24" s="74">
        <v>530000</v>
      </c>
      <c r="J24" s="74">
        <v>8</v>
      </c>
      <c r="K24" s="74"/>
    </row>
    <row r="25" spans="7:11">
      <c r="G25" s="75">
        <v>43859</v>
      </c>
      <c r="H25" s="74" t="s">
        <v>2224</v>
      </c>
      <c r="I25" s="74">
        <v>480000</v>
      </c>
      <c r="J25" s="74">
        <v>7</v>
      </c>
      <c r="K25" s="74"/>
    </row>
    <row r="26" spans="7:11">
      <c r="G26" s="75">
        <v>43862</v>
      </c>
      <c r="H26" s="74" t="s">
        <v>2225</v>
      </c>
      <c r="I26" s="74">
        <v>170000</v>
      </c>
      <c r="J26" s="74">
        <v>10</v>
      </c>
      <c r="K26" s="74"/>
    </row>
    <row r="27" spans="7:11">
      <c r="G27" s="75">
        <v>43839</v>
      </c>
      <c r="H27" s="74" t="s">
        <v>2225</v>
      </c>
      <c r="I27" s="74">
        <v>160000</v>
      </c>
      <c r="J27" s="74">
        <v>11</v>
      </c>
      <c r="K27" s="74"/>
    </row>
    <row r="28" spans="7:11">
      <c r="G28" s="75">
        <v>43840</v>
      </c>
      <c r="H28" s="74" t="s">
        <v>2225</v>
      </c>
      <c r="I28" s="74">
        <v>200000</v>
      </c>
      <c r="J28" s="74">
        <v>20</v>
      </c>
      <c r="K28" s="74"/>
    </row>
    <row r="29" spans="7:11">
      <c r="G29" s="75">
        <v>43861</v>
      </c>
      <c r="H29" s="74" t="s">
        <v>2225</v>
      </c>
      <c r="I29" s="74">
        <v>180000</v>
      </c>
      <c r="J29" s="74">
        <v>12</v>
      </c>
      <c r="K29" s="74"/>
    </row>
    <row r="30" spans="7:11">
      <c r="G30" s="75">
        <v>43869</v>
      </c>
      <c r="H30" s="74" t="s">
        <v>2225</v>
      </c>
      <c r="I30" s="74">
        <v>190000</v>
      </c>
      <c r="J30" s="74">
        <v>17</v>
      </c>
      <c r="K30" s="74"/>
    </row>
    <row r="31" spans="7:11">
      <c r="G31" s="75">
        <v>43851</v>
      </c>
      <c r="H31" s="74" t="s">
        <v>2225</v>
      </c>
      <c r="I31" s="74">
        <v>170000</v>
      </c>
      <c r="J31" s="74">
        <v>16</v>
      </c>
      <c r="K31" s="74"/>
    </row>
    <row r="32" spans="7:11">
      <c r="G32" s="75">
        <v>43844</v>
      </c>
      <c r="H32" s="74" t="s">
        <v>2222</v>
      </c>
      <c r="I32" s="74">
        <v>2420000</v>
      </c>
      <c r="J32" s="74">
        <v>10</v>
      </c>
      <c r="K32" s="74"/>
    </row>
    <row r="33" spans="7:11">
      <c r="G33" s="75">
        <v>43855</v>
      </c>
      <c r="H33" s="74" t="s">
        <v>2222</v>
      </c>
      <c r="I33" s="74">
        <v>2690000</v>
      </c>
      <c r="J33" s="74">
        <v>16</v>
      </c>
      <c r="K33" s="74"/>
    </row>
    <row r="34" spans="7:11">
      <c r="G34" s="75">
        <v>43843</v>
      </c>
      <c r="H34" s="74" t="s">
        <v>2222</v>
      </c>
      <c r="I34" s="74">
        <v>2480000</v>
      </c>
      <c r="J34" s="74">
        <v>17</v>
      </c>
      <c r="K34" s="74"/>
    </row>
    <row r="35" spans="7:11">
      <c r="G35" s="75">
        <v>43857</v>
      </c>
      <c r="H35" s="74" t="s">
        <v>2222</v>
      </c>
      <c r="I35" s="74">
        <v>2190000</v>
      </c>
      <c r="J35" s="74">
        <v>12</v>
      </c>
      <c r="K35" s="74"/>
    </row>
    <row r="36" spans="7:11">
      <c r="G36" s="75">
        <v>43850</v>
      </c>
      <c r="H36" s="74" t="s">
        <v>2222</v>
      </c>
      <c r="I36" s="74">
        <v>2100000</v>
      </c>
      <c r="J36" s="74">
        <v>20</v>
      </c>
      <c r="K36" s="74"/>
    </row>
    <row r="37" spans="7:11">
      <c r="G37" s="75">
        <v>43836</v>
      </c>
      <c r="H37" s="74" t="s">
        <v>2222</v>
      </c>
      <c r="I37" s="74">
        <v>2370000</v>
      </c>
      <c r="J37" s="74">
        <v>18</v>
      </c>
      <c r="K37" s="74"/>
    </row>
    <row r="38" spans="7:11">
      <c r="G38" s="75">
        <v>43845</v>
      </c>
      <c r="H38" s="74" t="s">
        <v>2226</v>
      </c>
      <c r="I38" s="74">
        <v>40000</v>
      </c>
      <c r="J38" s="74">
        <v>22</v>
      </c>
      <c r="K38" s="74"/>
    </row>
    <row r="39" spans="7:11">
      <c r="G39" s="75">
        <v>43871</v>
      </c>
      <c r="H39" s="74" t="s">
        <v>2226</v>
      </c>
      <c r="I39" s="74">
        <v>40000</v>
      </c>
      <c r="J39" s="74">
        <v>24</v>
      </c>
      <c r="K39" s="74"/>
    </row>
    <row r="40" spans="7:11">
      <c r="G40" s="75">
        <v>43838</v>
      </c>
      <c r="H40" s="74" t="s">
        <v>2226</v>
      </c>
      <c r="I40" s="74">
        <v>50000</v>
      </c>
      <c r="J40" s="74">
        <v>25</v>
      </c>
      <c r="K40" s="74"/>
    </row>
    <row r="41" spans="7:11">
      <c r="G41" s="75">
        <v>43838</v>
      </c>
      <c r="H41" s="74" t="s">
        <v>2226</v>
      </c>
      <c r="I41" s="74">
        <v>50000</v>
      </c>
      <c r="J41" s="74">
        <v>28</v>
      </c>
      <c r="K41" s="74"/>
    </row>
    <row r="42" spans="7:11">
      <c r="G42" s="75">
        <v>43866</v>
      </c>
      <c r="H42" s="74" t="s">
        <v>2226</v>
      </c>
      <c r="I42" s="74">
        <v>40000</v>
      </c>
      <c r="J42" s="74">
        <v>28</v>
      </c>
      <c r="K42" s="74"/>
    </row>
    <row r="43" spans="7:11">
      <c r="G43" s="75">
        <v>43863</v>
      </c>
      <c r="H43" s="74" t="s">
        <v>2226</v>
      </c>
      <c r="I43" s="74">
        <v>40000</v>
      </c>
      <c r="J43" s="74">
        <v>21</v>
      </c>
      <c r="K43" s="74"/>
    </row>
    <row r="44" spans="7:11">
      <c r="G44" s="75">
        <v>43868</v>
      </c>
      <c r="H44" s="74" t="s">
        <v>2226</v>
      </c>
      <c r="I44" s="74">
        <v>30000</v>
      </c>
      <c r="J44" s="74">
        <v>24</v>
      </c>
      <c r="K44" s="74"/>
    </row>
    <row r="45" spans="7:11">
      <c r="G45" s="75">
        <v>43864</v>
      </c>
      <c r="H45" s="74" t="s">
        <v>2226</v>
      </c>
      <c r="I45" s="74">
        <v>40000</v>
      </c>
      <c r="J45" s="74">
        <v>24</v>
      </c>
      <c r="K45" s="74"/>
    </row>
    <row r="46" spans="7:11">
      <c r="G46" s="75">
        <v>43863</v>
      </c>
      <c r="H46" s="74" t="s">
        <v>2226</v>
      </c>
      <c r="I46" s="74">
        <v>40000</v>
      </c>
      <c r="J46" s="74">
        <v>23</v>
      </c>
      <c r="K46" s="74"/>
    </row>
    <row r="47" spans="7:11">
      <c r="G47" s="75">
        <v>43849</v>
      </c>
      <c r="H47" s="74" t="s">
        <v>2226</v>
      </c>
      <c r="I47" s="74">
        <v>40000</v>
      </c>
      <c r="J47" s="74">
        <v>27</v>
      </c>
      <c r="K47" s="74"/>
    </row>
    <row r="48" spans="7:11">
      <c r="G48" s="75">
        <v>43853</v>
      </c>
      <c r="H48" s="74" t="s">
        <v>2226</v>
      </c>
      <c r="I48" s="74">
        <v>40000</v>
      </c>
      <c r="J48" s="74">
        <v>24</v>
      </c>
      <c r="K48" s="74"/>
    </row>
    <row r="49" spans="7:11">
      <c r="G49" s="75">
        <v>43854</v>
      </c>
      <c r="H49" s="74" t="s">
        <v>2226</v>
      </c>
      <c r="I49" s="74">
        <v>40000</v>
      </c>
      <c r="J49" s="74">
        <v>27</v>
      </c>
      <c r="K49" s="74"/>
    </row>
    <row r="50" spans="7:11">
      <c r="G50" s="75">
        <v>43863</v>
      </c>
      <c r="H50" s="74" t="s">
        <v>2223</v>
      </c>
      <c r="I50" s="74">
        <v>1180000</v>
      </c>
      <c r="J50" s="74">
        <v>9</v>
      </c>
      <c r="K50" s="74"/>
    </row>
    <row r="51" spans="7:11">
      <c r="G51" s="75">
        <v>43862</v>
      </c>
      <c r="H51" s="74" t="s">
        <v>2223</v>
      </c>
      <c r="I51" s="74">
        <v>1130000</v>
      </c>
      <c r="J51" s="74">
        <v>11</v>
      </c>
      <c r="K51" s="74"/>
    </row>
    <row r="52" spans="7:11">
      <c r="G52" s="75">
        <v>43867</v>
      </c>
      <c r="H52" s="74" t="s">
        <v>2223</v>
      </c>
      <c r="I52" s="74">
        <v>1170000</v>
      </c>
      <c r="J52" s="74">
        <v>10</v>
      </c>
      <c r="K52" s="74"/>
    </row>
    <row r="53" spans="7:11">
      <c r="G53" s="75">
        <v>43854</v>
      </c>
      <c r="H53" s="74" t="s">
        <v>2223</v>
      </c>
      <c r="I53" s="74">
        <v>1120000</v>
      </c>
      <c r="J53" s="74">
        <v>9</v>
      </c>
      <c r="K53" s="74"/>
    </row>
    <row r="54" spans="7:11">
      <c r="G54" s="75">
        <v>43844</v>
      </c>
      <c r="H54" s="74" t="s">
        <v>2223</v>
      </c>
      <c r="I54" s="74">
        <v>890000</v>
      </c>
      <c r="J54" s="74">
        <v>6</v>
      </c>
      <c r="K54" s="74"/>
    </row>
    <row r="55" spans="7:11">
      <c r="G55" s="75">
        <v>43847</v>
      </c>
      <c r="H55" s="74" t="s">
        <v>2223</v>
      </c>
      <c r="I55" s="74">
        <v>1170000</v>
      </c>
      <c r="J55" s="74">
        <v>6</v>
      </c>
      <c r="K55" s="74"/>
    </row>
    <row r="56" spans="7:11">
      <c r="G56" s="75">
        <v>43862</v>
      </c>
      <c r="H56" s="74" t="s">
        <v>2227</v>
      </c>
      <c r="I56" s="74">
        <v>60000</v>
      </c>
      <c r="J56" s="74">
        <v>14</v>
      </c>
      <c r="K56" s="74"/>
    </row>
    <row r="57" spans="7:11">
      <c r="G57" s="75">
        <v>43855</v>
      </c>
      <c r="H57" s="74" t="s">
        <v>2227</v>
      </c>
      <c r="I57" s="74">
        <v>60000</v>
      </c>
      <c r="J57" s="74">
        <v>18</v>
      </c>
      <c r="K57" s="74"/>
    </row>
    <row r="58" spans="7:11">
      <c r="G58" s="75">
        <v>43847</v>
      </c>
      <c r="H58" s="74" t="s">
        <v>2227</v>
      </c>
      <c r="I58" s="74">
        <v>60000</v>
      </c>
      <c r="J58" s="74">
        <v>12</v>
      </c>
      <c r="K58" s="74"/>
    </row>
    <row r="59" spans="7:11">
      <c r="G59" s="75">
        <v>43860</v>
      </c>
      <c r="H59" s="74" t="s">
        <v>2227</v>
      </c>
      <c r="I59" s="74">
        <v>60000</v>
      </c>
      <c r="J59" s="74">
        <v>18</v>
      </c>
      <c r="K59" s="74"/>
    </row>
    <row r="60" spans="7:11">
      <c r="G60" s="75">
        <v>43858</v>
      </c>
      <c r="H60" s="74" t="s">
        <v>2227</v>
      </c>
      <c r="I60" s="74">
        <v>50000</v>
      </c>
      <c r="J60" s="74">
        <v>14</v>
      </c>
      <c r="K60" s="74"/>
    </row>
    <row r="61" spans="7:11">
      <c r="G61" s="75">
        <v>43849</v>
      </c>
      <c r="H61" s="74" t="s">
        <v>2227</v>
      </c>
      <c r="I61" s="74">
        <v>60000</v>
      </c>
      <c r="J61" s="74">
        <v>9</v>
      </c>
      <c r="K61" s="74"/>
    </row>
    <row r="62" spans="7:11">
      <c r="G62" s="75">
        <v>43854</v>
      </c>
      <c r="H62" s="74" t="s">
        <v>2227</v>
      </c>
      <c r="I62" s="74">
        <v>50000</v>
      </c>
      <c r="J62" s="74">
        <v>28</v>
      </c>
      <c r="K62" s="74"/>
    </row>
    <row r="63" spans="7:11">
      <c r="G63" s="75">
        <v>43840</v>
      </c>
      <c r="H63" s="74" t="s">
        <v>2227</v>
      </c>
      <c r="I63" s="74">
        <v>50000</v>
      </c>
      <c r="J63" s="74">
        <v>20</v>
      </c>
      <c r="K63" s="74"/>
    </row>
    <row r="64" spans="7:11">
      <c r="G64" s="75">
        <v>43836</v>
      </c>
      <c r="H64" s="74" t="s">
        <v>2227</v>
      </c>
      <c r="I64" s="74">
        <v>50000</v>
      </c>
      <c r="J64" s="74">
        <v>14</v>
      </c>
      <c r="K64" s="74"/>
    </row>
    <row r="65" spans="7:11">
      <c r="G65" s="75">
        <v>43838</v>
      </c>
      <c r="H65" s="74" t="s">
        <v>2227</v>
      </c>
      <c r="I65" s="74">
        <v>40000</v>
      </c>
      <c r="J65" s="74">
        <v>24</v>
      </c>
      <c r="K65" s="74"/>
    </row>
    <row r="66" spans="7:11">
      <c r="G66" s="75">
        <v>43858</v>
      </c>
      <c r="H66" s="74" t="s">
        <v>2227</v>
      </c>
      <c r="I66" s="74">
        <v>40000</v>
      </c>
      <c r="J66" s="74">
        <v>27</v>
      </c>
      <c r="K66" s="74"/>
    </row>
    <row r="67" spans="7:11">
      <c r="G67" s="75">
        <v>43852</v>
      </c>
      <c r="H67" s="74" t="s">
        <v>2227</v>
      </c>
      <c r="I67" s="74">
        <v>50000</v>
      </c>
      <c r="J67" s="74">
        <v>27</v>
      </c>
      <c r="K67" s="74"/>
    </row>
    <row r="68" spans="7:11">
      <c r="G68" s="75">
        <v>43875</v>
      </c>
      <c r="H68" s="74" t="s">
        <v>2228</v>
      </c>
      <c r="I68" s="74">
        <v>720000</v>
      </c>
      <c r="J68" s="74">
        <v>18</v>
      </c>
      <c r="K68" s="74"/>
    </row>
    <row r="69" spans="7:11">
      <c r="G69" s="75">
        <v>43859</v>
      </c>
      <c r="H69" s="74" t="s">
        <v>2228</v>
      </c>
      <c r="I69" s="74">
        <v>750000</v>
      </c>
      <c r="J69" s="74">
        <v>15</v>
      </c>
      <c r="K69" s="74"/>
    </row>
    <row r="70" spans="7:11">
      <c r="G70" s="75">
        <v>43875</v>
      </c>
      <c r="H70" s="74" t="s">
        <v>2228</v>
      </c>
      <c r="I70" s="74">
        <v>880000</v>
      </c>
      <c r="J70" s="74">
        <v>24</v>
      </c>
      <c r="K70" s="74"/>
    </row>
    <row r="71" spans="7:11">
      <c r="G71" s="75">
        <v>43837</v>
      </c>
      <c r="H71" s="74" t="s">
        <v>2228</v>
      </c>
      <c r="I71" s="74">
        <v>900000</v>
      </c>
      <c r="J71" s="74">
        <v>27</v>
      </c>
      <c r="K71" s="74"/>
    </row>
    <row r="72" spans="7:11">
      <c r="G72" s="75">
        <v>43854</v>
      </c>
      <c r="H72" s="74" t="s">
        <v>2228</v>
      </c>
      <c r="I72" s="74">
        <v>960000</v>
      </c>
      <c r="J72" s="74">
        <v>23</v>
      </c>
      <c r="K72" s="74"/>
    </row>
    <row r="73" spans="7:11">
      <c r="G73" s="75">
        <v>43839</v>
      </c>
      <c r="H73" s="74" t="s">
        <v>2228</v>
      </c>
      <c r="I73" s="74">
        <v>770000</v>
      </c>
      <c r="J73" s="74">
        <v>15</v>
      </c>
      <c r="K73" s="74"/>
    </row>
    <row r="74" spans="7:11">
      <c r="G74" s="75">
        <v>43860</v>
      </c>
      <c r="H74" s="74" t="s">
        <v>2229</v>
      </c>
      <c r="I74" s="74">
        <v>240000</v>
      </c>
      <c r="J74" s="74">
        <v>18</v>
      </c>
      <c r="K74" s="74"/>
    </row>
    <row r="75" spans="7:11">
      <c r="G75" s="75">
        <v>43857</v>
      </c>
      <c r="H75" s="74" t="s">
        <v>2229</v>
      </c>
      <c r="I75" s="74">
        <v>200000</v>
      </c>
      <c r="J75" s="74">
        <v>13</v>
      </c>
      <c r="K75" s="74"/>
    </row>
    <row r="76" spans="7:11">
      <c r="G76" s="75">
        <v>43852</v>
      </c>
      <c r="H76" s="74" t="s">
        <v>2229</v>
      </c>
      <c r="I76" s="74">
        <v>230000</v>
      </c>
      <c r="J76" s="74">
        <v>10</v>
      </c>
      <c r="K76" s="74"/>
    </row>
    <row r="77" spans="7:11">
      <c r="G77" s="75">
        <v>43865</v>
      </c>
      <c r="H77" s="74" t="s">
        <v>2229</v>
      </c>
      <c r="I77" s="74">
        <v>190000</v>
      </c>
      <c r="J77" s="74">
        <v>16</v>
      </c>
      <c r="K77" s="74"/>
    </row>
    <row r="78" spans="7:11">
      <c r="G78" s="75">
        <v>43855</v>
      </c>
      <c r="H78" s="74" t="s">
        <v>2229</v>
      </c>
      <c r="I78" s="74">
        <v>220000</v>
      </c>
      <c r="J78" s="74">
        <v>12</v>
      </c>
      <c r="K78" s="74"/>
    </row>
    <row r="79" spans="7:11">
      <c r="G79" s="75">
        <v>43858</v>
      </c>
      <c r="H79" s="74" t="s">
        <v>2229</v>
      </c>
      <c r="I79" s="74">
        <v>190000</v>
      </c>
      <c r="J79" s="74">
        <v>11</v>
      </c>
      <c r="K79" s="74"/>
    </row>
    <row r="80" spans="7:11">
      <c r="G80" s="75">
        <v>43863</v>
      </c>
      <c r="H80" s="74" t="s">
        <v>2227</v>
      </c>
      <c r="I80" s="74">
        <v>40000</v>
      </c>
      <c r="J80" s="74">
        <v>18</v>
      </c>
      <c r="K80" s="74"/>
    </row>
    <row r="81" spans="7:11">
      <c r="G81" s="75">
        <v>43849</v>
      </c>
      <c r="H81" s="74" t="s">
        <v>2227</v>
      </c>
      <c r="I81" s="74">
        <v>50000</v>
      </c>
      <c r="J81" s="74">
        <v>18</v>
      </c>
      <c r="K81" s="74"/>
    </row>
    <row r="82" spans="7:11">
      <c r="G82" s="75">
        <v>43868</v>
      </c>
      <c r="H82" s="74" t="s">
        <v>2227</v>
      </c>
      <c r="I82" s="74">
        <v>50000</v>
      </c>
      <c r="J82" s="74">
        <v>15</v>
      </c>
      <c r="K82" s="74"/>
    </row>
    <row r="83" spans="7:11">
      <c r="G83" s="75">
        <v>43876</v>
      </c>
      <c r="H83" s="74" t="s">
        <v>2227</v>
      </c>
      <c r="I83" s="74">
        <v>50000</v>
      </c>
      <c r="J83" s="74">
        <v>12</v>
      </c>
      <c r="K83" s="74"/>
    </row>
    <row r="84" spans="7:11">
      <c r="G84" s="75">
        <v>43873</v>
      </c>
      <c r="H84" s="74" t="s">
        <v>2227</v>
      </c>
      <c r="I84" s="74">
        <v>40000</v>
      </c>
      <c r="J84" s="74">
        <v>12</v>
      </c>
      <c r="K84" s="74"/>
    </row>
    <row r="85" spans="7:11">
      <c r="G85" s="75">
        <v>43853</v>
      </c>
      <c r="H85" s="74" t="s">
        <v>2227</v>
      </c>
      <c r="I85" s="74">
        <v>40000</v>
      </c>
      <c r="J85" s="74">
        <v>12</v>
      </c>
      <c r="K85" s="74"/>
    </row>
    <row r="86" spans="7:11">
      <c r="G86" s="75">
        <v>43839</v>
      </c>
      <c r="H86" s="74" t="s">
        <v>2224</v>
      </c>
      <c r="I86" s="74">
        <v>560000</v>
      </c>
      <c r="J86" s="74">
        <v>13</v>
      </c>
      <c r="K86" s="74"/>
    </row>
    <row r="87" spans="7:11">
      <c r="G87" s="75">
        <v>43874</v>
      </c>
      <c r="H87" s="74" t="s">
        <v>2224</v>
      </c>
      <c r="I87" s="74">
        <v>580000</v>
      </c>
      <c r="J87" s="74">
        <v>8</v>
      </c>
      <c r="K87" s="74"/>
    </row>
    <row r="88" spans="7:11">
      <c r="G88" s="75">
        <v>43843</v>
      </c>
      <c r="H88" s="74" t="s">
        <v>2224</v>
      </c>
      <c r="I88" s="74">
        <v>580000</v>
      </c>
      <c r="J88" s="74">
        <v>10</v>
      </c>
      <c r="K88" s="74"/>
    </row>
    <row r="89" spans="7:11">
      <c r="G89" s="75">
        <v>43873</v>
      </c>
      <c r="H89" s="74" t="s">
        <v>2224</v>
      </c>
      <c r="I89" s="74">
        <v>560000</v>
      </c>
      <c r="J89" s="74">
        <v>8</v>
      </c>
      <c r="K89" s="74"/>
    </row>
    <row r="90" spans="7:11">
      <c r="G90" s="75">
        <v>43839</v>
      </c>
      <c r="H90" s="74" t="s">
        <v>2224</v>
      </c>
      <c r="I90" s="74">
        <v>590000</v>
      </c>
      <c r="J90" s="74">
        <v>8</v>
      </c>
      <c r="K90" s="74"/>
    </row>
    <row r="91" spans="7:11">
      <c r="G91" s="75">
        <v>43871</v>
      </c>
      <c r="H91" s="74" t="s">
        <v>2224</v>
      </c>
      <c r="I91" s="74">
        <v>530000</v>
      </c>
      <c r="J91" s="74">
        <v>9</v>
      </c>
      <c r="K91" s="74"/>
    </row>
    <row r="92" spans="7:11">
      <c r="G92" s="75">
        <v>43876</v>
      </c>
      <c r="H92" s="74" t="s">
        <v>2228</v>
      </c>
      <c r="I92" s="74">
        <v>820000</v>
      </c>
      <c r="J92" s="74">
        <v>7</v>
      </c>
      <c r="K92" s="74"/>
    </row>
    <row r="93" spans="7:11">
      <c r="G93" s="75">
        <v>43843</v>
      </c>
      <c r="H93" s="74" t="s">
        <v>2228</v>
      </c>
      <c r="I93" s="74">
        <v>940000</v>
      </c>
      <c r="J93" s="74">
        <v>13</v>
      </c>
      <c r="K93" s="74"/>
    </row>
    <row r="94" spans="7:11">
      <c r="G94" s="75">
        <v>43867</v>
      </c>
      <c r="H94" s="74" t="s">
        <v>2228</v>
      </c>
      <c r="I94" s="74">
        <v>860000</v>
      </c>
      <c r="J94" s="74">
        <v>12</v>
      </c>
      <c r="K94" s="74"/>
    </row>
    <row r="95" spans="7:11">
      <c r="G95" s="75">
        <v>43839</v>
      </c>
      <c r="H95" s="74" t="s">
        <v>2228</v>
      </c>
      <c r="I95" s="74">
        <v>910000</v>
      </c>
      <c r="J95" s="74">
        <v>10</v>
      </c>
      <c r="K95" s="74"/>
    </row>
    <row r="96" spans="7:11">
      <c r="G96" s="75">
        <v>43875</v>
      </c>
      <c r="H96" s="74" t="s">
        <v>2228</v>
      </c>
      <c r="I96" s="74">
        <v>930000</v>
      </c>
      <c r="J96" s="74">
        <v>7</v>
      </c>
      <c r="K96" s="74"/>
    </row>
    <row r="97" spans="7:11">
      <c r="G97" s="75">
        <v>43867</v>
      </c>
      <c r="H97" s="74" t="s">
        <v>2228</v>
      </c>
      <c r="I97" s="74">
        <v>790000</v>
      </c>
      <c r="J97" s="74">
        <v>7</v>
      </c>
      <c r="K97" s="74"/>
    </row>
    <row r="98" spans="7:11">
      <c r="G98" s="75">
        <v>43859</v>
      </c>
      <c r="H98" s="74" t="s">
        <v>2230</v>
      </c>
      <c r="I98" s="74">
        <v>3680000</v>
      </c>
      <c r="J98" s="74">
        <v>19</v>
      </c>
      <c r="K98" s="74"/>
    </row>
    <row r="99" spans="7:11">
      <c r="G99" s="75">
        <v>43839</v>
      </c>
      <c r="H99" s="74" t="s">
        <v>2230</v>
      </c>
      <c r="I99" s="74">
        <v>3730000</v>
      </c>
      <c r="J99" s="74">
        <v>13</v>
      </c>
      <c r="K99" s="74"/>
    </row>
    <row r="100" spans="7:11">
      <c r="G100" s="75">
        <v>43840</v>
      </c>
      <c r="H100" s="74" t="s">
        <v>2230</v>
      </c>
      <c r="I100" s="74">
        <v>3630000</v>
      </c>
      <c r="J100" s="74">
        <v>21</v>
      </c>
      <c r="K100" s="74"/>
    </row>
    <row r="101" spans="7:11">
      <c r="G101" s="75">
        <v>43864</v>
      </c>
      <c r="H101" s="74" t="s">
        <v>2230</v>
      </c>
      <c r="I101" s="74">
        <v>3080000</v>
      </c>
      <c r="J101" s="74">
        <v>19</v>
      </c>
      <c r="K101" s="74"/>
    </row>
    <row r="102" spans="7:11">
      <c r="G102" s="75">
        <v>43872</v>
      </c>
      <c r="H102" s="74" t="s">
        <v>2230</v>
      </c>
      <c r="I102" s="74">
        <v>3050000</v>
      </c>
      <c r="J102" s="74">
        <v>18</v>
      </c>
      <c r="K102" s="74"/>
    </row>
    <row r="103" spans="7:11">
      <c r="G103" s="75">
        <v>43869</v>
      </c>
      <c r="H103" s="74" t="s">
        <v>2230</v>
      </c>
      <c r="I103" s="74">
        <v>3650000</v>
      </c>
      <c r="J103" s="74">
        <v>17</v>
      </c>
      <c r="K103" s="74"/>
    </row>
    <row r="104" spans="7:11">
      <c r="G104" s="75">
        <v>43852</v>
      </c>
      <c r="H104" s="74" t="s">
        <v>2228</v>
      </c>
      <c r="I104" s="74">
        <v>670000</v>
      </c>
      <c r="J104" s="74">
        <v>16</v>
      </c>
      <c r="K104" s="74"/>
    </row>
    <row r="105" spans="7:11">
      <c r="G105" s="75">
        <v>43843</v>
      </c>
      <c r="H105" s="74" t="s">
        <v>2228</v>
      </c>
      <c r="I105" s="74">
        <v>730000</v>
      </c>
      <c r="J105" s="74">
        <v>11</v>
      </c>
      <c r="K105" s="74"/>
    </row>
    <row r="106" spans="7:11">
      <c r="G106" s="75">
        <v>43851</v>
      </c>
      <c r="H106" s="74" t="s">
        <v>2228</v>
      </c>
      <c r="I106" s="74">
        <v>680000</v>
      </c>
      <c r="J106" s="74">
        <v>14</v>
      </c>
      <c r="K106" s="74"/>
    </row>
    <row r="107" spans="7:11">
      <c r="G107" s="75">
        <v>43856</v>
      </c>
      <c r="H107" s="74" t="s">
        <v>2228</v>
      </c>
      <c r="I107" s="74">
        <v>740000</v>
      </c>
      <c r="J107" s="74">
        <v>13</v>
      </c>
      <c r="K107" s="74"/>
    </row>
    <row r="108" spans="7:11">
      <c r="G108" s="75">
        <v>43847</v>
      </c>
      <c r="H108" s="74" t="s">
        <v>2228</v>
      </c>
      <c r="I108" s="74">
        <v>740000</v>
      </c>
      <c r="J108" s="74">
        <v>8</v>
      </c>
      <c r="K108" s="74"/>
    </row>
    <row r="109" spans="7:11">
      <c r="G109" s="75">
        <v>43874</v>
      </c>
      <c r="H109" s="74" t="s">
        <v>2228</v>
      </c>
      <c r="I109" s="74">
        <v>700000</v>
      </c>
      <c r="J109" s="74">
        <v>8</v>
      </c>
      <c r="K109" s="74"/>
    </row>
    <row r="110" spans="7:11">
      <c r="G110" s="75">
        <v>43876</v>
      </c>
      <c r="H110" s="74" t="s">
        <v>2227</v>
      </c>
      <c r="I110" s="74">
        <v>50000</v>
      </c>
      <c r="J110" s="74">
        <v>23</v>
      </c>
      <c r="K110" s="74"/>
    </row>
    <row r="111" spans="7:11">
      <c r="G111" s="75">
        <v>43857</v>
      </c>
      <c r="H111" s="74" t="s">
        <v>2227</v>
      </c>
      <c r="I111" s="74">
        <v>60000</v>
      </c>
      <c r="J111" s="74">
        <v>29</v>
      </c>
      <c r="K111" s="74"/>
    </row>
    <row r="112" spans="7:11">
      <c r="G112" s="75">
        <v>43846</v>
      </c>
      <c r="H112" s="74" t="s">
        <v>2227</v>
      </c>
      <c r="I112" s="74">
        <v>60000</v>
      </c>
      <c r="J112" s="74">
        <v>25</v>
      </c>
      <c r="K112" s="74"/>
    </row>
    <row r="113" spans="7:11">
      <c r="G113" s="75">
        <v>43867</v>
      </c>
      <c r="H113" s="74" t="s">
        <v>2227</v>
      </c>
      <c r="I113" s="74">
        <v>50000</v>
      </c>
      <c r="J113" s="74">
        <v>23</v>
      </c>
      <c r="K113" s="74"/>
    </row>
    <row r="114" spans="7:11">
      <c r="G114" s="75">
        <v>43843</v>
      </c>
      <c r="H114" s="74" t="s">
        <v>2227</v>
      </c>
      <c r="I114" s="74">
        <v>50000</v>
      </c>
      <c r="J114" s="74">
        <v>22</v>
      </c>
      <c r="K114" s="74"/>
    </row>
    <row r="115" spans="7:11">
      <c r="G115" s="75">
        <v>43853</v>
      </c>
      <c r="H115" s="74" t="s">
        <v>2227</v>
      </c>
      <c r="I115" s="74">
        <v>60000</v>
      </c>
      <c r="J115" s="74">
        <v>15</v>
      </c>
      <c r="K115" s="74"/>
    </row>
    <row r="116" spans="7:11">
      <c r="G116" s="75">
        <v>43840</v>
      </c>
      <c r="H116" s="74" t="s">
        <v>2231</v>
      </c>
      <c r="I116" s="74">
        <v>110000</v>
      </c>
      <c r="J116" s="74">
        <v>9</v>
      </c>
      <c r="K116" s="74"/>
    </row>
    <row r="117" spans="7:11">
      <c r="G117" s="75">
        <v>43853</v>
      </c>
      <c r="H117" s="74" t="s">
        <v>2231</v>
      </c>
      <c r="I117" s="74">
        <v>120000</v>
      </c>
      <c r="J117" s="74">
        <v>11</v>
      </c>
      <c r="K117" s="74"/>
    </row>
    <row r="118" spans="7:11">
      <c r="G118" s="75">
        <v>43846</v>
      </c>
      <c r="H118" s="74" t="s">
        <v>2231</v>
      </c>
      <c r="I118" s="74">
        <v>130000</v>
      </c>
      <c r="J118" s="74">
        <v>9</v>
      </c>
      <c r="K118" s="74"/>
    </row>
    <row r="119" spans="7:11">
      <c r="G119" s="75">
        <v>43867</v>
      </c>
      <c r="H119" s="74" t="s">
        <v>2231</v>
      </c>
      <c r="I119" s="74">
        <v>120000</v>
      </c>
      <c r="J119" s="74">
        <v>11</v>
      </c>
      <c r="K119" s="74"/>
    </row>
    <row r="120" spans="7:11">
      <c r="G120" s="75">
        <v>43861</v>
      </c>
      <c r="H120" s="74" t="s">
        <v>2231</v>
      </c>
      <c r="I120" s="74">
        <v>120000</v>
      </c>
      <c r="J120" s="74">
        <v>10</v>
      </c>
      <c r="K120" s="74"/>
    </row>
    <row r="121" spans="7:11">
      <c r="G121" s="75">
        <v>43869</v>
      </c>
      <c r="H121" s="74" t="s">
        <v>2231</v>
      </c>
      <c r="I121" s="74">
        <v>130000</v>
      </c>
      <c r="J121" s="74">
        <v>14</v>
      </c>
      <c r="K121" s="74"/>
    </row>
    <row r="122" spans="7:11">
      <c r="G122" s="75">
        <v>43877</v>
      </c>
      <c r="H122" s="74" t="s">
        <v>2229</v>
      </c>
      <c r="I122" s="74">
        <v>230000</v>
      </c>
      <c r="J122" s="74">
        <v>11</v>
      </c>
      <c r="K122" s="74"/>
    </row>
    <row r="123" spans="7:11">
      <c r="G123" s="75">
        <v>43854</v>
      </c>
      <c r="H123" s="74" t="s">
        <v>2229</v>
      </c>
      <c r="I123" s="74">
        <v>290000</v>
      </c>
      <c r="J123" s="74">
        <v>10</v>
      </c>
      <c r="K123" s="74"/>
    </row>
    <row r="124" spans="7:11">
      <c r="G124" s="75">
        <v>43858</v>
      </c>
      <c r="H124" s="74" t="s">
        <v>2229</v>
      </c>
      <c r="I124" s="74">
        <v>260000</v>
      </c>
      <c r="J124" s="74">
        <v>10</v>
      </c>
      <c r="K124" s="74"/>
    </row>
    <row r="125" spans="7:11">
      <c r="G125" s="75">
        <v>43875</v>
      </c>
      <c r="H125" s="74" t="s">
        <v>2229</v>
      </c>
      <c r="I125" s="74">
        <v>280000</v>
      </c>
      <c r="J125" s="74">
        <v>7</v>
      </c>
      <c r="K125" s="74"/>
    </row>
    <row r="126" spans="7:11">
      <c r="G126" s="75">
        <v>43856</v>
      </c>
      <c r="H126" s="74" t="s">
        <v>2229</v>
      </c>
      <c r="I126" s="74">
        <v>260000</v>
      </c>
      <c r="J126" s="74">
        <v>9</v>
      </c>
      <c r="K126" s="74"/>
    </row>
    <row r="127" spans="7:11">
      <c r="G127" s="75">
        <v>43863</v>
      </c>
      <c r="H127" s="74" t="s">
        <v>2229</v>
      </c>
      <c r="I127" s="74">
        <v>240000</v>
      </c>
      <c r="J127" s="74">
        <v>10</v>
      </c>
      <c r="K127" s="74"/>
    </row>
    <row r="128" spans="7:11">
      <c r="G128" s="75">
        <v>43876</v>
      </c>
      <c r="H128" s="74" t="s">
        <v>2222</v>
      </c>
      <c r="I128" s="74">
        <v>2200000</v>
      </c>
      <c r="J128" s="74">
        <v>6</v>
      </c>
      <c r="K128" s="74"/>
    </row>
    <row r="129" spans="7:11">
      <c r="G129" s="75">
        <v>43855</v>
      </c>
      <c r="H129" s="74" t="s">
        <v>2222</v>
      </c>
      <c r="I129" s="74">
        <v>2510000</v>
      </c>
      <c r="J129" s="74">
        <v>6</v>
      </c>
      <c r="K129" s="74"/>
    </row>
    <row r="130" spans="7:11">
      <c r="G130" s="75">
        <v>43860</v>
      </c>
      <c r="H130" s="74" t="s">
        <v>2222</v>
      </c>
      <c r="I130" s="74">
        <v>2150000</v>
      </c>
      <c r="J130" s="74">
        <v>6</v>
      </c>
      <c r="K130" s="74"/>
    </row>
    <row r="131" spans="7:11">
      <c r="G131" s="75">
        <v>43879</v>
      </c>
      <c r="H131" s="74" t="s">
        <v>2222</v>
      </c>
      <c r="I131" s="74">
        <v>2160000</v>
      </c>
      <c r="J131" s="74">
        <v>10</v>
      </c>
      <c r="K131" s="74"/>
    </row>
    <row r="132" spans="7:11">
      <c r="G132" s="75">
        <v>43861</v>
      </c>
      <c r="H132" s="74" t="s">
        <v>2222</v>
      </c>
      <c r="I132" s="74">
        <v>2640000</v>
      </c>
      <c r="J132" s="74">
        <v>6</v>
      </c>
      <c r="K132" s="74"/>
    </row>
    <row r="133" spans="7:11">
      <c r="G133" s="75">
        <v>43851</v>
      </c>
      <c r="H133" s="74" t="s">
        <v>2222</v>
      </c>
      <c r="I133" s="74">
        <v>2060000</v>
      </c>
      <c r="J133" s="74">
        <v>6</v>
      </c>
      <c r="K133" s="74"/>
    </row>
    <row r="134" spans="7:11">
      <c r="G134" s="75">
        <v>43875</v>
      </c>
      <c r="H134" s="74" t="s">
        <v>2227</v>
      </c>
      <c r="I134" s="74">
        <v>50000</v>
      </c>
      <c r="J134" s="74">
        <v>14</v>
      </c>
      <c r="K134" s="74"/>
    </row>
    <row r="135" spans="7:11">
      <c r="G135" s="75">
        <v>43866</v>
      </c>
      <c r="H135" s="74" t="s">
        <v>2227</v>
      </c>
      <c r="I135" s="74">
        <v>50000</v>
      </c>
      <c r="J135" s="74">
        <v>22</v>
      </c>
      <c r="K135" s="74"/>
    </row>
    <row r="136" spans="7:11">
      <c r="G136" s="75">
        <v>43844</v>
      </c>
      <c r="H136" s="74" t="s">
        <v>2227</v>
      </c>
      <c r="I136" s="74">
        <v>50000</v>
      </c>
      <c r="J136" s="74">
        <v>18</v>
      </c>
      <c r="K136" s="74"/>
    </row>
    <row r="137" spans="7:11">
      <c r="G137" s="75">
        <v>43851</v>
      </c>
      <c r="H137" s="74" t="s">
        <v>2227</v>
      </c>
      <c r="I137" s="74">
        <v>50000</v>
      </c>
      <c r="J137" s="74">
        <v>20</v>
      </c>
      <c r="K137" s="74"/>
    </row>
    <row r="138" spans="7:11">
      <c r="G138" s="75">
        <v>43854</v>
      </c>
      <c r="H138" s="74" t="s">
        <v>2227</v>
      </c>
      <c r="I138" s="74">
        <v>50000</v>
      </c>
      <c r="J138" s="74">
        <v>22</v>
      </c>
      <c r="K138" s="74"/>
    </row>
    <row r="139" spans="7:11">
      <c r="G139" s="75">
        <v>43846</v>
      </c>
      <c r="H139" s="74" t="s">
        <v>2227</v>
      </c>
      <c r="I139" s="74">
        <v>60000</v>
      </c>
      <c r="J139" s="74">
        <v>26</v>
      </c>
      <c r="K139" s="74"/>
    </row>
    <row r="140" spans="7:11">
      <c r="G140" s="75">
        <v>43860</v>
      </c>
      <c r="H140" s="74" t="s">
        <v>2232</v>
      </c>
      <c r="I140" s="74">
        <v>140000</v>
      </c>
      <c r="J140" s="74">
        <v>17</v>
      </c>
      <c r="K140" s="74"/>
    </row>
    <row r="141" spans="7:11">
      <c r="G141" s="75">
        <v>43879</v>
      </c>
      <c r="H141" s="74" t="s">
        <v>2232</v>
      </c>
      <c r="I141" s="74">
        <v>120000</v>
      </c>
      <c r="J141" s="74">
        <v>12</v>
      </c>
      <c r="K141" s="74"/>
    </row>
    <row r="142" spans="7:11">
      <c r="G142" s="75">
        <v>43862</v>
      </c>
      <c r="H142" s="74" t="s">
        <v>2232</v>
      </c>
      <c r="I142" s="74">
        <v>120000</v>
      </c>
      <c r="J142" s="74">
        <v>15</v>
      </c>
      <c r="K142" s="74"/>
    </row>
    <row r="143" spans="7:11">
      <c r="G143" s="75">
        <v>43854</v>
      </c>
      <c r="H143" s="74" t="s">
        <v>2232</v>
      </c>
      <c r="I143" s="74">
        <v>110000</v>
      </c>
      <c r="J143" s="74">
        <v>9</v>
      </c>
      <c r="K143" s="74"/>
    </row>
    <row r="144" spans="7:11">
      <c r="G144" s="75">
        <v>43852</v>
      </c>
      <c r="H144" s="74" t="s">
        <v>2232</v>
      </c>
      <c r="I144" s="74">
        <v>120000</v>
      </c>
      <c r="J144" s="74">
        <v>12</v>
      </c>
      <c r="K144" s="74"/>
    </row>
    <row r="145" spans="7:11">
      <c r="G145" s="75">
        <v>43871</v>
      </c>
      <c r="H145" s="74" t="s">
        <v>2232</v>
      </c>
      <c r="I145" s="74">
        <v>140000</v>
      </c>
      <c r="J145" s="74">
        <v>18</v>
      </c>
      <c r="K145" s="74"/>
    </row>
    <row r="146" spans="7:11">
      <c r="G146" s="75">
        <v>43855</v>
      </c>
      <c r="H146" s="74" t="s">
        <v>2228</v>
      </c>
      <c r="I146" s="74">
        <v>620000</v>
      </c>
      <c r="J146" s="74">
        <v>17</v>
      </c>
      <c r="K146" s="74"/>
    </row>
    <row r="147" spans="7:11">
      <c r="G147" s="75">
        <v>43844</v>
      </c>
      <c r="H147" s="74" t="s">
        <v>2228</v>
      </c>
      <c r="I147" s="74">
        <v>630000</v>
      </c>
      <c r="J147" s="74">
        <v>18</v>
      </c>
      <c r="K147" s="74"/>
    </row>
    <row r="148" spans="7:11">
      <c r="G148" s="75">
        <v>43847</v>
      </c>
      <c r="H148" s="74" t="s">
        <v>2228</v>
      </c>
      <c r="I148" s="74">
        <v>670000</v>
      </c>
      <c r="J148" s="74">
        <v>15</v>
      </c>
      <c r="K148" s="74"/>
    </row>
    <row r="149" spans="7:11">
      <c r="G149" s="75">
        <v>43854</v>
      </c>
      <c r="H149" s="74" t="s">
        <v>2228</v>
      </c>
      <c r="I149" s="74">
        <v>660000</v>
      </c>
      <c r="J149" s="74">
        <v>11</v>
      </c>
      <c r="K149" s="74"/>
    </row>
    <row r="150" spans="7:11">
      <c r="G150" s="75">
        <v>43861</v>
      </c>
      <c r="H150" s="74" t="s">
        <v>2228</v>
      </c>
      <c r="I150" s="74">
        <v>550000</v>
      </c>
      <c r="J150" s="74">
        <v>11</v>
      </c>
      <c r="K150" s="74"/>
    </row>
    <row r="151" spans="7:11">
      <c r="G151" s="75">
        <v>43849</v>
      </c>
      <c r="H151" s="74" t="s">
        <v>2228</v>
      </c>
      <c r="I151" s="74">
        <v>660000</v>
      </c>
      <c r="J151" s="74">
        <v>17</v>
      </c>
      <c r="K151" s="74"/>
    </row>
    <row r="152" spans="7:11">
      <c r="G152" s="75">
        <v>43871</v>
      </c>
      <c r="H152" s="74" t="s">
        <v>2224</v>
      </c>
      <c r="I152" s="74">
        <v>630000</v>
      </c>
      <c r="J152" s="74">
        <v>6</v>
      </c>
      <c r="K152" s="74"/>
    </row>
    <row r="153" spans="7:11">
      <c r="G153" s="75">
        <v>43864</v>
      </c>
      <c r="H153" s="74" t="s">
        <v>2224</v>
      </c>
      <c r="I153" s="74">
        <v>710000</v>
      </c>
      <c r="J153" s="74">
        <v>6</v>
      </c>
      <c r="K153" s="74"/>
    </row>
    <row r="154" spans="7:11">
      <c r="G154" s="75">
        <v>43871</v>
      </c>
      <c r="H154" s="74" t="s">
        <v>2224</v>
      </c>
      <c r="I154" s="74">
        <v>590000</v>
      </c>
      <c r="J154" s="74">
        <v>10</v>
      </c>
      <c r="K154" s="74"/>
    </row>
    <row r="155" spans="7:11">
      <c r="G155" s="75">
        <v>43862</v>
      </c>
      <c r="H155" s="74" t="s">
        <v>2224</v>
      </c>
      <c r="I155" s="74">
        <v>660000</v>
      </c>
      <c r="J155" s="74">
        <v>11</v>
      </c>
      <c r="K155" s="74"/>
    </row>
    <row r="156" spans="7:11">
      <c r="G156" s="75">
        <v>43876</v>
      </c>
      <c r="H156" s="74" t="s">
        <v>2224</v>
      </c>
      <c r="I156" s="74">
        <v>560000</v>
      </c>
      <c r="J156" s="74">
        <v>8</v>
      </c>
      <c r="K156" s="74"/>
    </row>
    <row r="157" spans="7:11">
      <c r="G157" s="75">
        <v>43861</v>
      </c>
      <c r="H157" s="74" t="s">
        <v>2224</v>
      </c>
      <c r="I157" s="74">
        <v>570000</v>
      </c>
      <c r="J157" s="74">
        <v>10</v>
      </c>
      <c r="K157" s="74"/>
    </row>
    <row r="158" spans="7:11">
      <c r="G158" s="75">
        <v>43844</v>
      </c>
      <c r="H158" s="74" t="s">
        <v>2230</v>
      </c>
      <c r="I158" s="74">
        <v>3320000</v>
      </c>
      <c r="J158" s="74">
        <v>22</v>
      </c>
      <c r="K158" s="74"/>
    </row>
    <row r="159" spans="7:11">
      <c r="G159" s="75">
        <v>43879</v>
      </c>
      <c r="H159" s="74" t="s">
        <v>2230</v>
      </c>
      <c r="I159" s="74">
        <v>3000000</v>
      </c>
      <c r="J159" s="74">
        <v>17</v>
      </c>
      <c r="K159" s="74"/>
    </row>
    <row r="160" spans="7:11">
      <c r="G160" s="75">
        <v>43882</v>
      </c>
      <c r="H160" s="74" t="s">
        <v>2230</v>
      </c>
      <c r="I160" s="74">
        <v>2870000</v>
      </c>
      <c r="J160" s="74">
        <v>20</v>
      </c>
      <c r="K160" s="74"/>
    </row>
    <row r="161" spans="7:11">
      <c r="G161" s="75">
        <v>43879</v>
      </c>
      <c r="H161" s="74" t="s">
        <v>2230</v>
      </c>
      <c r="I161" s="74">
        <v>3180000</v>
      </c>
      <c r="J161" s="74">
        <v>22</v>
      </c>
      <c r="K161" s="74"/>
    </row>
    <row r="162" spans="7:11">
      <c r="G162" s="75">
        <v>43857</v>
      </c>
      <c r="H162" s="74" t="s">
        <v>2230</v>
      </c>
      <c r="I162" s="74">
        <v>2750000</v>
      </c>
      <c r="J162" s="74">
        <v>17</v>
      </c>
      <c r="K162" s="74"/>
    </row>
    <row r="163" spans="7:11">
      <c r="G163" s="75">
        <v>43856</v>
      </c>
      <c r="H163" s="74" t="s">
        <v>2230</v>
      </c>
      <c r="I163" s="74">
        <v>2570000</v>
      </c>
      <c r="J163" s="74">
        <v>18</v>
      </c>
      <c r="K163" s="74"/>
    </row>
    <row r="164" spans="7:11">
      <c r="G164" s="75">
        <v>43852</v>
      </c>
      <c r="H164" s="74" t="s">
        <v>2222</v>
      </c>
      <c r="I164" s="74">
        <v>2230000</v>
      </c>
      <c r="J164" s="74">
        <v>10</v>
      </c>
      <c r="K164" s="74"/>
    </row>
    <row r="165" spans="7:11">
      <c r="G165" s="75">
        <v>43858</v>
      </c>
      <c r="H165" s="74" t="s">
        <v>2222</v>
      </c>
      <c r="I165" s="74">
        <v>2330000</v>
      </c>
      <c r="J165" s="74">
        <v>10</v>
      </c>
      <c r="K165" s="74"/>
    </row>
    <row r="166" spans="7:11">
      <c r="G166" s="75">
        <v>43880</v>
      </c>
      <c r="H166" s="74" t="s">
        <v>2222</v>
      </c>
      <c r="I166" s="74">
        <v>2330000</v>
      </c>
      <c r="J166" s="74">
        <v>11</v>
      </c>
      <c r="K166" s="74"/>
    </row>
    <row r="167" spans="7:11">
      <c r="G167" s="75">
        <v>43860</v>
      </c>
      <c r="H167" s="74" t="s">
        <v>2222</v>
      </c>
      <c r="I167" s="74">
        <v>2480000</v>
      </c>
      <c r="J167" s="74">
        <v>13</v>
      </c>
      <c r="K167" s="74"/>
    </row>
    <row r="168" spans="7:11">
      <c r="G168" s="75">
        <v>43860</v>
      </c>
      <c r="H168" s="74" t="s">
        <v>2222</v>
      </c>
      <c r="I168" s="74">
        <v>2660000</v>
      </c>
      <c r="J168" s="74">
        <v>12</v>
      </c>
      <c r="K168" s="74"/>
    </row>
    <row r="169" spans="7:11">
      <c r="G169" s="75">
        <v>43860</v>
      </c>
      <c r="H169" s="74" t="s">
        <v>2222</v>
      </c>
      <c r="I169" s="74">
        <v>2410000</v>
      </c>
      <c r="J169" s="74">
        <v>18</v>
      </c>
      <c r="K169" s="74"/>
    </row>
    <row r="170" spans="7:11">
      <c r="G170" s="75">
        <v>43851</v>
      </c>
      <c r="H170" s="74" t="s">
        <v>2228</v>
      </c>
      <c r="I170" s="74">
        <v>940000</v>
      </c>
      <c r="J170" s="74">
        <v>25</v>
      </c>
      <c r="K170" s="74"/>
    </row>
    <row r="171" spans="7:11">
      <c r="G171" s="75">
        <v>43862</v>
      </c>
      <c r="H171" s="74" t="s">
        <v>2228</v>
      </c>
      <c r="I171" s="74">
        <v>870000</v>
      </c>
      <c r="J171" s="74">
        <v>23</v>
      </c>
      <c r="K171" s="74"/>
    </row>
    <row r="172" spans="7:11">
      <c r="G172" s="75">
        <v>43871</v>
      </c>
      <c r="H172" s="74" t="s">
        <v>2228</v>
      </c>
      <c r="I172" s="74">
        <v>820000</v>
      </c>
      <c r="J172" s="74">
        <v>17</v>
      </c>
      <c r="K172" s="74"/>
    </row>
    <row r="173" spans="7:11">
      <c r="G173" s="75">
        <v>43854</v>
      </c>
      <c r="H173" s="74" t="s">
        <v>2228</v>
      </c>
      <c r="I173" s="74">
        <v>980000</v>
      </c>
      <c r="J173" s="74">
        <v>17</v>
      </c>
      <c r="K173" s="74"/>
    </row>
    <row r="174" spans="7:11">
      <c r="G174" s="75">
        <v>43851</v>
      </c>
      <c r="H174" s="74" t="s">
        <v>2228</v>
      </c>
      <c r="I174" s="74">
        <v>770000</v>
      </c>
      <c r="J174" s="74">
        <v>26</v>
      </c>
      <c r="K174" s="74"/>
    </row>
    <row r="175" spans="7:11">
      <c r="G175" s="75">
        <v>43855</v>
      </c>
      <c r="H175" s="74" t="s">
        <v>2228</v>
      </c>
      <c r="I175" s="74">
        <v>1030000</v>
      </c>
      <c r="J175" s="74">
        <v>20</v>
      </c>
      <c r="K175" s="74"/>
    </row>
    <row r="176" spans="7:11">
      <c r="G176" s="75">
        <v>43870</v>
      </c>
      <c r="H176" s="74" t="s">
        <v>2226</v>
      </c>
      <c r="I176" s="74">
        <v>40000</v>
      </c>
      <c r="J176" s="74">
        <v>17</v>
      </c>
      <c r="K176" s="74"/>
    </row>
    <row r="177" spans="7:11">
      <c r="G177" s="75">
        <v>43871</v>
      </c>
      <c r="H177" s="74" t="s">
        <v>2226</v>
      </c>
      <c r="I177" s="74">
        <v>40000</v>
      </c>
      <c r="J177" s="74">
        <v>19</v>
      </c>
      <c r="K177" s="74"/>
    </row>
    <row r="178" spans="7:11">
      <c r="G178" s="75">
        <v>43846</v>
      </c>
      <c r="H178" s="74" t="s">
        <v>2226</v>
      </c>
      <c r="I178" s="74">
        <v>40000</v>
      </c>
      <c r="J178" s="74">
        <v>16</v>
      </c>
      <c r="K178" s="74"/>
    </row>
    <row r="179" spans="7:11">
      <c r="G179" s="75">
        <v>43859</v>
      </c>
      <c r="H179" s="74" t="s">
        <v>2226</v>
      </c>
      <c r="I179" s="74">
        <v>40000</v>
      </c>
      <c r="J179" s="74">
        <v>21</v>
      </c>
      <c r="K179" s="74"/>
    </row>
    <row r="180" spans="7:11">
      <c r="G180" s="75">
        <v>43858</v>
      </c>
      <c r="H180" s="74" t="s">
        <v>2226</v>
      </c>
      <c r="I180" s="74">
        <v>40000</v>
      </c>
      <c r="J180" s="74">
        <v>11</v>
      </c>
      <c r="K180" s="74"/>
    </row>
    <row r="181" spans="7:11">
      <c r="G181" s="75">
        <v>43852</v>
      </c>
      <c r="H181" s="74" t="s">
        <v>2226</v>
      </c>
      <c r="I181" s="74">
        <v>40000</v>
      </c>
      <c r="J181" s="74">
        <v>16</v>
      </c>
      <c r="K181" s="74"/>
    </row>
    <row r="182" spans="7:11">
      <c r="G182" s="75">
        <v>43844</v>
      </c>
      <c r="H182" s="74" t="s">
        <v>2222</v>
      </c>
      <c r="I182" s="74">
        <v>2100000</v>
      </c>
      <c r="J182" s="74">
        <v>15</v>
      </c>
      <c r="K182" s="74"/>
    </row>
    <row r="183" spans="7:11">
      <c r="G183" s="75">
        <v>43873</v>
      </c>
      <c r="H183" s="74" t="s">
        <v>2222</v>
      </c>
      <c r="I183" s="74">
        <v>2190000</v>
      </c>
      <c r="J183" s="74">
        <v>17</v>
      </c>
      <c r="K183" s="74"/>
    </row>
    <row r="184" spans="7:11">
      <c r="G184" s="75">
        <v>43850</v>
      </c>
      <c r="H184" s="74" t="s">
        <v>2222</v>
      </c>
      <c r="I184" s="74">
        <v>2050000</v>
      </c>
      <c r="J184" s="74">
        <v>15</v>
      </c>
      <c r="K184" s="74"/>
    </row>
    <row r="185" spans="7:11">
      <c r="G185" s="75">
        <v>43868</v>
      </c>
      <c r="H185" s="74" t="s">
        <v>2222</v>
      </c>
      <c r="I185" s="74">
        <v>2290000</v>
      </c>
      <c r="J185" s="74">
        <v>13</v>
      </c>
      <c r="K185" s="74"/>
    </row>
    <row r="186" spans="7:11">
      <c r="G186" s="75">
        <v>43848</v>
      </c>
      <c r="H186" s="74" t="s">
        <v>2222</v>
      </c>
      <c r="I186" s="74">
        <v>1950000</v>
      </c>
      <c r="J186" s="74">
        <v>11</v>
      </c>
      <c r="K186" s="74"/>
    </row>
    <row r="187" spans="7:11">
      <c r="G187" s="75">
        <v>43880</v>
      </c>
      <c r="H187" s="74" t="s">
        <v>2222</v>
      </c>
      <c r="I187" s="74">
        <v>2360000</v>
      </c>
      <c r="J187" s="74">
        <v>11</v>
      </c>
      <c r="K187" s="74"/>
    </row>
    <row r="188" spans="7:11">
      <c r="G188" s="75">
        <v>43855</v>
      </c>
      <c r="H188" s="74" t="s">
        <v>2227</v>
      </c>
      <c r="I188" s="74">
        <v>50000</v>
      </c>
      <c r="J188" s="74">
        <v>8</v>
      </c>
      <c r="K188" s="74"/>
    </row>
    <row r="189" spans="7:11">
      <c r="G189" s="75">
        <v>43871</v>
      </c>
      <c r="H189" s="74" t="s">
        <v>2227</v>
      </c>
      <c r="I189" s="74">
        <v>60000</v>
      </c>
      <c r="J189" s="74">
        <v>10</v>
      </c>
      <c r="K189" s="74"/>
    </row>
    <row r="190" spans="7:11">
      <c r="G190" s="75">
        <v>43861</v>
      </c>
      <c r="H190" s="74" t="s">
        <v>2227</v>
      </c>
      <c r="I190" s="74">
        <v>60000</v>
      </c>
      <c r="J190" s="74">
        <v>12</v>
      </c>
      <c r="K190" s="74"/>
    </row>
    <row r="191" spans="7:11">
      <c r="G191" s="75">
        <v>43850</v>
      </c>
      <c r="H191" s="74" t="s">
        <v>2227</v>
      </c>
      <c r="I191" s="74">
        <v>50000</v>
      </c>
      <c r="J191" s="74">
        <v>8</v>
      </c>
      <c r="K191" s="74"/>
    </row>
    <row r="192" spans="7:11">
      <c r="G192" s="75">
        <v>43856</v>
      </c>
      <c r="H192" s="74" t="s">
        <v>2227</v>
      </c>
      <c r="I192" s="74">
        <v>50000</v>
      </c>
      <c r="J192" s="74">
        <v>7</v>
      </c>
      <c r="K192" s="74"/>
    </row>
    <row r="193" spans="7:11">
      <c r="G193" s="75">
        <v>43876</v>
      </c>
      <c r="H193" s="74" t="s">
        <v>2227</v>
      </c>
      <c r="I193" s="74">
        <v>60000</v>
      </c>
      <c r="J193" s="74">
        <v>7</v>
      </c>
      <c r="K193" s="74"/>
    </row>
    <row r="194" spans="7:11">
      <c r="G194" s="75">
        <v>43865</v>
      </c>
      <c r="H194" s="74" t="s">
        <v>2224</v>
      </c>
      <c r="I194" s="74">
        <v>540000</v>
      </c>
      <c r="J194" s="74">
        <v>15</v>
      </c>
      <c r="K194" s="74"/>
    </row>
    <row r="195" spans="7:11">
      <c r="G195" s="75">
        <v>43854</v>
      </c>
      <c r="H195" s="74" t="s">
        <v>2224</v>
      </c>
      <c r="I195" s="74">
        <v>590000</v>
      </c>
      <c r="J195" s="74">
        <v>12</v>
      </c>
      <c r="K195" s="74"/>
    </row>
    <row r="196" spans="7:11">
      <c r="G196" s="75">
        <v>43850</v>
      </c>
      <c r="H196" s="74" t="s">
        <v>2224</v>
      </c>
      <c r="I196" s="74">
        <v>540000</v>
      </c>
      <c r="J196" s="74">
        <v>19</v>
      </c>
      <c r="K196" s="74"/>
    </row>
    <row r="197" spans="7:11">
      <c r="G197" s="75">
        <v>43853</v>
      </c>
      <c r="H197" s="74" t="s">
        <v>2224</v>
      </c>
      <c r="I197" s="74">
        <v>540000</v>
      </c>
      <c r="J197" s="74">
        <v>13</v>
      </c>
      <c r="K197" s="74"/>
    </row>
    <row r="198" spans="7:11">
      <c r="G198" s="75">
        <v>43866</v>
      </c>
      <c r="H198" s="74" t="s">
        <v>2224</v>
      </c>
      <c r="I198" s="74">
        <v>550000</v>
      </c>
      <c r="J198" s="74">
        <v>14</v>
      </c>
      <c r="K198" s="74"/>
    </row>
    <row r="199" spans="7:11">
      <c r="G199" s="75">
        <v>43856</v>
      </c>
      <c r="H199" s="74" t="s">
        <v>2224</v>
      </c>
      <c r="I199" s="74">
        <v>490000</v>
      </c>
      <c r="J199" s="74">
        <v>15</v>
      </c>
      <c r="K199" s="74"/>
    </row>
    <row r="200" spans="7:11">
      <c r="G200" s="75">
        <v>43883</v>
      </c>
      <c r="H200" s="74" t="s">
        <v>2230</v>
      </c>
      <c r="I200" s="74">
        <v>3640000</v>
      </c>
      <c r="J200" s="74">
        <v>13</v>
      </c>
      <c r="K200" s="74"/>
    </row>
    <row r="201" spans="7:11">
      <c r="G201" s="75">
        <v>43878</v>
      </c>
      <c r="H201" s="74" t="s">
        <v>2230</v>
      </c>
      <c r="I201" s="74">
        <v>3500000</v>
      </c>
      <c r="J201" s="74">
        <v>8</v>
      </c>
      <c r="K201" s="74"/>
    </row>
    <row r="202" spans="7:11">
      <c r="G202" s="75">
        <v>43858</v>
      </c>
      <c r="H202" s="74" t="s">
        <v>2230</v>
      </c>
      <c r="I202" s="74">
        <v>2870000</v>
      </c>
      <c r="J202" s="74">
        <v>14</v>
      </c>
      <c r="K202" s="74"/>
    </row>
    <row r="203" spans="7:11">
      <c r="G203" s="75">
        <v>43858</v>
      </c>
      <c r="H203" s="74" t="s">
        <v>2230</v>
      </c>
      <c r="I203" s="74">
        <v>3500000</v>
      </c>
      <c r="J203" s="74">
        <v>10</v>
      </c>
      <c r="K203" s="74"/>
    </row>
    <row r="204" spans="7:11">
      <c r="G204" s="75">
        <v>43873</v>
      </c>
      <c r="H204" s="74" t="s">
        <v>2230</v>
      </c>
      <c r="I204" s="74">
        <v>2870000</v>
      </c>
      <c r="J204" s="74">
        <v>14</v>
      </c>
      <c r="K204" s="74"/>
    </row>
    <row r="205" spans="7:11">
      <c r="G205" s="75">
        <v>43878</v>
      </c>
      <c r="H205" s="74" t="s">
        <v>2230</v>
      </c>
      <c r="I205" s="74">
        <v>3010000</v>
      </c>
      <c r="J205" s="74">
        <v>10</v>
      </c>
      <c r="K205" s="74"/>
    </row>
    <row r="206" spans="7:11">
      <c r="G206" s="75">
        <v>43848</v>
      </c>
      <c r="H206" s="74" t="s">
        <v>2222</v>
      </c>
      <c r="I206" s="74">
        <v>2130000</v>
      </c>
      <c r="J206" s="74">
        <v>20</v>
      </c>
      <c r="K206" s="74"/>
    </row>
    <row r="207" spans="7:11">
      <c r="G207" s="75">
        <v>43875</v>
      </c>
      <c r="H207" s="74" t="s">
        <v>2222</v>
      </c>
      <c r="I207" s="74">
        <v>2130000</v>
      </c>
      <c r="J207" s="74">
        <v>19</v>
      </c>
      <c r="K207" s="74"/>
    </row>
    <row r="208" spans="7:11">
      <c r="G208" s="75">
        <v>43876</v>
      </c>
      <c r="H208" s="74" t="s">
        <v>2222</v>
      </c>
      <c r="I208" s="74">
        <v>2130000</v>
      </c>
      <c r="J208" s="74">
        <v>20</v>
      </c>
      <c r="K208" s="74"/>
    </row>
    <row r="209" spans="7:11">
      <c r="G209" s="75">
        <v>43862</v>
      </c>
      <c r="H209" s="74" t="s">
        <v>2222</v>
      </c>
      <c r="I209" s="74">
        <v>1850000</v>
      </c>
      <c r="J209" s="74">
        <v>13</v>
      </c>
      <c r="K209" s="74"/>
    </row>
    <row r="210" spans="7:11">
      <c r="G210" s="75">
        <v>43869</v>
      </c>
      <c r="H210" s="74" t="s">
        <v>2222</v>
      </c>
      <c r="I210" s="74">
        <v>2000000</v>
      </c>
      <c r="J210" s="74">
        <v>15</v>
      </c>
      <c r="K210" s="74"/>
    </row>
    <row r="211" spans="7:11">
      <c r="G211" s="75">
        <v>43850</v>
      </c>
      <c r="H211" s="74" t="s">
        <v>2222</v>
      </c>
      <c r="I211" s="74">
        <v>2360000</v>
      </c>
      <c r="J211" s="74">
        <v>15</v>
      </c>
      <c r="K211" s="74"/>
    </row>
    <row r="212" spans="7:11">
      <c r="G212" s="75">
        <v>43861</v>
      </c>
      <c r="H212" s="74" t="s">
        <v>2226</v>
      </c>
      <c r="I212" s="74">
        <v>50000</v>
      </c>
      <c r="J212" s="74">
        <v>19</v>
      </c>
      <c r="K212" s="74"/>
    </row>
    <row r="213" spans="7:11">
      <c r="G213" s="75">
        <v>43852</v>
      </c>
      <c r="H213" s="74" t="s">
        <v>2226</v>
      </c>
      <c r="I213" s="74">
        <v>50000</v>
      </c>
      <c r="J213" s="74">
        <v>15</v>
      </c>
      <c r="K213" s="74"/>
    </row>
    <row r="214" spans="7:11">
      <c r="G214" s="75">
        <v>43860</v>
      </c>
      <c r="H214" s="74" t="s">
        <v>2226</v>
      </c>
      <c r="I214" s="74">
        <v>50000</v>
      </c>
      <c r="J214" s="74">
        <v>14</v>
      </c>
      <c r="K214" s="74"/>
    </row>
    <row r="215" spans="7:11">
      <c r="G215" s="75">
        <v>43868</v>
      </c>
      <c r="H215" s="74" t="s">
        <v>2226</v>
      </c>
      <c r="I215" s="74">
        <v>50000</v>
      </c>
      <c r="J215" s="74">
        <v>26</v>
      </c>
      <c r="K215" s="74"/>
    </row>
    <row r="216" spans="7:11">
      <c r="G216" s="75">
        <v>43873</v>
      </c>
      <c r="H216" s="74" t="s">
        <v>2226</v>
      </c>
      <c r="I216" s="74">
        <v>40000</v>
      </c>
      <c r="J216" s="74">
        <v>15</v>
      </c>
      <c r="K216" s="74"/>
    </row>
    <row r="217" spans="7:11">
      <c r="G217" s="75">
        <v>43854</v>
      </c>
      <c r="H217" s="74" t="s">
        <v>2226</v>
      </c>
      <c r="I217" s="74">
        <v>50000</v>
      </c>
      <c r="J217" s="74">
        <v>27</v>
      </c>
      <c r="K217" s="74"/>
    </row>
    <row r="218" spans="7:11">
      <c r="G218" s="75">
        <v>43853</v>
      </c>
      <c r="H218" s="74" t="s">
        <v>2231</v>
      </c>
      <c r="I218" s="74">
        <v>90000</v>
      </c>
      <c r="J218" s="74">
        <v>12</v>
      </c>
      <c r="K218" s="74"/>
    </row>
    <row r="219" spans="7:11">
      <c r="G219" s="75">
        <v>43887</v>
      </c>
      <c r="H219" s="74" t="s">
        <v>2231</v>
      </c>
      <c r="I219" s="74">
        <v>100000</v>
      </c>
      <c r="J219" s="74">
        <v>11</v>
      </c>
      <c r="K219" s="74"/>
    </row>
    <row r="220" spans="7:11">
      <c r="G220" s="75">
        <v>43857</v>
      </c>
      <c r="H220" s="74" t="s">
        <v>2231</v>
      </c>
      <c r="I220" s="74">
        <v>100000</v>
      </c>
      <c r="J220" s="74">
        <v>12</v>
      </c>
      <c r="K220" s="74"/>
    </row>
    <row r="221" spans="7:11">
      <c r="G221" s="75">
        <v>43863</v>
      </c>
      <c r="H221" s="74" t="s">
        <v>2231</v>
      </c>
      <c r="I221" s="74">
        <v>90000</v>
      </c>
      <c r="J221" s="74">
        <v>11</v>
      </c>
      <c r="K221" s="74"/>
    </row>
    <row r="222" spans="7:11">
      <c r="G222" s="75">
        <v>43871</v>
      </c>
      <c r="H222" s="74" t="s">
        <v>2231</v>
      </c>
      <c r="I222" s="74">
        <v>90000</v>
      </c>
      <c r="J222" s="74">
        <v>12</v>
      </c>
      <c r="K222" s="74"/>
    </row>
    <row r="223" spans="7:11">
      <c r="G223" s="75">
        <v>43861</v>
      </c>
      <c r="H223" s="74" t="s">
        <v>2231</v>
      </c>
      <c r="I223" s="74">
        <v>110000</v>
      </c>
      <c r="J223" s="74">
        <v>11</v>
      </c>
      <c r="K223" s="74"/>
    </row>
    <row r="224" spans="7:11">
      <c r="G224" s="75">
        <v>43863</v>
      </c>
      <c r="H224" s="74" t="s">
        <v>2232</v>
      </c>
      <c r="I224" s="74">
        <v>150000</v>
      </c>
      <c r="J224" s="74">
        <v>21</v>
      </c>
      <c r="K224" s="74"/>
    </row>
    <row r="225" spans="7:11">
      <c r="G225" s="75">
        <v>43881</v>
      </c>
      <c r="H225" s="74" t="s">
        <v>2232</v>
      </c>
      <c r="I225" s="74">
        <v>150000</v>
      </c>
      <c r="J225" s="74">
        <v>17</v>
      </c>
      <c r="K225" s="74"/>
    </row>
    <row r="226" spans="7:11">
      <c r="G226" s="75">
        <v>43880</v>
      </c>
      <c r="H226" s="74" t="s">
        <v>2232</v>
      </c>
      <c r="I226" s="74">
        <v>160000</v>
      </c>
      <c r="J226" s="74">
        <v>21</v>
      </c>
      <c r="K226" s="74"/>
    </row>
    <row r="227" spans="7:11">
      <c r="G227" s="75">
        <v>43852</v>
      </c>
      <c r="H227" s="74" t="s">
        <v>2232</v>
      </c>
      <c r="I227" s="74">
        <v>150000</v>
      </c>
      <c r="J227" s="74">
        <v>11</v>
      </c>
      <c r="K227" s="74"/>
    </row>
    <row r="228" spans="7:11">
      <c r="G228" s="75">
        <v>43859</v>
      </c>
      <c r="H228" s="74" t="s">
        <v>2232</v>
      </c>
      <c r="I228" s="74">
        <v>170000</v>
      </c>
      <c r="J228" s="74">
        <v>21</v>
      </c>
      <c r="K228" s="74"/>
    </row>
    <row r="229" spans="7:11">
      <c r="G229" s="75">
        <v>43867</v>
      </c>
      <c r="H229" s="74" t="s">
        <v>2232</v>
      </c>
      <c r="I229" s="74">
        <v>140000</v>
      </c>
      <c r="J229" s="74">
        <v>14</v>
      </c>
      <c r="K229" s="74"/>
    </row>
    <row r="230" spans="7:11">
      <c r="G230" s="75">
        <v>43864</v>
      </c>
      <c r="H230" s="74" t="s">
        <v>2232</v>
      </c>
      <c r="I230" s="74">
        <v>130000</v>
      </c>
      <c r="J230" s="74">
        <v>28</v>
      </c>
      <c r="K230" s="74"/>
    </row>
    <row r="231" spans="7:11">
      <c r="G231" s="75">
        <v>43873</v>
      </c>
      <c r="H231" s="74" t="s">
        <v>2232</v>
      </c>
      <c r="I231" s="74">
        <v>140000</v>
      </c>
      <c r="J231" s="74">
        <v>23</v>
      </c>
      <c r="K231" s="74"/>
    </row>
    <row r="232" spans="7:11">
      <c r="G232" s="75">
        <v>43852</v>
      </c>
      <c r="H232" s="74" t="s">
        <v>2232</v>
      </c>
      <c r="I232" s="74">
        <v>130000</v>
      </c>
      <c r="J232" s="74">
        <v>25</v>
      </c>
      <c r="K232" s="74"/>
    </row>
    <row r="233" spans="7:11">
      <c r="G233" s="75">
        <v>43878</v>
      </c>
      <c r="H233" s="74" t="s">
        <v>2232</v>
      </c>
      <c r="I233" s="74">
        <v>140000</v>
      </c>
      <c r="J233" s="74">
        <v>23</v>
      </c>
      <c r="K233" s="74"/>
    </row>
    <row r="234" spans="7:11">
      <c r="G234" s="75">
        <v>43881</v>
      </c>
      <c r="H234" s="74" t="s">
        <v>2232</v>
      </c>
      <c r="I234" s="74">
        <v>150000</v>
      </c>
      <c r="J234" s="74">
        <v>16</v>
      </c>
      <c r="K234" s="74"/>
    </row>
    <row r="235" spans="7:11">
      <c r="G235" s="75">
        <v>43887</v>
      </c>
      <c r="H235" s="74" t="s">
        <v>2232</v>
      </c>
      <c r="I235" s="74">
        <v>150000</v>
      </c>
      <c r="J235" s="74">
        <v>22</v>
      </c>
      <c r="K235" s="74"/>
    </row>
    <row r="236" spans="7:11">
      <c r="G236" s="75">
        <v>43888</v>
      </c>
      <c r="H236" s="74" t="s">
        <v>2229</v>
      </c>
      <c r="I236" s="74">
        <v>300000</v>
      </c>
      <c r="J236" s="74">
        <v>17</v>
      </c>
      <c r="K236" s="74"/>
    </row>
    <row r="237" spans="7:11">
      <c r="G237" s="75">
        <v>43872</v>
      </c>
      <c r="H237" s="74" t="s">
        <v>2229</v>
      </c>
      <c r="I237" s="74">
        <v>320000</v>
      </c>
      <c r="J237" s="74">
        <v>14</v>
      </c>
      <c r="K237" s="74"/>
    </row>
    <row r="238" spans="7:11">
      <c r="G238" s="75">
        <v>43876</v>
      </c>
      <c r="H238" s="74" t="s">
        <v>2229</v>
      </c>
      <c r="I238" s="74">
        <v>260000</v>
      </c>
      <c r="J238" s="74">
        <v>16</v>
      </c>
      <c r="K238" s="74"/>
    </row>
    <row r="239" spans="7:11">
      <c r="G239" s="75">
        <v>43882</v>
      </c>
      <c r="H239" s="74" t="s">
        <v>2229</v>
      </c>
      <c r="I239" s="74">
        <v>320000</v>
      </c>
      <c r="J239" s="74">
        <v>20</v>
      </c>
      <c r="K239" s="74"/>
    </row>
    <row r="240" spans="7:11">
      <c r="G240" s="75">
        <v>43871</v>
      </c>
      <c r="H240" s="74" t="s">
        <v>2229</v>
      </c>
      <c r="I240" s="74">
        <v>300000</v>
      </c>
      <c r="J240" s="74">
        <v>20</v>
      </c>
      <c r="K240" s="74"/>
    </row>
    <row r="241" spans="7:11">
      <c r="G241" s="75">
        <v>43866</v>
      </c>
      <c r="H241" s="74" t="s">
        <v>2229</v>
      </c>
      <c r="I241" s="74">
        <v>240000</v>
      </c>
      <c r="J241" s="74">
        <v>12</v>
      </c>
      <c r="K241" s="74"/>
    </row>
    <row r="242" spans="7:11">
      <c r="G242" s="75">
        <v>43882</v>
      </c>
      <c r="H242" s="74" t="s">
        <v>2233</v>
      </c>
      <c r="I242" s="74">
        <v>1510000</v>
      </c>
      <c r="J242" s="74">
        <v>19</v>
      </c>
      <c r="K242" s="74"/>
    </row>
    <row r="243" spans="7:11">
      <c r="G243" s="75">
        <v>43878</v>
      </c>
      <c r="H243" s="74" t="s">
        <v>2233</v>
      </c>
      <c r="I243" s="74">
        <v>1930000</v>
      </c>
      <c r="J243" s="74">
        <v>13</v>
      </c>
      <c r="K243" s="74"/>
    </row>
    <row r="244" spans="7:11">
      <c r="G244" s="75">
        <v>43875</v>
      </c>
      <c r="H244" s="74" t="s">
        <v>2233</v>
      </c>
      <c r="I244" s="74">
        <v>1880000</v>
      </c>
      <c r="J244" s="74">
        <v>20</v>
      </c>
      <c r="K244" s="74"/>
    </row>
    <row r="245" spans="7:11">
      <c r="G245" s="75">
        <v>43855</v>
      </c>
      <c r="H245" s="74" t="s">
        <v>2233</v>
      </c>
      <c r="I245" s="74">
        <v>1890000</v>
      </c>
      <c r="J245" s="74">
        <v>23</v>
      </c>
      <c r="K245" s="74"/>
    </row>
    <row r="246" spans="7:11">
      <c r="G246" s="75">
        <v>43889</v>
      </c>
      <c r="H246" s="74" t="s">
        <v>2233</v>
      </c>
      <c r="I246" s="74">
        <v>1810000</v>
      </c>
      <c r="J246" s="74">
        <v>17</v>
      </c>
      <c r="K246" s="74"/>
    </row>
    <row r="247" spans="7:11">
      <c r="G247" s="75">
        <v>43853</v>
      </c>
      <c r="H247" s="74" t="s">
        <v>2233</v>
      </c>
      <c r="I247" s="74">
        <v>1770000</v>
      </c>
      <c r="J247" s="74">
        <v>24</v>
      </c>
      <c r="K247" s="74"/>
    </row>
    <row r="248" spans="7:11">
      <c r="G248" s="75">
        <v>43863</v>
      </c>
      <c r="H248" s="74" t="s">
        <v>2233</v>
      </c>
      <c r="I248" s="74">
        <v>1650000</v>
      </c>
      <c r="J248" s="74">
        <v>16</v>
      </c>
      <c r="K248" s="74"/>
    </row>
    <row r="249" spans="7:11">
      <c r="G249" s="75">
        <v>43868</v>
      </c>
      <c r="H249" s="74" t="s">
        <v>2233</v>
      </c>
      <c r="I249" s="74">
        <v>1580000</v>
      </c>
      <c r="J249" s="74">
        <v>16</v>
      </c>
      <c r="K249" s="74"/>
    </row>
    <row r="250" spans="7:11">
      <c r="G250" s="75">
        <v>43869</v>
      </c>
      <c r="H250" s="74" t="s">
        <v>2233</v>
      </c>
      <c r="I250" s="74">
        <v>1560000</v>
      </c>
      <c r="J250" s="74">
        <v>16</v>
      </c>
      <c r="K250" s="74"/>
    </row>
    <row r="251" spans="7:11">
      <c r="G251" s="75">
        <v>43856</v>
      </c>
      <c r="H251" s="74" t="s">
        <v>2233</v>
      </c>
      <c r="I251" s="74">
        <v>1670000</v>
      </c>
      <c r="J251" s="74">
        <v>10</v>
      </c>
      <c r="K251" s="74"/>
    </row>
    <row r="252" spans="7:11">
      <c r="G252" s="75">
        <v>43860</v>
      </c>
      <c r="H252" s="74" t="s">
        <v>2233</v>
      </c>
      <c r="I252" s="74">
        <v>1590000</v>
      </c>
      <c r="J252" s="74">
        <v>13</v>
      </c>
      <c r="K252" s="74"/>
    </row>
    <row r="253" spans="7:11">
      <c r="G253" s="75">
        <v>43886</v>
      </c>
      <c r="H253" s="74" t="s">
        <v>2233</v>
      </c>
      <c r="I253" s="74">
        <v>1420000</v>
      </c>
      <c r="J253" s="74">
        <v>15</v>
      </c>
      <c r="K253" s="74"/>
    </row>
    <row r="254" spans="7:11">
      <c r="G254" s="75">
        <v>43866</v>
      </c>
      <c r="H254" s="74" t="s">
        <v>2233</v>
      </c>
      <c r="I254" s="74">
        <v>1480000</v>
      </c>
      <c r="J254" s="74">
        <v>11</v>
      </c>
      <c r="K254" s="74"/>
    </row>
    <row r="255" spans="7:11">
      <c r="G255" s="75">
        <v>43888</v>
      </c>
      <c r="H255" s="74" t="s">
        <v>2233</v>
      </c>
      <c r="I255" s="74">
        <v>1650000</v>
      </c>
      <c r="J255" s="74">
        <v>8</v>
      </c>
      <c r="K255" s="74"/>
    </row>
    <row r="256" spans="7:11">
      <c r="G256" s="75">
        <v>43885</v>
      </c>
      <c r="H256" s="74" t="s">
        <v>2233</v>
      </c>
      <c r="I256" s="74">
        <v>1570000</v>
      </c>
      <c r="J256" s="74">
        <v>9</v>
      </c>
      <c r="K256" s="74"/>
    </row>
    <row r="257" spans="7:11">
      <c r="G257" s="75">
        <v>43882</v>
      </c>
      <c r="H257" s="74" t="s">
        <v>2233</v>
      </c>
      <c r="I257" s="74">
        <v>1740000</v>
      </c>
      <c r="J257" s="74">
        <v>10</v>
      </c>
      <c r="K257" s="74"/>
    </row>
    <row r="258" spans="7:11">
      <c r="G258" s="75">
        <v>43875</v>
      </c>
      <c r="H258" s="74" t="s">
        <v>2233</v>
      </c>
      <c r="I258" s="74">
        <v>1610000</v>
      </c>
      <c r="J258" s="74">
        <v>12</v>
      </c>
      <c r="K258" s="74"/>
    </row>
    <row r="259" spans="7:11">
      <c r="G259" s="75">
        <v>43887</v>
      </c>
      <c r="H259" s="74" t="s">
        <v>2233</v>
      </c>
      <c r="I259" s="74">
        <v>1470000</v>
      </c>
      <c r="J259" s="74">
        <v>7</v>
      </c>
      <c r="K259" s="74"/>
    </row>
    <row r="260" spans="7:11">
      <c r="G260" s="75">
        <v>43879</v>
      </c>
      <c r="H260" s="74" t="s">
        <v>2225</v>
      </c>
      <c r="I260" s="74">
        <v>150000</v>
      </c>
      <c r="J260" s="74">
        <v>20</v>
      </c>
      <c r="K260" s="74"/>
    </row>
    <row r="261" spans="7:11">
      <c r="G261" s="75">
        <v>43883</v>
      </c>
      <c r="H261" s="74" t="s">
        <v>2225</v>
      </c>
      <c r="I261" s="74">
        <v>160000</v>
      </c>
      <c r="J261" s="74">
        <v>22</v>
      </c>
      <c r="K261" s="74"/>
    </row>
    <row r="262" spans="7:11">
      <c r="G262" s="75">
        <v>43884</v>
      </c>
      <c r="H262" s="74" t="s">
        <v>2225</v>
      </c>
      <c r="I262" s="74">
        <v>130000</v>
      </c>
      <c r="J262" s="74">
        <v>17</v>
      </c>
      <c r="K262" s="74"/>
    </row>
    <row r="263" spans="7:11">
      <c r="G263" s="75">
        <v>43892</v>
      </c>
      <c r="H263" s="74" t="s">
        <v>2225</v>
      </c>
      <c r="I263" s="74">
        <v>130000</v>
      </c>
      <c r="J263" s="74">
        <v>13</v>
      </c>
      <c r="K263" s="74"/>
    </row>
    <row r="264" spans="7:11">
      <c r="G264" s="75">
        <v>43878</v>
      </c>
      <c r="H264" s="74" t="s">
        <v>2225</v>
      </c>
      <c r="I264" s="74">
        <v>120000</v>
      </c>
      <c r="J264" s="74">
        <v>13</v>
      </c>
      <c r="K264" s="74"/>
    </row>
    <row r="265" spans="7:11">
      <c r="G265" s="75">
        <v>43880</v>
      </c>
      <c r="H265" s="74" t="s">
        <v>2225</v>
      </c>
      <c r="I265" s="74">
        <v>130000</v>
      </c>
      <c r="J265" s="74">
        <v>22</v>
      </c>
      <c r="K265" s="74"/>
    </row>
    <row r="266" spans="7:11">
      <c r="G266" s="75">
        <v>43888</v>
      </c>
      <c r="H266" s="74" t="s">
        <v>2233</v>
      </c>
      <c r="I266" s="74">
        <v>1800000</v>
      </c>
      <c r="J266" s="74">
        <v>16</v>
      </c>
      <c r="K266" s="74"/>
    </row>
    <row r="267" spans="7:11">
      <c r="G267" s="75">
        <v>43862</v>
      </c>
      <c r="H267" s="74" t="s">
        <v>2233</v>
      </c>
      <c r="I267" s="74">
        <v>2360000</v>
      </c>
      <c r="J267" s="74">
        <v>10</v>
      </c>
      <c r="K267" s="74"/>
    </row>
    <row r="268" spans="7:11">
      <c r="G268" s="75">
        <v>43892</v>
      </c>
      <c r="H268" s="74" t="s">
        <v>2233</v>
      </c>
      <c r="I268" s="74">
        <v>2410000</v>
      </c>
      <c r="J268" s="74">
        <v>11</v>
      </c>
      <c r="K268" s="74"/>
    </row>
    <row r="269" spans="7:11">
      <c r="G269" s="75">
        <v>43868</v>
      </c>
      <c r="H269" s="74" t="s">
        <v>2233</v>
      </c>
      <c r="I269" s="74">
        <v>2290000</v>
      </c>
      <c r="J269" s="74">
        <v>9</v>
      </c>
      <c r="K269" s="74"/>
    </row>
    <row r="270" spans="7:11">
      <c r="G270" s="75">
        <v>43890</v>
      </c>
      <c r="H270" s="74" t="s">
        <v>2233</v>
      </c>
      <c r="I270" s="74">
        <v>1850000</v>
      </c>
      <c r="J270" s="74">
        <v>16</v>
      </c>
      <c r="K270" s="74"/>
    </row>
    <row r="271" spans="7:11">
      <c r="G271" s="75">
        <v>43878</v>
      </c>
      <c r="H271" s="74" t="s">
        <v>2233</v>
      </c>
      <c r="I271" s="74">
        <v>2030000</v>
      </c>
      <c r="J271" s="74">
        <v>10</v>
      </c>
      <c r="K271" s="74"/>
    </row>
    <row r="272" spans="7:11">
      <c r="G272" s="75">
        <v>43865</v>
      </c>
      <c r="H272" s="74" t="s">
        <v>2232</v>
      </c>
      <c r="I272" s="74">
        <v>120000</v>
      </c>
      <c r="J272" s="74">
        <v>17</v>
      </c>
      <c r="K272" s="74"/>
    </row>
    <row r="273" spans="7:11">
      <c r="G273" s="75">
        <v>43893</v>
      </c>
      <c r="H273" s="74" t="s">
        <v>2232</v>
      </c>
      <c r="I273" s="74">
        <v>140000</v>
      </c>
      <c r="J273" s="74">
        <v>12</v>
      </c>
      <c r="K273" s="74"/>
    </row>
    <row r="274" spans="7:11">
      <c r="G274" s="75">
        <v>43856</v>
      </c>
      <c r="H274" s="74" t="s">
        <v>2232</v>
      </c>
      <c r="I274" s="74">
        <v>110000</v>
      </c>
      <c r="J274" s="74">
        <v>13</v>
      </c>
      <c r="K274" s="74"/>
    </row>
    <row r="275" spans="7:11">
      <c r="G275" s="75">
        <v>43867</v>
      </c>
      <c r="H275" s="74" t="s">
        <v>2232</v>
      </c>
      <c r="I275" s="74">
        <v>110000</v>
      </c>
      <c r="J275" s="74">
        <v>11</v>
      </c>
      <c r="K275" s="74"/>
    </row>
    <row r="276" spans="7:11">
      <c r="G276" s="75">
        <v>43864</v>
      </c>
      <c r="H276" s="74" t="s">
        <v>2232</v>
      </c>
      <c r="I276" s="74">
        <v>140000</v>
      </c>
      <c r="J276" s="74">
        <v>13</v>
      </c>
      <c r="K276" s="74"/>
    </row>
    <row r="277" spans="7:11">
      <c r="G277" s="75">
        <v>43872</v>
      </c>
      <c r="H277" s="74" t="s">
        <v>2232</v>
      </c>
      <c r="I277" s="74">
        <v>120000</v>
      </c>
      <c r="J277" s="74">
        <v>9</v>
      </c>
      <c r="K277" s="74"/>
    </row>
    <row r="278" spans="7:11">
      <c r="G278" s="75">
        <v>43862</v>
      </c>
      <c r="H278" s="74" t="s">
        <v>2232</v>
      </c>
      <c r="I278" s="74">
        <v>150000</v>
      </c>
      <c r="J278" s="74">
        <v>24</v>
      </c>
      <c r="K278" s="74"/>
    </row>
    <row r="279" spans="7:11">
      <c r="G279" s="75">
        <v>43875</v>
      </c>
      <c r="H279" s="74" t="s">
        <v>2232</v>
      </c>
      <c r="I279" s="74">
        <v>190000</v>
      </c>
      <c r="J279" s="74">
        <v>12</v>
      </c>
      <c r="K279" s="74"/>
    </row>
    <row r="280" spans="7:11">
      <c r="G280" s="75">
        <v>43880</v>
      </c>
      <c r="H280" s="74" t="s">
        <v>2232</v>
      </c>
      <c r="I280" s="74">
        <v>150000</v>
      </c>
      <c r="J280" s="74">
        <v>16</v>
      </c>
      <c r="K280" s="74"/>
    </row>
    <row r="281" spans="7:11">
      <c r="G281" s="75">
        <v>43871</v>
      </c>
      <c r="H281" s="74" t="s">
        <v>2232</v>
      </c>
      <c r="I281" s="74">
        <v>180000</v>
      </c>
      <c r="J281" s="74">
        <v>24</v>
      </c>
      <c r="K281" s="74"/>
    </row>
    <row r="282" spans="7:11">
      <c r="G282" s="75">
        <v>43879</v>
      </c>
      <c r="H282" s="74" t="s">
        <v>2232</v>
      </c>
      <c r="I282" s="74">
        <v>180000</v>
      </c>
      <c r="J282" s="74">
        <v>24</v>
      </c>
      <c r="K282" s="74"/>
    </row>
    <row r="283" spans="7:11">
      <c r="G283" s="75">
        <v>43891</v>
      </c>
      <c r="H283" s="74" t="s">
        <v>2232</v>
      </c>
      <c r="I283" s="74">
        <v>150000</v>
      </c>
      <c r="J283" s="74">
        <v>14</v>
      </c>
      <c r="K283" s="74"/>
    </row>
    <row r="284" spans="7:11">
      <c r="G284" s="75">
        <v>43868</v>
      </c>
      <c r="H284" s="74" t="s">
        <v>2222</v>
      </c>
      <c r="I284" s="74">
        <v>1770000</v>
      </c>
      <c r="J284" s="74">
        <v>14</v>
      </c>
      <c r="K284" s="74"/>
    </row>
    <row r="285" spans="7:11">
      <c r="G285" s="75">
        <v>43859</v>
      </c>
      <c r="H285" s="74" t="s">
        <v>2222</v>
      </c>
      <c r="I285" s="74">
        <v>1700000</v>
      </c>
      <c r="J285" s="74">
        <v>20</v>
      </c>
      <c r="K285" s="74"/>
    </row>
    <row r="286" spans="7:11">
      <c r="G286" s="75">
        <v>43888</v>
      </c>
      <c r="H286" s="74" t="s">
        <v>2222</v>
      </c>
      <c r="I286" s="74">
        <v>2060000</v>
      </c>
      <c r="J286" s="74">
        <v>17</v>
      </c>
      <c r="K286" s="74"/>
    </row>
    <row r="287" spans="7:11">
      <c r="G287" s="75">
        <v>43881</v>
      </c>
      <c r="H287" s="74" t="s">
        <v>2222</v>
      </c>
      <c r="I287" s="74">
        <v>2070000</v>
      </c>
      <c r="J287" s="74">
        <v>18</v>
      </c>
      <c r="K287" s="74"/>
    </row>
    <row r="288" spans="7:11">
      <c r="G288" s="75">
        <v>43856</v>
      </c>
      <c r="H288" s="74" t="s">
        <v>2222</v>
      </c>
      <c r="I288" s="74">
        <v>2040000</v>
      </c>
      <c r="J288" s="74">
        <v>18</v>
      </c>
      <c r="K288" s="74"/>
    </row>
    <row r="289" spans="7:11">
      <c r="G289" s="75">
        <v>43894</v>
      </c>
      <c r="H289" s="74" t="s">
        <v>2222</v>
      </c>
      <c r="I289" s="74">
        <v>1690000</v>
      </c>
      <c r="J289" s="74">
        <v>14</v>
      </c>
      <c r="K289" s="74"/>
    </row>
    <row r="290" spans="7:11">
      <c r="G290" s="75">
        <v>43869</v>
      </c>
      <c r="H290" s="74" t="s">
        <v>2233</v>
      </c>
      <c r="I290" s="74">
        <v>2360000</v>
      </c>
      <c r="J290" s="74">
        <v>13</v>
      </c>
      <c r="K290" s="74"/>
    </row>
    <row r="291" spans="7:11">
      <c r="G291" s="75">
        <v>43860</v>
      </c>
      <c r="H291" s="74" t="s">
        <v>2233</v>
      </c>
      <c r="I291" s="74">
        <v>2060000</v>
      </c>
      <c r="J291" s="74">
        <v>11</v>
      </c>
      <c r="K291" s="74"/>
    </row>
    <row r="292" spans="7:11">
      <c r="G292" s="75">
        <v>43883</v>
      </c>
      <c r="H292" s="74" t="s">
        <v>2233</v>
      </c>
      <c r="I292" s="74">
        <v>2250000</v>
      </c>
      <c r="J292" s="74">
        <v>14</v>
      </c>
      <c r="K292" s="74"/>
    </row>
    <row r="293" spans="7:11">
      <c r="G293" s="75">
        <v>43859</v>
      </c>
      <c r="H293" s="74" t="s">
        <v>2233</v>
      </c>
      <c r="I293" s="74">
        <v>1990000</v>
      </c>
      <c r="J293" s="74">
        <v>7</v>
      </c>
      <c r="K293" s="74"/>
    </row>
    <row r="294" spans="7:11">
      <c r="G294" s="75">
        <v>43866</v>
      </c>
      <c r="H294" s="74" t="s">
        <v>2233</v>
      </c>
      <c r="I294" s="74">
        <v>2190000</v>
      </c>
      <c r="J294" s="74">
        <v>8</v>
      </c>
      <c r="K294" s="74"/>
    </row>
    <row r="295" spans="7:11">
      <c r="G295" s="75">
        <v>43883</v>
      </c>
      <c r="H295" s="74" t="s">
        <v>2233</v>
      </c>
      <c r="I295" s="74">
        <v>2300000</v>
      </c>
      <c r="J295" s="74">
        <v>11</v>
      </c>
      <c r="K295" s="74"/>
    </row>
    <row r="296" spans="7:11">
      <c r="G296" s="75">
        <v>43891</v>
      </c>
      <c r="H296" s="74" t="s">
        <v>2226</v>
      </c>
      <c r="I296" s="74">
        <v>40000</v>
      </c>
      <c r="J296" s="74">
        <v>24</v>
      </c>
      <c r="K296" s="74"/>
    </row>
    <row r="297" spans="7:11">
      <c r="G297" s="75">
        <v>43862</v>
      </c>
      <c r="H297" s="74" t="s">
        <v>2226</v>
      </c>
      <c r="I297" s="74">
        <v>40000</v>
      </c>
      <c r="J297" s="74">
        <v>18</v>
      </c>
      <c r="K297" s="74"/>
    </row>
    <row r="298" spans="7:11">
      <c r="G298" s="75">
        <v>43895</v>
      </c>
      <c r="H298" s="74" t="s">
        <v>2226</v>
      </c>
      <c r="I298" s="74">
        <v>40000</v>
      </c>
      <c r="J298" s="74">
        <v>26</v>
      </c>
      <c r="K298" s="74"/>
    </row>
    <row r="299" spans="7:11">
      <c r="G299" s="75">
        <v>43880</v>
      </c>
      <c r="H299" s="74" t="s">
        <v>2226</v>
      </c>
      <c r="I299" s="74">
        <v>40000</v>
      </c>
      <c r="J299" s="74">
        <v>26</v>
      </c>
      <c r="K299" s="74"/>
    </row>
    <row r="300" spans="7:11">
      <c r="G300" s="75">
        <v>43892</v>
      </c>
      <c r="H300" s="74" t="s">
        <v>2226</v>
      </c>
      <c r="I300" s="74">
        <v>50000</v>
      </c>
      <c r="J300" s="74">
        <v>15</v>
      </c>
      <c r="K300" s="74"/>
    </row>
    <row r="301" spans="7:11">
      <c r="G301" s="75">
        <v>43876</v>
      </c>
      <c r="H301" s="74" t="s">
        <v>2226</v>
      </c>
      <c r="I301" s="74">
        <v>40000</v>
      </c>
      <c r="J301" s="74">
        <v>27</v>
      </c>
      <c r="K301" s="74"/>
    </row>
    <row r="302" spans="7:11">
      <c r="G302" s="75">
        <v>43888</v>
      </c>
      <c r="H302" s="74" t="s">
        <v>2228</v>
      </c>
      <c r="I302" s="74">
        <v>670000</v>
      </c>
      <c r="J302" s="74">
        <v>14</v>
      </c>
      <c r="K302" s="74"/>
    </row>
    <row r="303" spans="7:11">
      <c r="G303" s="75">
        <v>43876</v>
      </c>
      <c r="H303" s="74" t="s">
        <v>2228</v>
      </c>
      <c r="I303" s="74">
        <v>740000</v>
      </c>
      <c r="J303" s="74">
        <v>19</v>
      </c>
      <c r="K303" s="74"/>
    </row>
    <row r="304" spans="7:11">
      <c r="G304" s="75">
        <v>43861</v>
      </c>
      <c r="H304" s="74" t="s">
        <v>2228</v>
      </c>
      <c r="I304" s="74">
        <v>830000</v>
      </c>
      <c r="J304" s="74">
        <v>17</v>
      </c>
      <c r="K304" s="74"/>
    </row>
    <row r="305" spans="7:11">
      <c r="G305" s="75">
        <v>43863</v>
      </c>
      <c r="H305" s="74" t="s">
        <v>2228</v>
      </c>
      <c r="I305" s="74">
        <v>720000</v>
      </c>
      <c r="J305" s="74">
        <v>20</v>
      </c>
      <c r="K305" s="74"/>
    </row>
    <row r="306" spans="7:11">
      <c r="G306" s="75">
        <v>43878</v>
      </c>
      <c r="H306" s="74" t="s">
        <v>2228</v>
      </c>
      <c r="I306" s="74">
        <v>690000</v>
      </c>
      <c r="J306" s="74">
        <v>14</v>
      </c>
      <c r="K306" s="74"/>
    </row>
    <row r="307" spans="7:11">
      <c r="G307" s="75">
        <v>43864</v>
      </c>
      <c r="H307" s="74" t="s">
        <v>2228</v>
      </c>
      <c r="I307" s="74">
        <v>760000</v>
      </c>
      <c r="J307" s="74">
        <v>20</v>
      </c>
      <c r="K307" s="74"/>
    </row>
    <row r="308" spans="7:11">
      <c r="G308" s="75">
        <v>43889</v>
      </c>
      <c r="H308" s="74" t="s">
        <v>2226</v>
      </c>
      <c r="I308" s="74">
        <v>40000</v>
      </c>
      <c r="J308" s="74">
        <v>17</v>
      </c>
      <c r="K308" s="74"/>
    </row>
    <row r="309" spans="7:11">
      <c r="G309" s="75">
        <v>43882</v>
      </c>
      <c r="H309" s="74" t="s">
        <v>2226</v>
      </c>
      <c r="I309" s="74">
        <v>40000</v>
      </c>
      <c r="J309" s="74">
        <v>12</v>
      </c>
      <c r="K309" s="74"/>
    </row>
    <row r="310" spans="7:11">
      <c r="G310" s="75">
        <v>43875</v>
      </c>
      <c r="H310" s="74" t="s">
        <v>2226</v>
      </c>
      <c r="I310" s="74">
        <v>40000</v>
      </c>
      <c r="J310" s="74">
        <v>20</v>
      </c>
      <c r="K310" s="74"/>
    </row>
    <row r="311" spans="7:11">
      <c r="G311" s="75">
        <v>43864</v>
      </c>
      <c r="H311" s="74" t="s">
        <v>2226</v>
      </c>
      <c r="I311" s="74">
        <v>40000</v>
      </c>
      <c r="J311" s="74">
        <v>19</v>
      </c>
      <c r="K311" s="74"/>
    </row>
    <row r="312" spans="7:11">
      <c r="G312" s="75">
        <v>43879</v>
      </c>
      <c r="H312" s="74" t="s">
        <v>2226</v>
      </c>
      <c r="I312" s="74">
        <v>40000</v>
      </c>
      <c r="J312" s="74">
        <v>11</v>
      </c>
      <c r="K312" s="74"/>
    </row>
    <row r="313" spans="7:11">
      <c r="G313" s="75">
        <v>43870</v>
      </c>
      <c r="H313" s="74" t="s">
        <v>2226</v>
      </c>
      <c r="I313" s="74">
        <v>50000</v>
      </c>
      <c r="J313" s="74">
        <v>19</v>
      </c>
      <c r="K313" s="74"/>
    </row>
    <row r="314" spans="7:11">
      <c r="G314" s="75">
        <v>43875</v>
      </c>
      <c r="H314" s="74" t="s">
        <v>2230</v>
      </c>
      <c r="I314" s="74">
        <v>3070000</v>
      </c>
      <c r="J314" s="74">
        <v>28</v>
      </c>
      <c r="K314" s="74"/>
    </row>
    <row r="315" spans="7:11">
      <c r="G315" s="75">
        <v>43865</v>
      </c>
      <c r="H315" s="74" t="s">
        <v>2230</v>
      </c>
      <c r="I315" s="74">
        <v>2540000</v>
      </c>
      <c r="J315" s="74">
        <v>20</v>
      </c>
      <c r="K315" s="74"/>
    </row>
    <row r="316" spans="7:11">
      <c r="G316" s="75">
        <v>43859</v>
      </c>
      <c r="H316" s="74" t="s">
        <v>2230</v>
      </c>
      <c r="I316" s="74">
        <v>2250000</v>
      </c>
      <c r="J316" s="74">
        <v>21</v>
      </c>
      <c r="K316" s="74"/>
    </row>
    <row r="317" spans="7:11">
      <c r="G317" s="75">
        <v>43867</v>
      </c>
      <c r="H317" s="74" t="s">
        <v>2230</v>
      </c>
      <c r="I317" s="74">
        <v>2660000</v>
      </c>
      <c r="J317" s="74">
        <v>17</v>
      </c>
      <c r="K317" s="74"/>
    </row>
    <row r="318" spans="7:11">
      <c r="G318" s="75">
        <v>43882</v>
      </c>
      <c r="H318" s="74" t="s">
        <v>2230</v>
      </c>
      <c r="I318" s="74">
        <v>2620000</v>
      </c>
      <c r="J318" s="74">
        <v>21</v>
      </c>
      <c r="K318" s="74"/>
    </row>
    <row r="319" spans="7:11">
      <c r="G319" s="75">
        <v>43891</v>
      </c>
      <c r="H319" s="74" t="s">
        <v>2230</v>
      </c>
      <c r="I319" s="74">
        <v>2480000</v>
      </c>
      <c r="J319" s="74">
        <v>15</v>
      </c>
      <c r="K319" s="74"/>
    </row>
    <row r="320" spans="7:11">
      <c r="G320" s="75">
        <v>43884</v>
      </c>
      <c r="H320" s="74" t="s">
        <v>2227</v>
      </c>
      <c r="I320" s="74">
        <v>60000</v>
      </c>
      <c r="J320" s="74">
        <v>8</v>
      </c>
      <c r="K320" s="74"/>
    </row>
    <row r="321" spans="7:11">
      <c r="G321" s="75">
        <v>43861</v>
      </c>
      <c r="H321" s="74" t="s">
        <v>2227</v>
      </c>
      <c r="I321" s="74">
        <v>60000</v>
      </c>
      <c r="J321" s="74">
        <v>8</v>
      </c>
      <c r="K321" s="74"/>
    </row>
    <row r="322" spans="7:11">
      <c r="G322" s="75">
        <v>43874</v>
      </c>
      <c r="H322" s="74" t="s">
        <v>2227</v>
      </c>
      <c r="I322" s="74">
        <v>60000</v>
      </c>
      <c r="J322" s="74">
        <v>12</v>
      </c>
      <c r="K322" s="74"/>
    </row>
    <row r="323" spans="7:11">
      <c r="G323" s="75">
        <v>43862</v>
      </c>
      <c r="H323" s="74" t="s">
        <v>2227</v>
      </c>
      <c r="I323" s="74">
        <v>60000</v>
      </c>
      <c r="J323" s="74">
        <v>13</v>
      </c>
      <c r="K323" s="74"/>
    </row>
    <row r="324" spans="7:11">
      <c r="G324" s="75">
        <v>43882</v>
      </c>
      <c r="H324" s="74" t="s">
        <v>2227</v>
      </c>
      <c r="I324" s="74">
        <v>60000</v>
      </c>
      <c r="J324" s="74">
        <v>12</v>
      </c>
      <c r="K324" s="74"/>
    </row>
    <row r="325" spans="7:11">
      <c r="G325" s="75">
        <v>43887</v>
      </c>
      <c r="H325" s="74" t="s">
        <v>2227</v>
      </c>
      <c r="I325" s="74">
        <v>60000</v>
      </c>
      <c r="J325" s="74">
        <v>11</v>
      </c>
      <c r="K325" s="74"/>
    </row>
    <row r="326" spans="7:11">
      <c r="G326" s="75">
        <v>43875</v>
      </c>
      <c r="H326" s="74" t="s">
        <v>2229</v>
      </c>
      <c r="I326" s="74">
        <v>220000</v>
      </c>
      <c r="J326" s="74">
        <v>13</v>
      </c>
      <c r="K326" s="74"/>
    </row>
    <row r="327" spans="7:11">
      <c r="G327" s="75">
        <v>43899</v>
      </c>
      <c r="H327" s="74" t="s">
        <v>2229</v>
      </c>
      <c r="I327" s="74">
        <v>290000</v>
      </c>
      <c r="J327" s="74">
        <v>12</v>
      </c>
      <c r="K327" s="74"/>
    </row>
    <row r="328" spans="7:11">
      <c r="G328" s="75">
        <v>43870</v>
      </c>
      <c r="H328" s="74" t="s">
        <v>2229</v>
      </c>
      <c r="I328" s="74">
        <v>260000</v>
      </c>
      <c r="J328" s="74">
        <v>9</v>
      </c>
      <c r="K328" s="74"/>
    </row>
    <row r="329" spans="7:11">
      <c r="G329" s="75">
        <v>43887</v>
      </c>
      <c r="H329" s="74" t="s">
        <v>2229</v>
      </c>
      <c r="I329" s="74">
        <v>240000</v>
      </c>
      <c r="J329" s="74">
        <v>15</v>
      </c>
      <c r="K329" s="74"/>
    </row>
    <row r="330" spans="7:11">
      <c r="G330" s="75">
        <v>43883</v>
      </c>
      <c r="H330" s="74" t="s">
        <v>2229</v>
      </c>
      <c r="I330" s="74">
        <v>260000</v>
      </c>
      <c r="J330" s="74">
        <v>13</v>
      </c>
      <c r="K330" s="74"/>
    </row>
    <row r="331" spans="7:11">
      <c r="G331" s="75">
        <v>43886</v>
      </c>
      <c r="H331" s="74" t="s">
        <v>2229</v>
      </c>
      <c r="I331" s="74">
        <v>250000</v>
      </c>
      <c r="J331" s="74">
        <v>10</v>
      </c>
      <c r="K331" s="74"/>
    </row>
    <row r="332" spans="7:11">
      <c r="G332" s="75">
        <v>43863</v>
      </c>
      <c r="H332" s="74" t="s">
        <v>2224</v>
      </c>
      <c r="I332" s="74">
        <v>380000</v>
      </c>
      <c r="J332" s="74">
        <v>16</v>
      </c>
      <c r="K332" s="74"/>
    </row>
    <row r="333" spans="7:11">
      <c r="G333" s="75">
        <v>43864</v>
      </c>
      <c r="H333" s="74" t="s">
        <v>2224</v>
      </c>
      <c r="I333" s="74">
        <v>430000</v>
      </c>
      <c r="J333" s="74">
        <v>26</v>
      </c>
      <c r="K333" s="74"/>
    </row>
    <row r="334" spans="7:11">
      <c r="G334" s="75">
        <v>43872</v>
      </c>
      <c r="H334" s="74" t="s">
        <v>2224</v>
      </c>
      <c r="I334" s="74">
        <v>510000</v>
      </c>
      <c r="J334" s="74">
        <v>16</v>
      </c>
      <c r="K334" s="74"/>
    </row>
    <row r="335" spans="7:11">
      <c r="G335" s="75">
        <v>43874</v>
      </c>
      <c r="H335" s="74" t="s">
        <v>2224</v>
      </c>
      <c r="I335" s="74">
        <v>420000</v>
      </c>
      <c r="J335" s="74">
        <v>26</v>
      </c>
      <c r="K335" s="74"/>
    </row>
    <row r="336" spans="7:11">
      <c r="G336" s="75">
        <v>43879</v>
      </c>
      <c r="H336" s="74" t="s">
        <v>2224</v>
      </c>
      <c r="I336" s="74">
        <v>430000</v>
      </c>
      <c r="J336" s="74">
        <v>17</v>
      </c>
      <c r="K336" s="74"/>
    </row>
    <row r="337" spans="7:11">
      <c r="G337" s="75">
        <v>43881</v>
      </c>
      <c r="H337" s="74" t="s">
        <v>2224</v>
      </c>
      <c r="I337" s="74">
        <v>390000</v>
      </c>
      <c r="J337" s="74">
        <v>26</v>
      </c>
      <c r="K337" s="74"/>
    </row>
    <row r="338" spans="7:11">
      <c r="G338" s="75">
        <v>43865</v>
      </c>
      <c r="H338" s="74" t="s">
        <v>2232</v>
      </c>
      <c r="I338" s="74">
        <v>160000</v>
      </c>
      <c r="J338" s="74">
        <v>11</v>
      </c>
      <c r="K338" s="74"/>
    </row>
    <row r="339" spans="7:11">
      <c r="G339" s="75">
        <v>43877</v>
      </c>
      <c r="H339" s="74" t="s">
        <v>2232</v>
      </c>
      <c r="I339" s="74">
        <v>150000</v>
      </c>
      <c r="J339" s="74">
        <v>7</v>
      </c>
      <c r="K339" s="74"/>
    </row>
    <row r="340" spans="7:11">
      <c r="G340" s="75">
        <v>43870</v>
      </c>
      <c r="H340" s="74" t="s">
        <v>2232</v>
      </c>
      <c r="I340" s="74">
        <v>170000</v>
      </c>
      <c r="J340" s="74">
        <v>12</v>
      </c>
      <c r="K340" s="74"/>
    </row>
    <row r="341" spans="7:11">
      <c r="G341" s="75">
        <v>43887</v>
      </c>
      <c r="H341" s="74" t="s">
        <v>2232</v>
      </c>
      <c r="I341" s="74">
        <v>140000</v>
      </c>
      <c r="J341" s="74">
        <v>9</v>
      </c>
      <c r="K341" s="74"/>
    </row>
    <row r="342" spans="7:11">
      <c r="G342" s="75">
        <v>43883</v>
      </c>
      <c r="H342" s="74" t="s">
        <v>2232</v>
      </c>
      <c r="I342" s="74">
        <v>160000</v>
      </c>
      <c r="J342" s="74">
        <v>10</v>
      </c>
      <c r="K342" s="74"/>
    </row>
    <row r="343" spans="7:11">
      <c r="G343" s="75">
        <v>43887</v>
      </c>
      <c r="H343" s="74" t="s">
        <v>2232</v>
      </c>
      <c r="I343" s="74">
        <v>150000</v>
      </c>
      <c r="J343" s="74">
        <v>13</v>
      </c>
      <c r="K343" s="74"/>
    </row>
    <row r="344" spans="7:11">
      <c r="G344" s="75">
        <v>43867</v>
      </c>
      <c r="H344" s="74" t="s">
        <v>2232</v>
      </c>
      <c r="I344" s="74">
        <v>150000</v>
      </c>
      <c r="J344" s="74">
        <v>14</v>
      </c>
      <c r="K344" s="74"/>
    </row>
    <row r="345" spans="7:11">
      <c r="G345" s="75">
        <v>43876</v>
      </c>
      <c r="H345" s="74" t="s">
        <v>2232</v>
      </c>
      <c r="I345" s="74">
        <v>170000</v>
      </c>
      <c r="J345" s="74">
        <v>13</v>
      </c>
      <c r="K345" s="74"/>
    </row>
    <row r="346" spans="7:11">
      <c r="G346" s="75">
        <v>43865</v>
      </c>
      <c r="H346" s="74" t="s">
        <v>2232</v>
      </c>
      <c r="I346" s="74">
        <v>180000</v>
      </c>
      <c r="J346" s="74">
        <v>10</v>
      </c>
      <c r="K346" s="74"/>
    </row>
    <row r="347" spans="7:11">
      <c r="G347" s="75">
        <v>43899</v>
      </c>
      <c r="H347" s="74" t="s">
        <v>2232</v>
      </c>
      <c r="I347" s="74">
        <v>180000</v>
      </c>
      <c r="J347" s="74">
        <v>13</v>
      </c>
      <c r="K347" s="74"/>
    </row>
    <row r="348" spans="7:11">
      <c r="G348" s="75">
        <v>43862</v>
      </c>
      <c r="H348" s="74" t="s">
        <v>2232</v>
      </c>
      <c r="I348" s="74">
        <v>180000</v>
      </c>
      <c r="J348" s="74">
        <v>8</v>
      </c>
      <c r="K348" s="74"/>
    </row>
    <row r="349" spans="7:11">
      <c r="G349" s="75">
        <v>43894</v>
      </c>
      <c r="H349" s="74" t="s">
        <v>2232</v>
      </c>
      <c r="I349" s="74">
        <v>170000</v>
      </c>
      <c r="J349" s="74">
        <v>8</v>
      </c>
      <c r="K349" s="74"/>
    </row>
    <row r="350" spans="7:11">
      <c r="G350" s="75">
        <v>43895</v>
      </c>
      <c r="H350" s="74" t="s">
        <v>2224</v>
      </c>
      <c r="I350" s="74">
        <v>530000</v>
      </c>
      <c r="J350" s="74">
        <v>17</v>
      </c>
      <c r="K350" s="74"/>
    </row>
    <row r="351" spans="7:11">
      <c r="G351" s="75">
        <v>43889</v>
      </c>
      <c r="H351" s="74" t="s">
        <v>2224</v>
      </c>
      <c r="I351" s="74">
        <v>510000</v>
      </c>
      <c r="J351" s="74">
        <v>17</v>
      </c>
      <c r="K351" s="74"/>
    </row>
    <row r="352" spans="7:11">
      <c r="G352" s="75">
        <v>43877</v>
      </c>
      <c r="H352" s="74" t="s">
        <v>2224</v>
      </c>
      <c r="I352" s="74">
        <v>490000</v>
      </c>
      <c r="J352" s="74">
        <v>15</v>
      </c>
      <c r="K352" s="74"/>
    </row>
    <row r="353" spans="7:11">
      <c r="G353" s="75">
        <v>43869</v>
      </c>
      <c r="H353" s="74" t="s">
        <v>2224</v>
      </c>
      <c r="I353" s="74">
        <v>540000</v>
      </c>
      <c r="J353" s="74">
        <v>24</v>
      </c>
      <c r="K353" s="74"/>
    </row>
    <row r="354" spans="7:11">
      <c r="G354" s="75">
        <v>43889</v>
      </c>
      <c r="H354" s="74" t="s">
        <v>2224</v>
      </c>
      <c r="I354" s="74">
        <v>530000</v>
      </c>
      <c r="J354" s="74">
        <v>17</v>
      </c>
      <c r="K354" s="74"/>
    </row>
    <row r="355" spans="7:11">
      <c r="G355" s="75">
        <v>43900</v>
      </c>
      <c r="H355" s="74" t="s">
        <v>2224</v>
      </c>
      <c r="I355" s="74">
        <v>500000</v>
      </c>
      <c r="J355" s="74">
        <v>24</v>
      </c>
      <c r="K355" s="74"/>
    </row>
    <row r="356" spans="7:11">
      <c r="G356" s="75">
        <v>43898</v>
      </c>
      <c r="H356" s="74" t="s">
        <v>2229</v>
      </c>
      <c r="I356" s="74">
        <v>180000</v>
      </c>
      <c r="J356" s="74">
        <v>23</v>
      </c>
      <c r="K356" s="74"/>
    </row>
    <row r="357" spans="7:11">
      <c r="G357" s="75">
        <v>43883</v>
      </c>
      <c r="H357" s="74" t="s">
        <v>2229</v>
      </c>
      <c r="I357" s="74">
        <v>190000</v>
      </c>
      <c r="J357" s="74">
        <v>12</v>
      </c>
      <c r="K357" s="74"/>
    </row>
    <row r="358" spans="7:11">
      <c r="G358" s="75">
        <v>43881</v>
      </c>
      <c r="H358" s="74" t="s">
        <v>2229</v>
      </c>
      <c r="I358" s="74">
        <v>200000</v>
      </c>
      <c r="J358" s="74">
        <v>17</v>
      </c>
      <c r="K358" s="74"/>
    </row>
    <row r="359" spans="7:11">
      <c r="G359" s="75">
        <v>43876</v>
      </c>
      <c r="H359" s="74" t="s">
        <v>2229</v>
      </c>
      <c r="I359" s="74">
        <v>220000</v>
      </c>
      <c r="J359" s="74">
        <v>17</v>
      </c>
      <c r="K359" s="74"/>
    </row>
    <row r="360" spans="7:11">
      <c r="G360" s="75">
        <v>43880</v>
      </c>
      <c r="H360" s="74" t="s">
        <v>2229</v>
      </c>
      <c r="I360" s="74">
        <v>180000</v>
      </c>
      <c r="J360" s="74">
        <v>23</v>
      </c>
      <c r="K360" s="74"/>
    </row>
    <row r="361" spans="7:11">
      <c r="G361" s="75">
        <v>43868</v>
      </c>
      <c r="H361" s="74" t="s">
        <v>2229</v>
      </c>
      <c r="I361" s="74">
        <v>190000</v>
      </c>
      <c r="J361" s="74">
        <v>23</v>
      </c>
      <c r="K361" s="74"/>
    </row>
    <row r="362" spans="7:11">
      <c r="G362" s="75">
        <v>43893</v>
      </c>
      <c r="H362" s="74" t="s">
        <v>2231</v>
      </c>
      <c r="I362" s="74">
        <v>100000</v>
      </c>
      <c r="J362" s="74">
        <v>11</v>
      </c>
      <c r="K362" s="74"/>
    </row>
    <row r="363" spans="7:11">
      <c r="G363" s="75">
        <v>43880</v>
      </c>
      <c r="H363" s="74" t="s">
        <v>2231</v>
      </c>
      <c r="I363" s="74">
        <v>130000</v>
      </c>
      <c r="J363" s="74">
        <v>13</v>
      </c>
      <c r="K363" s="74"/>
    </row>
    <row r="364" spans="7:11">
      <c r="G364" s="75">
        <v>43900</v>
      </c>
      <c r="H364" s="74" t="s">
        <v>2231</v>
      </c>
      <c r="I364" s="74">
        <v>110000</v>
      </c>
      <c r="J364" s="74">
        <v>11</v>
      </c>
      <c r="K364" s="74"/>
    </row>
    <row r="365" spans="7:11">
      <c r="G365" s="75">
        <v>43872</v>
      </c>
      <c r="H365" s="74" t="s">
        <v>2231</v>
      </c>
      <c r="I365" s="74">
        <v>120000</v>
      </c>
      <c r="J365" s="74">
        <v>14</v>
      </c>
      <c r="K365" s="74"/>
    </row>
    <row r="366" spans="7:11">
      <c r="G366" s="75">
        <v>43881</v>
      </c>
      <c r="H366" s="74" t="s">
        <v>2231</v>
      </c>
      <c r="I366" s="74">
        <v>100000</v>
      </c>
      <c r="J366" s="74">
        <v>11</v>
      </c>
      <c r="K366" s="74"/>
    </row>
    <row r="367" spans="7:11">
      <c r="G367" s="75">
        <v>43879</v>
      </c>
      <c r="H367" s="74" t="s">
        <v>2231</v>
      </c>
      <c r="I367" s="74">
        <v>110000</v>
      </c>
      <c r="J367" s="74">
        <v>14</v>
      </c>
      <c r="K367" s="74"/>
    </row>
    <row r="368" spans="7:11">
      <c r="G368" s="75">
        <v>43872</v>
      </c>
      <c r="H368" s="74" t="s">
        <v>2232</v>
      </c>
      <c r="I368" s="74">
        <v>170000</v>
      </c>
      <c r="J368" s="74">
        <v>20</v>
      </c>
      <c r="K368" s="74"/>
    </row>
    <row r="369" spans="7:11">
      <c r="G369" s="75">
        <v>43870</v>
      </c>
      <c r="H369" s="74" t="s">
        <v>2232</v>
      </c>
      <c r="I369" s="74">
        <v>150000</v>
      </c>
      <c r="J369" s="74">
        <v>17</v>
      </c>
      <c r="K369" s="74"/>
    </row>
    <row r="370" spans="7:11">
      <c r="G370" s="75">
        <v>43888</v>
      </c>
      <c r="H370" s="74" t="s">
        <v>2232</v>
      </c>
      <c r="I370" s="74">
        <v>150000</v>
      </c>
      <c r="J370" s="74">
        <v>15</v>
      </c>
      <c r="K370" s="74"/>
    </row>
    <row r="371" spans="7:11">
      <c r="G371" s="75">
        <v>43901</v>
      </c>
      <c r="H371" s="74" t="s">
        <v>2232</v>
      </c>
      <c r="I371" s="74">
        <v>180000</v>
      </c>
      <c r="J371" s="74">
        <v>17</v>
      </c>
      <c r="K371" s="74"/>
    </row>
    <row r="372" spans="7:11">
      <c r="G372" s="75">
        <v>43870</v>
      </c>
      <c r="H372" s="74" t="s">
        <v>2232</v>
      </c>
      <c r="I372" s="74">
        <v>180000</v>
      </c>
      <c r="J372" s="74">
        <v>14</v>
      </c>
      <c r="K372" s="74"/>
    </row>
    <row r="373" spans="7:11">
      <c r="G373" s="75">
        <v>43870</v>
      </c>
      <c r="H373" s="74" t="s">
        <v>2232</v>
      </c>
      <c r="I373" s="74">
        <v>180000</v>
      </c>
      <c r="J373" s="74">
        <v>19</v>
      </c>
      <c r="K373" s="74"/>
    </row>
    <row r="374" spans="7:11">
      <c r="G374" s="75">
        <v>43897</v>
      </c>
      <c r="H374" s="74" t="s">
        <v>2231</v>
      </c>
      <c r="I374" s="74">
        <v>110000</v>
      </c>
      <c r="J374" s="74">
        <v>13</v>
      </c>
      <c r="K374" s="74"/>
    </row>
    <row r="375" spans="7:11">
      <c r="G375" s="75">
        <v>43871</v>
      </c>
      <c r="H375" s="74" t="s">
        <v>2231</v>
      </c>
      <c r="I375" s="74">
        <v>100000</v>
      </c>
      <c r="J375" s="74">
        <v>20</v>
      </c>
      <c r="K375" s="74"/>
    </row>
    <row r="376" spans="7:11">
      <c r="G376" s="75">
        <v>43901</v>
      </c>
      <c r="H376" s="74" t="s">
        <v>2231</v>
      </c>
      <c r="I376" s="74">
        <v>120000</v>
      </c>
      <c r="J376" s="74">
        <v>17</v>
      </c>
      <c r="K376" s="74"/>
    </row>
    <row r="377" spans="7:11">
      <c r="G377" s="75">
        <v>43872</v>
      </c>
      <c r="H377" s="74" t="s">
        <v>2231</v>
      </c>
      <c r="I377" s="74">
        <v>110000</v>
      </c>
      <c r="J377" s="74">
        <v>20</v>
      </c>
      <c r="K377" s="74"/>
    </row>
    <row r="378" spans="7:11">
      <c r="G378" s="75">
        <v>43874</v>
      </c>
      <c r="H378" s="74" t="s">
        <v>2231</v>
      </c>
      <c r="I378" s="74">
        <v>100000</v>
      </c>
      <c r="J378" s="74">
        <v>18</v>
      </c>
      <c r="K378" s="74"/>
    </row>
    <row r="379" spans="7:11">
      <c r="G379" s="75">
        <v>43871</v>
      </c>
      <c r="H379" s="74" t="s">
        <v>2231</v>
      </c>
      <c r="I379" s="74">
        <v>90000</v>
      </c>
      <c r="J379" s="74">
        <v>13</v>
      </c>
      <c r="K379" s="74"/>
    </row>
    <row r="380" spans="7:11">
      <c r="G380" s="75">
        <v>43884</v>
      </c>
      <c r="H380" s="74" t="s">
        <v>2229</v>
      </c>
      <c r="I380" s="74">
        <v>200000</v>
      </c>
      <c r="J380" s="74">
        <v>7</v>
      </c>
      <c r="K380" s="74"/>
    </row>
    <row r="381" spans="7:11">
      <c r="G381" s="75">
        <v>43906</v>
      </c>
      <c r="H381" s="74" t="s">
        <v>2229</v>
      </c>
      <c r="I381" s="74">
        <v>180000</v>
      </c>
      <c r="J381" s="74">
        <v>8</v>
      </c>
      <c r="K381" s="74"/>
    </row>
    <row r="382" spans="7:11">
      <c r="G382" s="75">
        <v>43905</v>
      </c>
      <c r="H382" s="74" t="s">
        <v>2229</v>
      </c>
      <c r="I382" s="74">
        <v>180000</v>
      </c>
      <c r="J382" s="74">
        <v>9</v>
      </c>
      <c r="K382" s="74"/>
    </row>
    <row r="383" spans="7:11">
      <c r="G383" s="75">
        <v>43892</v>
      </c>
      <c r="H383" s="74" t="s">
        <v>2229</v>
      </c>
      <c r="I383" s="74">
        <v>230000</v>
      </c>
      <c r="J383" s="74">
        <v>14</v>
      </c>
      <c r="K383" s="74"/>
    </row>
    <row r="384" spans="7:11">
      <c r="G384" s="75">
        <v>43885</v>
      </c>
      <c r="H384" s="74" t="s">
        <v>2229</v>
      </c>
      <c r="I384" s="74">
        <v>180000</v>
      </c>
      <c r="J384" s="74">
        <v>12</v>
      </c>
      <c r="K384" s="74"/>
    </row>
    <row r="385" spans="7:11">
      <c r="G385" s="75">
        <v>43895</v>
      </c>
      <c r="H385" s="74" t="s">
        <v>2229</v>
      </c>
      <c r="I385" s="74">
        <v>200000</v>
      </c>
      <c r="J385" s="74">
        <v>14</v>
      </c>
      <c r="K385" s="74"/>
    </row>
    <row r="386" spans="7:11">
      <c r="G386" s="75">
        <v>43906</v>
      </c>
      <c r="H386" s="74" t="s">
        <v>2226</v>
      </c>
      <c r="I386" s="74">
        <v>50000</v>
      </c>
      <c r="J386" s="74">
        <v>13</v>
      </c>
      <c r="K386" s="74"/>
    </row>
    <row r="387" spans="7:11">
      <c r="G387" s="75">
        <v>43903</v>
      </c>
      <c r="H387" s="74" t="s">
        <v>2226</v>
      </c>
      <c r="I387" s="74">
        <v>50000</v>
      </c>
      <c r="J387" s="74">
        <v>10</v>
      </c>
      <c r="K387" s="74"/>
    </row>
    <row r="388" spans="7:11">
      <c r="G388" s="75">
        <v>43875</v>
      </c>
      <c r="H388" s="74" t="s">
        <v>2226</v>
      </c>
      <c r="I388" s="74">
        <v>50000</v>
      </c>
      <c r="J388" s="74">
        <v>14</v>
      </c>
      <c r="K388" s="74"/>
    </row>
    <row r="389" spans="7:11">
      <c r="G389" s="75">
        <v>43878</v>
      </c>
      <c r="H389" s="74" t="s">
        <v>2226</v>
      </c>
      <c r="I389" s="74">
        <v>50000</v>
      </c>
      <c r="J389" s="74">
        <v>17</v>
      </c>
      <c r="K389" s="74"/>
    </row>
    <row r="390" spans="7:11">
      <c r="G390" s="75">
        <v>43876</v>
      </c>
      <c r="H390" s="74" t="s">
        <v>2226</v>
      </c>
      <c r="I390" s="74">
        <v>60000</v>
      </c>
      <c r="J390" s="74">
        <v>12</v>
      </c>
      <c r="K390" s="74"/>
    </row>
    <row r="391" spans="7:11">
      <c r="G391" s="75">
        <v>43886</v>
      </c>
      <c r="H391" s="74" t="s">
        <v>2226</v>
      </c>
      <c r="I391" s="74">
        <v>50000</v>
      </c>
      <c r="J391" s="74">
        <v>14</v>
      </c>
      <c r="K391" s="74"/>
    </row>
    <row r="392" spans="7:11">
      <c r="G392" s="75">
        <v>43909</v>
      </c>
      <c r="H392" s="74" t="s">
        <v>2225</v>
      </c>
      <c r="I392" s="74">
        <v>150000</v>
      </c>
      <c r="J392" s="74">
        <v>14</v>
      </c>
      <c r="K392" s="74"/>
    </row>
    <row r="393" spans="7:11">
      <c r="G393" s="75">
        <v>43886</v>
      </c>
      <c r="H393" s="74" t="s">
        <v>2225</v>
      </c>
      <c r="I393" s="74">
        <v>160000</v>
      </c>
      <c r="J393" s="74">
        <v>12</v>
      </c>
      <c r="K393" s="74"/>
    </row>
    <row r="394" spans="7:11">
      <c r="G394" s="75">
        <v>43892</v>
      </c>
      <c r="H394" s="74" t="s">
        <v>2225</v>
      </c>
      <c r="I394" s="74">
        <v>130000</v>
      </c>
      <c r="J394" s="74">
        <v>12</v>
      </c>
      <c r="K394" s="74"/>
    </row>
    <row r="395" spans="7:11">
      <c r="G395" s="75">
        <v>43890</v>
      </c>
      <c r="H395" s="74" t="s">
        <v>2225</v>
      </c>
      <c r="I395" s="74">
        <v>130000</v>
      </c>
      <c r="J395" s="74">
        <v>12</v>
      </c>
      <c r="K395" s="74"/>
    </row>
    <row r="396" spans="7:11">
      <c r="G396" s="75">
        <v>43892</v>
      </c>
      <c r="H396" s="74" t="s">
        <v>2225</v>
      </c>
      <c r="I396" s="74">
        <v>120000</v>
      </c>
      <c r="J396" s="74">
        <v>11</v>
      </c>
      <c r="K396" s="74"/>
    </row>
    <row r="397" spans="7:11">
      <c r="G397" s="75">
        <v>43871</v>
      </c>
      <c r="H397" s="74" t="s">
        <v>2225</v>
      </c>
      <c r="I397" s="74">
        <v>140000</v>
      </c>
      <c r="J397" s="74">
        <v>10</v>
      </c>
      <c r="K397" s="74"/>
    </row>
    <row r="398" spans="7:11">
      <c r="G398" s="75">
        <v>43880</v>
      </c>
      <c r="H398" s="74" t="s">
        <v>2223</v>
      </c>
      <c r="I398" s="74">
        <v>970000</v>
      </c>
      <c r="J398" s="74">
        <v>12</v>
      </c>
      <c r="K398" s="74"/>
    </row>
    <row r="399" spans="7:11">
      <c r="G399" s="75">
        <v>43893</v>
      </c>
      <c r="H399" s="74" t="s">
        <v>2223</v>
      </c>
      <c r="I399" s="74">
        <v>810000</v>
      </c>
      <c r="J399" s="74">
        <v>17</v>
      </c>
      <c r="K399" s="74"/>
    </row>
    <row r="400" spans="7:11">
      <c r="G400" s="75">
        <v>43872</v>
      </c>
      <c r="H400" s="74" t="s">
        <v>2223</v>
      </c>
      <c r="I400" s="74">
        <v>1010000</v>
      </c>
      <c r="J400" s="74">
        <v>17</v>
      </c>
      <c r="K400" s="74"/>
    </row>
    <row r="401" spans="7:11">
      <c r="G401" s="75">
        <v>43899</v>
      </c>
      <c r="H401" s="74" t="s">
        <v>2223</v>
      </c>
      <c r="I401" s="74">
        <v>940000</v>
      </c>
      <c r="J401" s="74">
        <v>15</v>
      </c>
      <c r="K401" s="74"/>
    </row>
    <row r="402" spans="7:11">
      <c r="G402" s="75">
        <v>43878</v>
      </c>
      <c r="H402" s="74" t="s">
        <v>2223</v>
      </c>
      <c r="I402" s="74">
        <v>820000</v>
      </c>
      <c r="J402" s="74">
        <v>11</v>
      </c>
      <c r="K402" s="74"/>
    </row>
    <row r="403" spans="7:11">
      <c r="G403" s="75">
        <v>43902</v>
      </c>
      <c r="H403" s="74" t="s">
        <v>2223</v>
      </c>
      <c r="I403" s="74">
        <v>1040000</v>
      </c>
      <c r="J403" s="74">
        <v>18</v>
      </c>
      <c r="K403" s="74"/>
    </row>
    <row r="404" spans="7:11">
      <c r="G404" s="75">
        <v>43874</v>
      </c>
      <c r="H404" s="74" t="s">
        <v>2231</v>
      </c>
      <c r="I404" s="74">
        <v>110000</v>
      </c>
      <c r="J404" s="74">
        <v>14</v>
      </c>
      <c r="K404" s="74"/>
    </row>
    <row r="405" spans="7:11">
      <c r="G405" s="75">
        <v>43903</v>
      </c>
      <c r="H405" s="74" t="s">
        <v>2231</v>
      </c>
      <c r="I405" s="74">
        <v>100000</v>
      </c>
      <c r="J405" s="74">
        <v>15</v>
      </c>
      <c r="K405" s="74"/>
    </row>
    <row r="406" spans="7:11">
      <c r="G406" s="75">
        <v>43877</v>
      </c>
      <c r="H406" s="74" t="s">
        <v>2231</v>
      </c>
      <c r="I406" s="74">
        <v>100000</v>
      </c>
      <c r="J406" s="74">
        <v>10</v>
      </c>
      <c r="K406" s="74"/>
    </row>
    <row r="407" spans="7:11">
      <c r="G407" s="75">
        <v>43875</v>
      </c>
      <c r="H407" s="74" t="s">
        <v>2231</v>
      </c>
      <c r="I407" s="74">
        <v>90000</v>
      </c>
      <c r="J407" s="74">
        <v>16</v>
      </c>
      <c r="K407" s="74"/>
    </row>
    <row r="408" spans="7:11">
      <c r="G408" s="75">
        <v>43880</v>
      </c>
      <c r="H408" s="74" t="s">
        <v>2231</v>
      </c>
      <c r="I408" s="74">
        <v>100000</v>
      </c>
      <c r="J408" s="74">
        <v>18</v>
      </c>
      <c r="K408" s="74"/>
    </row>
    <row r="409" spans="7:11">
      <c r="G409" s="75">
        <v>43902</v>
      </c>
      <c r="H409" s="74" t="s">
        <v>2231</v>
      </c>
      <c r="I409" s="74">
        <v>100000</v>
      </c>
      <c r="J409" s="74">
        <v>12</v>
      </c>
      <c r="K409" s="74"/>
    </row>
    <row r="410" spans="7:11">
      <c r="G410" s="75">
        <v>43892</v>
      </c>
      <c r="H410" s="74" t="s">
        <v>2226</v>
      </c>
      <c r="I410" s="74">
        <v>50000</v>
      </c>
      <c r="J410" s="74">
        <v>13</v>
      </c>
      <c r="K410" s="74"/>
    </row>
    <row r="411" spans="7:11">
      <c r="G411" s="75">
        <v>43900</v>
      </c>
      <c r="H411" s="74" t="s">
        <v>2226</v>
      </c>
      <c r="I411" s="74">
        <v>40000</v>
      </c>
      <c r="J411" s="74">
        <v>12</v>
      </c>
      <c r="K411" s="74"/>
    </row>
    <row r="412" spans="7:11">
      <c r="G412" s="75">
        <v>43906</v>
      </c>
      <c r="H412" s="74" t="s">
        <v>2226</v>
      </c>
      <c r="I412" s="74">
        <v>50000</v>
      </c>
      <c r="J412" s="74">
        <v>10</v>
      </c>
      <c r="K412" s="74"/>
    </row>
    <row r="413" spans="7:11">
      <c r="G413" s="75">
        <v>43908</v>
      </c>
      <c r="H413" s="74" t="s">
        <v>2226</v>
      </c>
      <c r="I413" s="74">
        <v>40000</v>
      </c>
      <c r="J413" s="74">
        <v>16</v>
      </c>
      <c r="K413" s="74"/>
    </row>
    <row r="414" spans="7:11">
      <c r="G414" s="75">
        <v>43892</v>
      </c>
      <c r="H414" s="74" t="s">
        <v>2226</v>
      </c>
      <c r="I414" s="74">
        <v>40000</v>
      </c>
      <c r="J414" s="74">
        <v>18</v>
      </c>
      <c r="K414" s="74"/>
    </row>
    <row r="415" spans="7:11">
      <c r="G415" s="75">
        <v>43908</v>
      </c>
      <c r="H415" s="74" t="s">
        <v>2226</v>
      </c>
      <c r="I415" s="74">
        <v>50000</v>
      </c>
      <c r="J415" s="74">
        <v>9</v>
      </c>
      <c r="K415" s="74"/>
    </row>
    <row r="416" spans="7:11">
      <c r="G416" s="75">
        <v>43876</v>
      </c>
      <c r="H416" s="74" t="s">
        <v>2229</v>
      </c>
      <c r="I416" s="74">
        <v>200000</v>
      </c>
      <c r="J416" s="74">
        <v>7</v>
      </c>
      <c r="K416" s="74"/>
    </row>
    <row r="417" spans="7:11">
      <c r="G417" s="75">
        <v>43884</v>
      </c>
      <c r="H417" s="74" t="s">
        <v>2229</v>
      </c>
      <c r="I417" s="74">
        <v>220000</v>
      </c>
      <c r="J417" s="74">
        <v>7</v>
      </c>
      <c r="K417" s="74"/>
    </row>
    <row r="418" spans="7:11">
      <c r="G418" s="75">
        <v>43899</v>
      </c>
      <c r="H418" s="74" t="s">
        <v>2229</v>
      </c>
      <c r="I418" s="74">
        <v>200000</v>
      </c>
      <c r="J418" s="74">
        <v>8</v>
      </c>
      <c r="K418" s="74"/>
    </row>
    <row r="419" spans="7:11">
      <c r="G419" s="75">
        <v>43887</v>
      </c>
      <c r="H419" s="74" t="s">
        <v>2229</v>
      </c>
      <c r="I419" s="74">
        <v>180000</v>
      </c>
      <c r="J419" s="74">
        <v>9</v>
      </c>
      <c r="K419" s="74"/>
    </row>
    <row r="420" spans="7:11">
      <c r="G420" s="75">
        <v>43892</v>
      </c>
      <c r="H420" s="74" t="s">
        <v>2229</v>
      </c>
      <c r="I420" s="74">
        <v>210000</v>
      </c>
      <c r="J420" s="74">
        <v>9</v>
      </c>
      <c r="K420" s="74"/>
    </row>
    <row r="421" spans="7:11">
      <c r="G421" s="75">
        <v>43878</v>
      </c>
      <c r="H421" s="74" t="s">
        <v>2229</v>
      </c>
      <c r="I421" s="74">
        <v>220000</v>
      </c>
      <c r="J421" s="74">
        <v>10</v>
      </c>
      <c r="K421" s="74"/>
    </row>
    <row r="422" spans="7:11">
      <c r="G422" s="75">
        <v>43899</v>
      </c>
      <c r="H422" s="74" t="s">
        <v>2232</v>
      </c>
      <c r="I422" s="74">
        <v>120000</v>
      </c>
      <c r="J422" s="74">
        <v>18</v>
      </c>
      <c r="K422" s="74"/>
    </row>
    <row r="423" spans="7:11">
      <c r="G423" s="75">
        <v>43908</v>
      </c>
      <c r="H423" s="74" t="s">
        <v>2232</v>
      </c>
      <c r="I423" s="74">
        <v>140000</v>
      </c>
      <c r="J423" s="74">
        <v>19</v>
      </c>
      <c r="K423" s="74"/>
    </row>
    <row r="424" spans="7:11">
      <c r="G424" s="75">
        <v>43876</v>
      </c>
      <c r="H424" s="74" t="s">
        <v>2232</v>
      </c>
      <c r="I424" s="74">
        <v>140000</v>
      </c>
      <c r="J424" s="74">
        <v>20</v>
      </c>
      <c r="K424" s="74"/>
    </row>
    <row r="425" spans="7:11">
      <c r="G425" s="75">
        <v>43888</v>
      </c>
      <c r="H425" s="74" t="s">
        <v>2232</v>
      </c>
      <c r="I425" s="74">
        <v>130000</v>
      </c>
      <c r="J425" s="74">
        <v>10</v>
      </c>
      <c r="K425" s="74"/>
    </row>
    <row r="426" spans="7:11">
      <c r="G426" s="75">
        <v>43908</v>
      </c>
      <c r="H426" s="74" t="s">
        <v>2232</v>
      </c>
      <c r="I426" s="74">
        <v>120000</v>
      </c>
      <c r="J426" s="74">
        <v>12</v>
      </c>
      <c r="K426" s="74"/>
    </row>
    <row r="427" spans="7:11">
      <c r="G427" s="75">
        <v>43880</v>
      </c>
      <c r="H427" s="74" t="s">
        <v>2232</v>
      </c>
      <c r="I427" s="74">
        <v>130000</v>
      </c>
      <c r="J427" s="74">
        <v>10</v>
      </c>
      <c r="K427" s="74"/>
    </row>
    <row r="428" spans="7:11">
      <c r="G428" s="75">
        <v>43890</v>
      </c>
      <c r="H428" s="74" t="s">
        <v>2233</v>
      </c>
      <c r="I428" s="74">
        <v>2170000</v>
      </c>
      <c r="J428" s="74">
        <v>22</v>
      </c>
      <c r="K428" s="74"/>
    </row>
    <row r="429" spans="7:11">
      <c r="G429" s="75">
        <v>43890</v>
      </c>
      <c r="H429" s="74" t="s">
        <v>2233</v>
      </c>
      <c r="I429" s="74">
        <v>2080000</v>
      </c>
      <c r="J429" s="74">
        <v>17</v>
      </c>
      <c r="K429" s="74"/>
    </row>
    <row r="430" spans="7:11">
      <c r="G430" s="75">
        <v>43888</v>
      </c>
      <c r="H430" s="74" t="s">
        <v>2233</v>
      </c>
      <c r="I430" s="74">
        <v>1670000</v>
      </c>
      <c r="J430" s="74">
        <v>26</v>
      </c>
      <c r="K430" s="74"/>
    </row>
    <row r="431" spans="7:11">
      <c r="G431" s="75">
        <v>43894</v>
      </c>
      <c r="H431" s="74" t="s">
        <v>2233</v>
      </c>
      <c r="I431" s="74">
        <v>2050000</v>
      </c>
      <c r="J431" s="74">
        <v>22</v>
      </c>
      <c r="K431" s="74"/>
    </row>
    <row r="432" spans="7:11">
      <c r="G432" s="75">
        <v>43886</v>
      </c>
      <c r="H432" s="74" t="s">
        <v>2233</v>
      </c>
      <c r="I432" s="74">
        <v>1700000</v>
      </c>
      <c r="J432" s="74">
        <v>23</v>
      </c>
      <c r="K432" s="74"/>
    </row>
    <row r="433" spans="7:11">
      <c r="G433" s="75">
        <v>43898</v>
      </c>
      <c r="H433" s="74" t="s">
        <v>2233</v>
      </c>
      <c r="I433" s="74">
        <v>2030000</v>
      </c>
      <c r="J433" s="74">
        <v>25</v>
      </c>
      <c r="K433" s="74"/>
    </row>
    <row r="434" spans="7:11">
      <c r="G434" s="75">
        <v>43886</v>
      </c>
      <c r="H434" s="74" t="s">
        <v>2233</v>
      </c>
      <c r="I434" s="74">
        <v>2150000</v>
      </c>
      <c r="J434" s="74">
        <v>18</v>
      </c>
      <c r="K434" s="74"/>
    </row>
    <row r="435" spans="7:11">
      <c r="G435" s="75">
        <v>43909</v>
      </c>
      <c r="H435" s="74" t="s">
        <v>2233</v>
      </c>
      <c r="I435" s="74">
        <v>2310000</v>
      </c>
      <c r="J435" s="74">
        <v>18</v>
      </c>
      <c r="K435" s="74"/>
    </row>
    <row r="436" spans="7:11">
      <c r="G436" s="75">
        <v>43874</v>
      </c>
      <c r="H436" s="74" t="s">
        <v>2233</v>
      </c>
      <c r="I436" s="74">
        <v>1840000</v>
      </c>
      <c r="J436" s="74">
        <v>19</v>
      </c>
      <c r="K436" s="74"/>
    </row>
    <row r="437" spans="7:11">
      <c r="G437" s="75">
        <v>43894</v>
      </c>
      <c r="H437" s="74" t="s">
        <v>2233</v>
      </c>
      <c r="I437" s="74">
        <v>2010000</v>
      </c>
      <c r="J437" s="74">
        <v>13</v>
      </c>
      <c r="K437" s="74"/>
    </row>
    <row r="438" spans="7:11">
      <c r="G438" s="75">
        <v>43882</v>
      </c>
      <c r="H438" s="74" t="s">
        <v>2233</v>
      </c>
      <c r="I438" s="74">
        <v>2360000</v>
      </c>
      <c r="J438" s="74">
        <v>13</v>
      </c>
      <c r="K438" s="74"/>
    </row>
    <row r="439" spans="7:11">
      <c r="G439" s="75">
        <v>43899</v>
      </c>
      <c r="H439" s="74" t="s">
        <v>2233</v>
      </c>
      <c r="I439" s="74">
        <v>2150000</v>
      </c>
      <c r="J439" s="74">
        <v>24</v>
      </c>
      <c r="K439" s="74"/>
    </row>
    <row r="440" spans="7:11">
      <c r="G440" s="75">
        <v>43900</v>
      </c>
      <c r="H440" s="74" t="s">
        <v>2223</v>
      </c>
      <c r="I440" s="74">
        <v>950000</v>
      </c>
      <c r="J440" s="74">
        <v>15</v>
      </c>
      <c r="K440" s="74"/>
    </row>
    <row r="441" spans="7:11">
      <c r="G441" s="75">
        <v>43903</v>
      </c>
      <c r="H441" s="74" t="s">
        <v>2223</v>
      </c>
      <c r="I441" s="74">
        <v>1010000</v>
      </c>
      <c r="J441" s="74">
        <v>15</v>
      </c>
      <c r="K441" s="74"/>
    </row>
    <row r="442" spans="7:11">
      <c r="G442" s="75">
        <v>43877</v>
      </c>
      <c r="H442" s="74" t="s">
        <v>2223</v>
      </c>
      <c r="I442" s="74">
        <v>920000</v>
      </c>
      <c r="J442" s="74">
        <v>17</v>
      </c>
      <c r="K442" s="74"/>
    </row>
    <row r="443" spans="7:11">
      <c r="G443" s="75">
        <v>43909</v>
      </c>
      <c r="H443" s="74" t="s">
        <v>2223</v>
      </c>
      <c r="I443" s="74">
        <v>1060000</v>
      </c>
      <c r="J443" s="74">
        <v>17</v>
      </c>
      <c r="K443" s="74"/>
    </row>
    <row r="444" spans="7:11">
      <c r="G444" s="75">
        <v>43875</v>
      </c>
      <c r="H444" s="74" t="s">
        <v>2223</v>
      </c>
      <c r="I444" s="74">
        <v>1130000</v>
      </c>
      <c r="J444" s="74">
        <v>25</v>
      </c>
      <c r="K444" s="74"/>
    </row>
    <row r="445" spans="7:11">
      <c r="G445" s="75">
        <v>43888</v>
      </c>
      <c r="H445" s="74" t="s">
        <v>2223</v>
      </c>
      <c r="I445" s="74">
        <v>950000</v>
      </c>
      <c r="J445" s="74">
        <v>22</v>
      </c>
      <c r="K445" s="74"/>
    </row>
    <row r="446" spans="7:11">
      <c r="G446" s="75">
        <v>43889</v>
      </c>
      <c r="H446" s="74" t="s">
        <v>2230</v>
      </c>
      <c r="I446" s="74">
        <v>2780000</v>
      </c>
      <c r="J446" s="74">
        <v>10</v>
      </c>
      <c r="K446" s="74"/>
    </row>
    <row r="447" spans="7:11">
      <c r="G447" s="75">
        <v>43874</v>
      </c>
      <c r="H447" s="74" t="s">
        <v>2230</v>
      </c>
      <c r="I447" s="74">
        <v>2840000</v>
      </c>
      <c r="J447" s="74">
        <v>8</v>
      </c>
      <c r="K447" s="74"/>
    </row>
    <row r="448" spans="7:11">
      <c r="G448" s="75">
        <v>43897</v>
      </c>
      <c r="H448" s="74" t="s">
        <v>2230</v>
      </c>
      <c r="I448" s="74">
        <v>2670000</v>
      </c>
      <c r="J448" s="74">
        <v>12</v>
      </c>
      <c r="K448" s="74"/>
    </row>
    <row r="449" spans="7:11">
      <c r="G449" s="75">
        <v>43896</v>
      </c>
      <c r="H449" s="74" t="s">
        <v>2230</v>
      </c>
      <c r="I449" s="74">
        <v>2630000</v>
      </c>
      <c r="J449" s="74">
        <v>14</v>
      </c>
      <c r="K449" s="74"/>
    </row>
    <row r="450" spans="7:11">
      <c r="G450" s="75">
        <v>43874</v>
      </c>
      <c r="H450" s="74" t="s">
        <v>2230</v>
      </c>
      <c r="I450" s="74">
        <v>2650000</v>
      </c>
      <c r="J450" s="74">
        <v>10</v>
      </c>
      <c r="K450" s="74"/>
    </row>
    <row r="451" spans="7:11">
      <c r="G451" s="75">
        <v>43891</v>
      </c>
      <c r="H451" s="74" t="s">
        <v>2230</v>
      </c>
      <c r="I451" s="74">
        <v>2920000</v>
      </c>
      <c r="J451" s="74">
        <v>10</v>
      </c>
      <c r="K451" s="74"/>
    </row>
    <row r="452" spans="7:11">
      <c r="G452" s="75">
        <v>43903</v>
      </c>
      <c r="H452" s="74" t="s">
        <v>2231</v>
      </c>
      <c r="I452" s="74">
        <v>120000</v>
      </c>
      <c r="J452" s="74">
        <v>15</v>
      </c>
      <c r="K452" s="74"/>
    </row>
    <row r="453" spans="7:11">
      <c r="G453" s="75">
        <v>43882</v>
      </c>
      <c r="H453" s="74" t="s">
        <v>2231</v>
      </c>
      <c r="I453" s="74">
        <v>120000</v>
      </c>
      <c r="J453" s="74">
        <v>9</v>
      </c>
      <c r="K453" s="74"/>
    </row>
    <row r="454" spans="7:11">
      <c r="G454" s="75">
        <v>43882</v>
      </c>
      <c r="H454" s="74" t="s">
        <v>2231</v>
      </c>
      <c r="I454" s="74">
        <v>110000</v>
      </c>
      <c r="J454" s="74">
        <v>16</v>
      </c>
      <c r="K454" s="74"/>
    </row>
    <row r="455" spans="7:11">
      <c r="G455" s="75">
        <v>43895</v>
      </c>
      <c r="H455" s="74" t="s">
        <v>2231</v>
      </c>
      <c r="I455" s="74">
        <v>110000</v>
      </c>
      <c r="J455" s="74">
        <v>16</v>
      </c>
      <c r="K455" s="74"/>
    </row>
    <row r="456" spans="7:11">
      <c r="G456" s="75">
        <v>43873</v>
      </c>
      <c r="H456" s="74" t="s">
        <v>2231</v>
      </c>
      <c r="I456" s="74">
        <v>130000</v>
      </c>
      <c r="J456" s="74">
        <v>9</v>
      </c>
      <c r="K456" s="74"/>
    </row>
    <row r="457" spans="7:11">
      <c r="G457" s="75">
        <v>43907</v>
      </c>
      <c r="H457" s="74" t="s">
        <v>2231</v>
      </c>
      <c r="I457" s="74">
        <v>130000</v>
      </c>
      <c r="J457" s="74">
        <v>14</v>
      </c>
      <c r="K457" s="74"/>
    </row>
    <row r="458" spans="7:11">
      <c r="G458" s="75">
        <v>43903</v>
      </c>
      <c r="H458" s="74" t="s">
        <v>2224</v>
      </c>
      <c r="I458" s="74">
        <v>440000</v>
      </c>
      <c r="J458" s="74">
        <v>16</v>
      </c>
      <c r="K458" s="74"/>
    </row>
    <row r="459" spans="7:11">
      <c r="G459" s="75">
        <v>43890</v>
      </c>
      <c r="H459" s="74" t="s">
        <v>2224</v>
      </c>
      <c r="I459" s="74">
        <v>530000</v>
      </c>
      <c r="J459" s="74">
        <v>23</v>
      </c>
      <c r="K459" s="74"/>
    </row>
    <row r="460" spans="7:11">
      <c r="G460" s="75">
        <v>43896</v>
      </c>
      <c r="H460" s="74" t="s">
        <v>2224</v>
      </c>
      <c r="I460" s="74">
        <v>410000</v>
      </c>
      <c r="J460" s="74">
        <v>16</v>
      </c>
      <c r="K460" s="74"/>
    </row>
    <row r="461" spans="7:11">
      <c r="G461" s="75">
        <v>43888</v>
      </c>
      <c r="H461" s="74" t="s">
        <v>2224</v>
      </c>
      <c r="I461" s="74">
        <v>470000</v>
      </c>
      <c r="J461" s="74">
        <v>15</v>
      </c>
      <c r="K461" s="74"/>
    </row>
    <row r="462" spans="7:11">
      <c r="G462" s="75">
        <v>43901</v>
      </c>
      <c r="H462" s="74" t="s">
        <v>2224</v>
      </c>
      <c r="I462" s="74">
        <v>500000</v>
      </c>
      <c r="J462" s="74">
        <v>17</v>
      </c>
      <c r="K462" s="74"/>
    </row>
    <row r="463" spans="7:11">
      <c r="G463" s="75">
        <v>43897</v>
      </c>
      <c r="H463" s="74" t="s">
        <v>2224</v>
      </c>
      <c r="I463" s="74">
        <v>430000</v>
      </c>
      <c r="J463" s="74">
        <v>28</v>
      </c>
      <c r="K463" s="74"/>
    </row>
    <row r="464" spans="7:11">
      <c r="G464" s="75">
        <v>43887</v>
      </c>
      <c r="H464" s="74" t="s">
        <v>2223</v>
      </c>
      <c r="I464" s="74">
        <v>840000</v>
      </c>
      <c r="J464" s="74">
        <v>12</v>
      </c>
      <c r="K464" s="74"/>
    </row>
    <row r="465" spans="7:11">
      <c r="G465" s="75">
        <v>43884</v>
      </c>
      <c r="H465" s="74" t="s">
        <v>2223</v>
      </c>
      <c r="I465" s="74">
        <v>1010000</v>
      </c>
      <c r="J465" s="74">
        <v>8</v>
      </c>
      <c r="K465" s="74"/>
    </row>
    <row r="466" spans="7:11">
      <c r="G466" s="75">
        <v>43901</v>
      </c>
      <c r="H466" s="74" t="s">
        <v>2223</v>
      </c>
      <c r="I466" s="74">
        <v>1070000</v>
      </c>
      <c r="J466" s="74">
        <v>7</v>
      </c>
      <c r="K466" s="74"/>
    </row>
    <row r="467" spans="7:11">
      <c r="G467" s="75">
        <v>43887</v>
      </c>
      <c r="H467" s="74" t="s">
        <v>2223</v>
      </c>
      <c r="I467" s="74">
        <v>900000</v>
      </c>
      <c r="J467" s="74">
        <v>8</v>
      </c>
      <c r="K467" s="74"/>
    </row>
    <row r="468" spans="7:11">
      <c r="G468" s="75">
        <v>43884</v>
      </c>
      <c r="H468" s="74" t="s">
        <v>2223</v>
      </c>
      <c r="I468" s="74">
        <v>950000</v>
      </c>
      <c r="J468" s="74">
        <v>10</v>
      </c>
      <c r="K468" s="74"/>
    </row>
    <row r="469" spans="7:11">
      <c r="G469" s="75">
        <v>43888</v>
      </c>
      <c r="H469" s="74" t="s">
        <v>2223</v>
      </c>
      <c r="I469" s="74">
        <v>1050000</v>
      </c>
      <c r="J469" s="74">
        <v>8</v>
      </c>
      <c r="K469" s="74"/>
    </row>
    <row r="470" spans="7:11">
      <c r="G470" s="75">
        <v>43881</v>
      </c>
      <c r="H470" s="74" t="s">
        <v>2227</v>
      </c>
      <c r="I470" s="74">
        <v>50000</v>
      </c>
      <c r="J470" s="74">
        <v>28</v>
      </c>
      <c r="K470" s="74"/>
    </row>
    <row r="471" spans="7:11">
      <c r="G471" s="75">
        <v>43911</v>
      </c>
      <c r="H471" s="74" t="s">
        <v>2227</v>
      </c>
      <c r="I471" s="74">
        <v>50000</v>
      </c>
      <c r="J471" s="74">
        <v>17</v>
      </c>
      <c r="K471" s="74"/>
    </row>
    <row r="472" spans="7:11">
      <c r="G472" s="75">
        <v>43880</v>
      </c>
      <c r="H472" s="74" t="s">
        <v>2227</v>
      </c>
      <c r="I472" s="74">
        <v>50000</v>
      </c>
      <c r="J472" s="74">
        <v>28</v>
      </c>
      <c r="K472" s="74"/>
    </row>
    <row r="473" spans="7:11">
      <c r="G473" s="75">
        <v>43875</v>
      </c>
      <c r="H473" s="74" t="s">
        <v>2227</v>
      </c>
      <c r="I473" s="74">
        <v>40000</v>
      </c>
      <c r="J473" s="74">
        <v>17</v>
      </c>
      <c r="K473" s="74"/>
    </row>
    <row r="474" spans="7:11">
      <c r="G474" s="75">
        <v>43882</v>
      </c>
      <c r="H474" s="74" t="s">
        <v>2227</v>
      </c>
      <c r="I474" s="74">
        <v>40000</v>
      </c>
      <c r="J474" s="74">
        <v>25</v>
      </c>
      <c r="K474" s="74"/>
    </row>
    <row r="475" spans="7:11">
      <c r="G475" s="75">
        <v>43886</v>
      </c>
      <c r="H475" s="74" t="s">
        <v>2227</v>
      </c>
      <c r="I475" s="74">
        <v>50000</v>
      </c>
      <c r="J475" s="74">
        <v>17</v>
      </c>
      <c r="K475" s="74"/>
    </row>
    <row r="476" spans="7:11">
      <c r="G476" s="75">
        <v>43901</v>
      </c>
      <c r="H476" s="74" t="s">
        <v>2231</v>
      </c>
      <c r="I476" s="74">
        <v>120000</v>
      </c>
      <c r="J476" s="74">
        <v>16</v>
      </c>
      <c r="K476" s="74"/>
    </row>
    <row r="477" spans="7:11">
      <c r="G477" s="75">
        <v>43879</v>
      </c>
      <c r="H477" s="74" t="s">
        <v>2231</v>
      </c>
      <c r="I477" s="74">
        <v>130000</v>
      </c>
      <c r="J477" s="74">
        <v>15</v>
      </c>
      <c r="K477" s="74"/>
    </row>
    <row r="478" spans="7:11">
      <c r="G478" s="75">
        <v>43896</v>
      </c>
      <c r="H478" s="74" t="s">
        <v>2231</v>
      </c>
      <c r="I478" s="74">
        <v>110000</v>
      </c>
      <c r="J478" s="74">
        <v>19</v>
      </c>
      <c r="K478" s="74"/>
    </row>
    <row r="479" spans="7:11">
      <c r="G479" s="75">
        <v>43875</v>
      </c>
      <c r="H479" s="74" t="s">
        <v>2231</v>
      </c>
      <c r="I479" s="74">
        <v>120000</v>
      </c>
      <c r="J479" s="74">
        <v>16</v>
      </c>
      <c r="K479" s="74"/>
    </row>
    <row r="480" spans="7:11">
      <c r="G480" s="75">
        <v>43875</v>
      </c>
      <c r="H480" s="74" t="s">
        <v>2231</v>
      </c>
      <c r="I480" s="74">
        <v>100000</v>
      </c>
      <c r="J480" s="74">
        <v>11</v>
      </c>
      <c r="K480" s="74"/>
    </row>
    <row r="481" spans="7:11">
      <c r="G481" s="75">
        <v>43878</v>
      </c>
      <c r="H481" s="74" t="s">
        <v>2231</v>
      </c>
      <c r="I481" s="74">
        <v>120000</v>
      </c>
      <c r="J481" s="74">
        <v>17</v>
      </c>
      <c r="K481" s="74"/>
    </row>
    <row r="482" spans="7:11">
      <c r="G482" s="75">
        <v>43905</v>
      </c>
      <c r="H482" s="74" t="s">
        <v>2223</v>
      </c>
      <c r="I482" s="74">
        <v>1170000</v>
      </c>
      <c r="J482" s="74">
        <v>16</v>
      </c>
      <c r="K482" s="74"/>
    </row>
    <row r="483" spans="7:11">
      <c r="G483" s="75">
        <v>43902</v>
      </c>
      <c r="H483" s="74" t="s">
        <v>2223</v>
      </c>
      <c r="I483" s="74">
        <v>1100000</v>
      </c>
      <c r="J483" s="74">
        <v>9</v>
      </c>
      <c r="K483" s="74"/>
    </row>
    <row r="484" spans="7:11">
      <c r="G484" s="75">
        <v>43884</v>
      </c>
      <c r="H484" s="74" t="s">
        <v>2223</v>
      </c>
      <c r="I484" s="74">
        <v>1190000</v>
      </c>
      <c r="J484" s="74">
        <v>13</v>
      </c>
      <c r="K484" s="74"/>
    </row>
    <row r="485" spans="7:11">
      <c r="G485" s="75">
        <v>43894</v>
      </c>
      <c r="H485" s="74" t="s">
        <v>2223</v>
      </c>
      <c r="I485" s="74">
        <v>1120000</v>
      </c>
      <c r="J485" s="74">
        <v>16</v>
      </c>
      <c r="K485" s="74"/>
    </row>
    <row r="486" spans="7:11">
      <c r="G486" s="75">
        <v>43878</v>
      </c>
      <c r="H486" s="74" t="s">
        <v>2223</v>
      </c>
      <c r="I486" s="74">
        <v>1080000</v>
      </c>
      <c r="J486" s="74">
        <v>13</v>
      </c>
      <c r="K486" s="74"/>
    </row>
    <row r="487" spans="7:11">
      <c r="G487" s="75">
        <v>43890</v>
      </c>
      <c r="H487" s="74" t="s">
        <v>2223</v>
      </c>
      <c r="I487" s="74">
        <v>1200000</v>
      </c>
      <c r="J487" s="74">
        <v>14</v>
      </c>
      <c r="K487" s="74"/>
    </row>
    <row r="488" spans="7:11">
      <c r="G488" s="75">
        <v>43876</v>
      </c>
      <c r="H488" s="74" t="s">
        <v>2226</v>
      </c>
      <c r="I488" s="74">
        <v>40000</v>
      </c>
      <c r="J488" s="74">
        <v>16</v>
      </c>
      <c r="K488" s="74"/>
    </row>
    <row r="489" spans="7:11">
      <c r="G489" s="75">
        <v>43905</v>
      </c>
      <c r="H489" s="74" t="s">
        <v>2226</v>
      </c>
      <c r="I489" s="74">
        <v>50000</v>
      </c>
      <c r="J489" s="74">
        <v>14</v>
      </c>
      <c r="K489" s="74"/>
    </row>
    <row r="490" spans="7:11">
      <c r="G490" s="75">
        <v>43913</v>
      </c>
      <c r="H490" s="74" t="s">
        <v>2226</v>
      </c>
      <c r="I490" s="74">
        <v>40000</v>
      </c>
      <c r="J490" s="74">
        <v>13</v>
      </c>
      <c r="K490" s="74"/>
    </row>
    <row r="491" spans="7:11">
      <c r="G491" s="75">
        <v>43879</v>
      </c>
      <c r="H491" s="74" t="s">
        <v>2226</v>
      </c>
      <c r="I491" s="74">
        <v>40000</v>
      </c>
      <c r="J491" s="74">
        <v>12</v>
      </c>
      <c r="K491" s="74"/>
    </row>
    <row r="492" spans="7:11">
      <c r="G492" s="75">
        <v>43876</v>
      </c>
      <c r="H492" s="74" t="s">
        <v>2226</v>
      </c>
      <c r="I492" s="74">
        <v>40000</v>
      </c>
      <c r="J492" s="74">
        <v>13</v>
      </c>
      <c r="K492" s="74"/>
    </row>
    <row r="493" spans="7:11">
      <c r="G493" s="75">
        <v>43889</v>
      </c>
      <c r="H493" s="74" t="s">
        <v>2226</v>
      </c>
      <c r="I493" s="74">
        <v>50000</v>
      </c>
      <c r="J493" s="74">
        <v>9</v>
      </c>
      <c r="K493" s="74"/>
    </row>
    <row r="494" spans="7:11">
      <c r="G494" s="75">
        <v>43901</v>
      </c>
      <c r="H494" s="74" t="s">
        <v>2224</v>
      </c>
      <c r="I494" s="74">
        <v>530000</v>
      </c>
      <c r="J494" s="74">
        <v>18</v>
      </c>
      <c r="K494" s="74"/>
    </row>
    <row r="495" spans="7:11">
      <c r="G495" s="75">
        <v>43911</v>
      </c>
      <c r="H495" s="74" t="s">
        <v>2224</v>
      </c>
      <c r="I495" s="74">
        <v>550000</v>
      </c>
      <c r="J495" s="74">
        <v>18</v>
      </c>
      <c r="K495" s="74"/>
    </row>
    <row r="496" spans="7:11">
      <c r="G496" s="75">
        <v>43898</v>
      </c>
      <c r="H496" s="74" t="s">
        <v>2224</v>
      </c>
      <c r="I496" s="74">
        <v>560000</v>
      </c>
      <c r="J496" s="74">
        <v>20</v>
      </c>
      <c r="K496" s="74"/>
    </row>
    <row r="497" spans="7:11">
      <c r="G497" s="75">
        <v>43882</v>
      </c>
      <c r="H497" s="74" t="s">
        <v>2224</v>
      </c>
      <c r="I497" s="74">
        <v>650000</v>
      </c>
      <c r="J497" s="74">
        <v>22</v>
      </c>
      <c r="K497" s="74"/>
    </row>
    <row r="498" spans="7:11">
      <c r="G498" s="75">
        <v>43877</v>
      </c>
      <c r="H498" s="74" t="s">
        <v>2224</v>
      </c>
      <c r="I498" s="74">
        <v>610000</v>
      </c>
      <c r="J498" s="74">
        <v>21</v>
      </c>
      <c r="K498" s="74"/>
    </row>
    <row r="499" spans="7:11">
      <c r="G499" s="75">
        <v>43909</v>
      </c>
      <c r="H499" s="74" t="s">
        <v>2224</v>
      </c>
      <c r="I499" s="74">
        <v>640000</v>
      </c>
      <c r="J499" s="74">
        <v>25</v>
      </c>
      <c r="K499" s="74"/>
    </row>
    <row r="500" spans="7:11">
      <c r="G500" s="75">
        <v>43885</v>
      </c>
      <c r="H500" s="74" t="s">
        <v>2229</v>
      </c>
      <c r="I500" s="74">
        <v>190000</v>
      </c>
      <c r="J500" s="74">
        <v>19</v>
      </c>
      <c r="K500" s="74"/>
    </row>
    <row r="501" spans="7:11">
      <c r="G501" s="75">
        <v>43875</v>
      </c>
      <c r="H501" s="74" t="s">
        <v>2229</v>
      </c>
      <c r="I501" s="74">
        <v>200000</v>
      </c>
      <c r="J501" s="74">
        <v>10</v>
      </c>
      <c r="K501" s="74"/>
    </row>
    <row r="502" spans="7:11">
      <c r="G502" s="75">
        <v>43875</v>
      </c>
      <c r="H502" s="74" t="s">
        <v>2229</v>
      </c>
      <c r="I502" s="74">
        <v>200000</v>
      </c>
      <c r="J502" s="74">
        <v>10</v>
      </c>
      <c r="K502" s="74"/>
    </row>
    <row r="503" spans="7:11">
      <c r="G503" s="75">
        <v>43893</v>
      </c>
      <c r="H503" s="74" t="s">
        <v>2229</v>
      </c>
      <c r="I503" s="74">
        <v>190000</v>
      </c>
      <c r="J503" s="74">
        <v>16</v>
      </c>
      <c r="K503" s="74"/>
    </row>
    <row r="504" spans="7:11">
      <c r="G504" s="75">
        <v>43902</v>
      </c>
      <c r="H504" s="74" t="s">
        <v>2229</v>
      </c>
      <c r="I504" s="74">
        <v>200000</v>
      </c>
      <c r="J504" s="74">
        <v>16</v>
      </c>
      <c r="K504" s="74"/>
    </row>
    <row r="505" spans="7:11">
      <c r="G505" s="75">
        <v>43896</v>
      </c>
      <c r="H505" s="74" t="s">
        <v>2229</v>
      </c>
      <c r="I505" s="74">
        <v>210000</v>
      </c>
      <c r="J505" s="74">
        <v>13</v>
      </c>
      <c r="K505" s="74"/>
    </row>
    <row r="506" spans="7:11">
      <c r="G506" s="75">
        <v>43914</v>
      </c>
      <c r="H506" s="74" t="s">
        <v>2226</v>
      </c>
      <c r="I506" s="74">
        <v>50000</v>
      </c>
      <c r="J506" s="74">
        <v>14</v>
      </c>
      <c r="K506" s="74"/>
    </row>
    <row r="507" spans="7:11">
      <c r="G507" s="75">
        <v>43890</v>
      </c>
      <c r="H507" s="74" t="s">
        <v>2226</v>
      </c>
      <c r="I507" s="74">
        <v>40000</v>
      </c>
      <c r="J507" s="74">
        <v>17</v>
      </c>
      <c r="K507" s="74"/>
    </row>
    <row r="508" spans="7:11">
      <c r="G508" s="75">
        <v>43897</v>
      </c>
      <c r="H508" s="74" t="s">
        <v>2226</v>
      </c>
      <c r="I508" s="74">
        <v>50000</v>
      </c>
      <c r="J508" s="74">
        <v>13</v>
      </c>
      <c r="K508" s="74"/>
    </row>
    <row r="509" spans="7:11">
      <c r="G509" s="75">
        <v>43878</v>
      </c>
      <c r="H509" s="74" t="s">
        <v>2226</v>
      </c>
      <c r="I509" s="74">
        <v>50000</v>
      </c>
      <c r="J509" s="74">
        <v>10</v>
      </c>
      <c r="K509" s="74"/>
    </row>
    <row r="510" spans="7:11">
      <c r="G510" s="75">
        <v>43898</v>
      </c>
      <c r="H510" s="74" t="s">
        <v>2226</v>
      </c>
      <c r="I510" s="74">
        <v>50000</v>
      </c>
      <c r="J510" s="74">
        <v>12</v>
      </c>
      <c r="K510" s="74"/>
    </row>
    <row r="511" spans="7:11">
      <c r="G511" s="75">
        <v>43893</v>
      </c>
      <c r="H511" s="74" t="s">
        <v>2226</v>
      </c>
      <c r="I511" s="74">
        <v>50000</v>
      </c>
      <c r="J511" s="74">
        <v>11</v>
      </c>
      <c r="K511" s="74"/>
    </row>
    <row r="512" spans="7:11">
      <c r="G512" s="75">
        <v>43903</v>
      </c>
      <c r="H512" s="74" t="s">
        <v>2222</v>
      </c>
      <c r="I512" s="74">
        <v>2750000</v>
      </c>
      <c r="J512" s="74">
        <v>13</v>
      </c>
      <c r="K512" s="74"/>
    </row>
    <row r="513" spans="7:11">
      <c r="G513" s="75">
        <v>43913</v>
      </c>
      <c r="H513" s="74" t="s">
        <v>2222</v>
      </c>
      <c r="I513" s="74">
        <v>2640000</v>
      </c>
      <c r="J513" s="74">
        <v>10</v>
      </c>
      <c r="K513" s="74"/>
    </row>
    <row r="514" spans="7:11">
      <c r="G514" s="75">
        <v>43901</v>
      </c>
      <c r="H514" s="74" t="s">
        <v>2222</v>
      </c>
      <c r="I514" s="74">
        <v>2070000</v>
      </c>
      <c r="J514" s="74">
        <v>9</v>
      </c>
      <c r="K514" s="74"/>
    </row>
    <row r="515" spans="7:11">
      <c r="G515" s="75">
        <v>43909</v>
      </c>
      <c r="H515" s="74" t="s">
        <v>2222</v>
      </c>
      <c r="I515" s="74">
        <v>2730000</v>
      </c>
      <c r="J515" s="74">
        <v>15</v>
      </c>
      <c r="K515" s="74"/>
    </row>
    <row r="516" spans="7:11">
      <c r="G516" s="75">
        <v>43909</v>
      </c>
      <c r="H516" s="74" t="s">
        <v>2222</v>
      </c>
      <c r="I516" s="74">
        <v>2050000</v>
      </c>
      <c r="J516" s="74">
        <v>12</v>
      </c>
      <c r="K516" s="74"/>
    </row>
    <row r="517" spans="7:11">
      <c r="G517" s="75">
        <v>43876</v>
      </c>
      <c r="H517" s="74" t="s">
        <v>2222</v>
      </c>
      <c r="I517" s="74">
        <v>2580000</v>
      </c>
      <c r="J517" s="74">
        <v>8</v>
      </c>
      <c r="K517" s="74"/>
    </row>
    <row r="518" spans="7:11">
      <c r="G518" s="75">
        <v>43879</v>
      </c>
      <c r="H518" s="74" t="s">
        <v>2227</v>
      </c>
      <c r="I518" s="74">
        <v>50000</v>
      </c>
      <c r="J518" s="74">
        <v>14</v>
      </c>
      <c r="K518" s="74"/>
    </row>
    <row r="519" spans="7:11">
      <c r="G519" s="75">
        <v>43896</v>
      </c>
      <c r="H519" s="74" t="s">
        <v>2227</v>
      </c>
      <c r="I519" s="74">
        <v>40000</v>
      </c>
      <c r="J519" s="74">
        <v>14</v>
      </c>
      <c r="K519" s="74"/>
    </row>
    <row r="520" spans="7:11">
      <c r="G520" s="75">
        <v>43907</v>
      </c>
      <c r="H520" s="74" t="s">
        <v>2227</v>
      </c>
      <c r="I520" s="74">
        <v>50000</v>
      </c>
      <c r="J520" s="74">
        <v>12</v>
      </c>
      <c r="K520" s="74"/>
    </row>
    <row r="521" spans="7:11">
      <c r="G521" s="75">
        <v>43914</v>
      </c>
      <c r="H521" s="74" t="s">
        <v>2227</v>
      </c>
      <c r="I521" s="74">
        <v>40000</v>
      </c>
      <c r="J521" s="74">
        <v>11</v>
      </c>
      <c r="K521" s="74"/>
    </row>
    <row r="522" spans="7:11">
      <c r="G522" s="75">
        <v>43878</v>
      </c>
      <c r="H522" s="74" t="s">
        <v>2227</v>
      </c>
      <c r="I522" s="74">
        <v>50000</v>
      </c>
      <c r="J522" s="74">
        <v>13</v>
      </c>
      <c r="K522" s="74"/>
    </row>
    <row r="523" spans="7:11">
      <c r="G523" s="75">
        <v>43906</v>
      </c>
      <c r="H523" s="74" t="s">
        <v>2227</v>
      </c>
      <c r="I523" s="74">
        <v>50000</v>
      </c>
      <c r="J523" s="74">
        <v>14</v>
      </c>
      <c r="K523" s="74"/>
    </row>
    <row r="524" spans="7:11">
      <c r="G524" s="75">
        <v>43911</v>
      </c>
      <c r="H524" s="74" t="s">
        <v>2227</v>
      </c>
      <c r="I524" s="74">
        <v>60000</v>
      </c>
      <c r="J524" s="74">
        <v>24</v>
      </c>
      <c r="K524" s="74"/>
    </row>
    <row r="525" spans="7:11">
      <c r="G525" s="75">
        <v>43901</v>
      </c>
      <c r="H525" s="74" t="s">
        <v>2227</v>
      </c>
      <c r="I525" s="74">
        <v>60000</v>
      </c>
      <c r="J525" s="74">
        <v>20</v>
      </c>
      <c r="K525" s="74"/>
    </row>
    <row r="526" spans="7:11">
      <c r="G526" s="75">
        <v>43901</v>
      </c>
      <c r="H526" s="74" t="s">
        <v>2227</v>
      </c>
      <c r="I526" s="74">
        <v>50000</v>
      </c>
      <c r="J526" s="74">
        <v>19</v>
      </c>
      <c r="K526" s="74"/>
    </row>
    <row r="527" spans="7:11">
      <c r="G527" s="75">
        <v>43894</v>
      </c>
      <c r="H527" s="74" t="s">
        <v>2227</v>
      </c>
      <c r="I527" s="74">
        <v>50000</v>
      </c>
      <c r="J527" s="74">
        <v>18</v>
      </c>
      <c r="K527" s="74"/>
    </row>
    <row r="528" spans="7:11">
      <c r="G528" s="75">
        <v>43912</v>
      </c>
      <c r="H528" s="74" t="s">
        <v>2227</v>
      </c>
      <c r="I528" s="74">
        <v>60000</v>
      </c>
      <c r="J528" s="74">
        <v>18</v>
      </c>
      <c r="K528" s="74"/>
    </row>
    <row r="529" spans="7:11">
      <c r="G529" s="75">
        <v>43902</v>
      </c>
      <c r="H529" s="74" t="s">
        <v>2227</v>
      </c>
      <c r="I529" s="74">
        <v>60000</v>
      </c>
      <c r="J529" s="74">
        <v>18</v>
      </c>
      <c r="K529" s="74"/>
    </row>
    <row r="530" spans="7:11">
      <c r="G530" s="75">
        <v>43912</v>
      </c>
      <c r="H530" s="74" t="s">
        <v>2229</v>
      </c>
      <c r="I530" s="74">
        <v>230000</v>
      </c>
      <c r="J530" s="74">
        <v>19</v>
      </c>
      <c r="K530" s="74"/>
    </row>
    <row r="531" spans="7:11">
      <c r="G531" s="75">
        <v>43913</v>
      </c>
      <c r="H531" s="74" t="s">
        <v>2229</v>
      </c>
      <c r="I531" s="74">
        <v>250000</v>
      </c>
      <c r="J531" s="74">
        <v>15</v>
      </c>
      <c r="K531" s="74"/>
    </row>
    <row r="532" spans="7:11">
      <c r="G532" s="75">
        <v>43909</v>
      </c>
      <c r="H532" s="74" t="s">
        <v>2229</v>
      </c>
      <c r="I532" s="74">
        <v>220000</v>
      </c>
      <c r="J532" s="74">
        <v>12</v>
      </c>
      <c r="K532" s="74"/>
    </row>
    <row r="533" spans="7:11">
      <c r="G533" s="75">
        <v>43885</v>
      </c>
      <c r="H533" s="74" t="s">
        <v>2229</v>
      </c>
      <c r="I533" s="74">
        <v>240000</v>
      </c>
      <c r="J533" s="74">
        <v>11</v>
      </c>
      <c r="K533" s="74"/>
    </row>
    <row r="534" spans="7:11">
      <c r="G534" s="75">
        <v>43907</v>
      </c>
      <c r="H534" s="74" t="s">
        <v>2229</v>
      </c>
      <c r="I534" s="74">
        <v>250000</v>
      </c>
      <c r="J534" s="74">
        <v>19</v>
      </c>
      <c r="K534" s="74"/>
    </row>
    <row r="535" spans="7:11">
      <c r="G535" s="75">
        <v>43888</v>
      </c>
      <c r="H535" s="74" t="s">
        <v>2229</v>
      </c>
      <c r="I535" s="74">
        <v>200000</v>
      </c>
      <c r="J535" s="74">
        <v>19</v>
      </c>
      <c r="K535" s="74"/>
    </row>
    <row r="536" spans="7:11">
      <c r="G536" s="75">
        <v>43904</v>
      </c>
      <c r="H536" s="74" t="s">
        <v>2233</v>
      </c>
      <c r="I536" s="74">
        <v>1850000</v>
      </c>
      <c r="J536" s="74">
        <v>12</v>
      </c>
      <c r="K536" s="74"/>
    </row>
    <row r="537" spans="7:11">
      <c r="G537" s="75">
        <v>43897</v>
      </c>
      <c r="H537" s="74" t="s">
        <v>2233</v>
      </c>
      <c r="I537" s="74">
        <v>1890000</v>
      </c>
      <c r="J537" s="74">
        <v>12</v>
      </c>
      <c r="K537" s="74"/>
    </row>
    <row r="538" spans="7:11">
      <c r="G538" s="75">
        <v>43890</v>
      </c>
      <c r="H538" s="74" t="s">
        <v>2233</v>
      </c>
      <c r="I538" s="74">
        <v>1600000</v>
      </c>
      <c r="J538" s="74">
        <v>23</v>
      </c>
      <c r="K538" s="74"/>
    </row>
    <row r="539" spans="7:11">
      <c r="G539" s="75">
        <v>43913</v>
      </c>
      <c r="H539" s="74" t="s">
        <v>2233</v>
      </c>
      <c r="I539" s="74">
        <v>1890000</v>
      </c>
      <c r="J539" s="74">
        <v>23</v>
      </c>
      <c r="K539" s="74"/>
    </row>
    <row r="540" spans="7:11">
      <c r="G540" s="75">
        <v>43890</v>
      </c>
      <c r="H540" s="74" t="s">
        <v>2233</v>
      </c>
      <c r="I540" s="74">
        <v>1830000</v>
      </c>
      <c r="J540" s="74">
        <v>15</v>
      </c>
      <c r="K540" s="74"/>
    </row>
    <row r="541" spans="7:11">
      <c r="G541" s="75">
        <v>43900</v>
      </c>
      <c r="H541" s="74" t="s">
        <v>2233</v>
      </c>
      <c r="I541" s="74">
        <v>1820000</v>
      </c>
      <c r="J541" s="74">
        <v>22</v>
      </c>
      <c r="K541" s="74"/>
    </row>
    <row r="542" spans="7:11">
      <c r="G542" s="75">
        <v>43907</v>
      </c>
      <c r="H542" s="74" t="s">
        <v>2224</v>
      </c>
      <c r="I542" s="74">
        <v>500000</v>
      </c>
      <c r="J542" s="74">
        <v>14</v>
      </c>
      <c r="K542" s="74"/>
    </row>
    <row r="543" spans="7:11">
      <c r="G543" s="75">
        <v>43910</v>
      </c>
      <c r="H543" s="74" t="s">
        <v>2224</v>
      </c>
      <c r="I543" s="74">
        <v>510000</v>
      </c>
      <c r="J543" s="74">
        <v>15</v>
      </c>
      <c r="K543" s="74"/>
    </row>
    <row r="544" spans="7:11">
      <c r="G544" s="75">
        <v>43898</v>
      </c>
      <c r="H544" s="74" t="s">
        <v>2224</v>
      </c>
      <c r="I544" s="74">
        <v>560000</v>
      </c>
      <c r="J544" s="74">
        <v>16</v>
      </c>
      <c r="K544" s="74"/>
    </row>
    <row r="545" spans="7:11">
      <c r="G545" s="75">
        <v>43904</v>
      </c>
      <c r="H545" s="74" t="s">
        <v>2224</v>
      </c>
      <c r="I545" s="74">
        <v>500000</v>
      </c>
      <c r="J545" s="74">
        <v>15</v>
      </c>
      <c r="K545" s="74"/>
    </row>
    <row r="546" spans="7:11">
      <c r="G546" s="75">
        <v>43876</v>
      </c>
      <c r="H546" s="74" t="s">
        <v>2224</v>
      </c>
      <c r="I546" s="74">
        <v>570000</v>
      </c>
      <c r="J546" s="74">
        <v>13</v>
      </c>
      <c r="K546" s="74"/>
    </row>
    <row r="547" spans="7:11">
      <c r="G547" s="75">
        <v>43911</v>
      </c>
      <c r="H547" s="74" t="s">
        <v>2224</v>
      </c>
      <c r="I547" s="74">
        <v>510000</v>
      </c>
      <c r="J547" s="74">
        <v>10</v>
      </c>
      <c r="K547" s="74"/>
    </row>
    <row r="548" spans="7:11">
      <c r="G548" s="75">
        <v>43884</v>
      </c>
      <c r="H548" s="74" t="s">
        <v>2233</v>
      </c>
      <c r="I548" s="74">
        <v>2230000</v>
      </c>
      <c r="J548" s="74">
        <v>18</v>
      </c>
      <c r="K548" s="74"/>
    </row>
    <row r="549" spans="7:11">
      <c r="G549" s="75">
        <v>43899</v>
      </c>
      <c r="H549" s="74" t="s">
        <v>2233</v>
      </c>
      <c r="I549" s="74">
        <v>2160000</v>
      </c>
      <c r="J549" s="74">
        <v>19</v>
      </c>
      <c r="K549" s="74"/>
    </row>
    <row r="550" spans="7:11">
      <c r="G550" s="75">
        <v>43885</v>
      </c>
      <c r="H550" s="74" t="s">
        <v>2233</v>
      </c>
      <c r="I550" s="74">
        <v>2230000</v>
      </c>
      <c r="J550" s="74">
        <v>27</v>
      </c>
      <c r="K550" s="74"/>
    </row>
    <row r="551" spans="7:11">
      <c r="G551" s="75">
        <v>43915</v>
      </c>
      <c r="H551" s="74" t="s">
        <v>2233</v>
      </c>
      <c r="I551" s="74">
        <v>2050000</v>
      </c>
      <c r="J551" s="74">
        <v>23</v>
      </c>
      <c r="K551" s="74"/>
    </row>
    <row r="552" spans="7:11">
      <c r="G552" s="75">
        <v>43904</v>
      </c>
      <c r="H552" s="74" t="s">
        <v>2233</v>
      </c>
      <c r="I552" s="74">
        <v>2230000</v>
      </c>
      <c r="J552" s="74">
        <v>24</v>
      </c>
      <c r="K552" s="74"/>
    </row>
    <row r="553" spans="7:11">
      <c r="G553" s="75">
        <v>43885</v>
      </c>
      <c r="H553" s="74" t="s">
        <v>2233</v>
      </c>
      <c r="I553" s="74">
        <v>1910000</v>
      </c>
      <c r="J553" s="74">
        <v>15</v>
      </c>
      <c r="K553" s="74"/>
    </row>
    <row r="554" spans="7:11">
      <c r="G554" s="75">
        <v>43877</v>
      </c>
      <c r="H554" s="74" t="s">
        <v>2223</v>
      </c>
      <c r="I554" s="74">
        <v>820000</v>
      </c>
      <c r="J554" s="74">
        <v>22</v>
      </c>
      <c r="K554" s="74"/>
    </row>
    <row r="555" spans="7:11">
      <c r="G555" s="75">
        <v>43909</v>
      </c>
      <c r="H555" s="74" t="s">
        <v>2223</v>
      </c>
      <c r="I555" s="74">
        <v>740000</v>
      </c>
      <c r="J555" s="74">
        <v>21</v>
      </c>
      <c r="K555" s="74"/>
    </row>
    <row r="556" spans="7:11">
      <c r="G556" s="75">
        <v>43892</v>
      </c>
      <c r="H556" s="74" t="s">
        <v>2223</v>
      </c>
      <c r="I556" s="74">
        <v>910000</v>
      </c>
      <c r="J556" s="74">
        <v>14</v>
      </c>
      <c r="K556" s="74"/>
    </row>
    <row r="557" spans="7:11">
      <c r="G557" s="75">
        <v>43878</v>
      </c>
      <c r="H557" s="74" t="s">
        <v>2223</v>
      </c>
      <c r="I557" s="74">
        <v>830000</v>
      </c>
      <c r="J557" s="74">
        <v>19</v>
      </c>
      <c r="K557" s="74"/>
    </row>
    <row r="558" spans="7:11">
      <c r="G558" s="75">
        <v>43911</v>
      </c>
      <c r="H558" s="74" t="s">
        <v>2223</v>
      </c>
      <c r="I558" s="74">
        <v>770000</v>
      </c>
      <c r="J558" s="74">
        <v>15</v>
      </c>
      <c r="K558" s="74"/>
    </row>
    <row r="559" spans="7:11">
      <c r="G559" s="75">
        <v>43909</v>
      </c>
      <c r="H559" s="74" t="s">
        <v>2223</v>
      </c>
      <c r="I559" s="74">
        <v>880000</v>
      </c>
      <c r="J559" s="74">
        <v>21</v>
      </c>
      <c r="K559" s="74"/>
    </row>
    <row r="560" spans="7:11">
      <c r="G560" s="75">
        <v>43916</v>
      </c>
      <c r="H560" s="74" t="s">
        <v>2233</v>
      </c>
      <c r="I560" s="74">
        <v>2270000</v>
      </c>
      <c r="J560" s="74">
        <v>10</v>
      </c>
      <c r="K560" s="74"/>
    </row>
    <row r="561" spans="7:11">
      <c r="G561" s="75">
        <v>43902</v>
      </c>
      <c r="H561" s="74" t="s">
        <v>2233</v>
      </c>
      <c r="I561" s="74">
        <v>1810000</v>
      </c>
      <c r="J561" s="74">
        <v>8</v>
      </c>
      <c r="K561" s="74"/>
    </row>
    <row r="562" spans="7:11">
      <c r="G562" s="75">
        <v>43913</v>
      </c>
      <c r="H562" s="74" t="s">
        <v>2233</v>
      </c>
      <c r="I562" s="74">
        <v>2200000</v>
      </c>
      <c r="J562" s="74">
        <v>8</v>
      </c>
      <c r="K562" s="74"/>
    </row>
    <row r="563" spans="7:11">
      <c r="G563" s="75">
        <v>43899</v>
      </c>
      <c r="H563" s="74" t="s">
        <v>2233</v>
      </c>
      <c r="I563" s="74">
        <v>2280000</v>
      </c>
      <c r="J563" s="74">
        <v>8</v>
      </c>
      <c r="K563" s="74"/>
    </row>
    <row r="564" spans="7:11">
      <c r="G564" s="75">
        <v>43902</v>
      </c>
      <c r="H564" s="74" t="s">
        <v>2233</v>
      </c>
      <c r="I564" s="74">
        <v>1820000</v>
      </c>
      <c r="J564" s="74">
        <v>9</v>
      </c>
      <c r="K564" s="74"/>
    </row>
    <row r="565" spans="7:11">
      <c r="G565" s="75">
        <v>43912</v>
      </c>
      <c r="H565" s="74" t="s">
        <v>2233</v>
      </c>
      <c r="I565" s="74">
        <v>2060000</v>
      </c>
      <c r="J565" s="74">
        <v>9</v>
      </c>
      <c r="K565" s="74"/>
    </row>
    <row r="566" spans="7:11">
      <c r="G566" s="75">
        <v>43912</v>
      </c>
      <c r="H566" s="74" t="s">
        <v>2226</v>
      </c>
      <c r="I566" s="74">
        <v>60000</v>
      </c>
      <c r="J566" s="74">
        <v>9</v>
      </c>
      <c r="K566" s="74"/>
    </row>
    <row r="567" spans="7:11">
      <c r="G567" s="75">
        <v>43881</v>
      </c>
      <c r="H567" s="74" t="s">
        <v>2226</v>
      </c>
      <c r="I567" s="74">
        <v>60000</v>
      </c>
      <c r="J567" s="74">
        <v>8</v>
      </c>
      <c r="K567" s="74"/>
    </row>
    <row r="568" spans="7:11">
      <c r="G568" s="75">
        <v>43884</v>
      </c>
      <c r="H568" s="74" t="s">
        <v>2226</v>
      </c>
      <c r="I568" s="74">
        <v>50000</v>
      </c>
      <c r="J568" s="74">
        <v>9</v>
      </c>
      <c r="K568" s="74"/>
    </row>
    <row r="569" spans="7:11">
      <c r="G569" s="75">
        <v>43906</v>
      </c>
      <c r="H569" s="74" t="s">
        <v>2226</v>
      </c>
      <c r="I569" s="74">
        <v>60000</v>
      </c>
      <c r="J569" s="74">
        <v>10</v>
      </c>
      <c r="K569" s="74"/>
    </row>
    <row r="570" spans="7:11">
      <c r="G570" s="75">
        <v>43904</v>
      </c>
      <c r="H570" s="74" t="s">
        <v>2226</v>
      </c>
      <c r="I570" s="74">
        <v>60000</v>
      </c>
      <c r="J570" s="74">
        <v>6</v>
      </c>
      <c r="K570" s="74"/>
    </row>
    <row r="571" spans="7:11">
      <c r="G571" s="75">
        <v>43883</v>
      </c>
      <c r="H571" s="74" t="s">
        <v>2226</v>
      </c>
      <c r="I571" s="74">
        <v>60000</v>
      </c>
      <c r="J571" s="74">
        <v>6</v>
      </c>
      <c r="K571" s="74"/>
    </row>
    <row r="572" spans="7:11">
      <c r="G572" s="75">
        <v>43892</v>
      </c>
      <c r="H572" s="74" t="s">
        <v>2223</v>
      </c>
      <c r="I572" s="74">
        <v>1290000</v>
      </c>
      <c r="J572" s="74">
        <v>15</v>
      </c>
      <c r="K572" s="74"/>
    </row>
    <row r="573" spans="7:11">
      <c r="G573" s="75">
        <v>43881</v>
      </c>
      <c r="H573" s="74" t="s">
        <v>2223</v>
      </c>
      <c r="I573" s="74">
        <v>1160000</v>
      </c>
      <c r="J573" s="74">
        <v>15</v>
      </c>
      <c r="K573" s="74"/>
    </row>
    <row r="574" spans="7:11">
      <c r="G574" s="75">
        <v>43911</v>
      </c>
      <c r="H574" s="74" t="s">
        <v>2223</v>
      </c>
      <c r="I574" s="74">
        <v>1240000</v>
      </c>
      <c r="J574" s="74">
        <v>12</v>
      </c>
      <c r="K574" s="74"/>
    </row>
    <row r="575" spans="7:11">
      <c r="G575" s="75">
        <v>43889</v>
      </c>
      <c r="H575" s="74" t="s">
        <v>2223</v>
      </c>
      <c r="I575" s="74">
        <v>1080000</v>
      </c>
      <c r="J575" s="74">
        <v>22</v>
      </c>
      <c r="K575" s="74"/>
    </row>
    <row r="576" spans="7:11">
      <c r="G576" s="75">
        <v>43878</v>
      </c>
      <c r="H576" s="74" t="s">
        <v>2223</v>
      </c>
      <c r="I576" s="74">
        <v>1120000</v>
      </c>
      <c r="J576" s="74">
        <v>21</v>
      </c>
      <c r="K576" s="74"/>
    </row>
    <row r="577" spans="7:11">
      <c r="G577" s="75">
        <v>43894</v>
      </c>
      <c r="H577" s="74" t="s">
        <v>2223</v>
      </c>
      <c r="I577" s="74">
        <v>1310000</v>
      </c>
      <c r="J577" s="74">
        <v>22</v>
      </c>
      <c r="K577" s="74"/>
    </row>
    <row r="578" spans="7:11">
      <c r="G578" s="75">
        <v>43897</v>
      </c>
      <c r="H578" s="74" t="s">
        <v>2230</v>
      </c>
      <c r="I578" s="74">
        <v>3060000</v>
      </c>
      <c r="J578" s="74">
        <v>28</v>
      </c>
      <c r="K578" s="74"/>
    </row>
    <row r="579" spans="7:11">
      <c r="G579" s="75">
        <v>43915</v>
      </c>
      <c r="H579" s="74" t="s">
        <v>2230</v>
      </c>
      <c r="I579" s="74">
        <v>2420000</v>
      </c>
      <c r="J579" s="74">
        <v>23</v>
      </c>
      <c r="K579" s="74"/>
    </row>
    <row r="580" spans="7:11">
      <c r="G580" s="75">
        <v>43895</v>
      </c>
      <c r="H580" s="74" t="s">
        <v>2230</v>
      </c>
      <c r="I580" s="74">
        <v>2950000</v>
      </c>
      <c r="J580" s="74">
        <v>15</v>
      </c>
      <c r="K580" s="74"/>
    </row>
    <row r="581" spans="7:11">
      <c r="G581" s="75">
        <v>43902</v>
      </c>
      <c r="H581" s="74" t="s">
        <v>2230</v>
      </c>
      <c r="I581" s="74">
        <v>2670000</v>
      </c>
      <c r="J581" s="74">
        <v>15</v>
      </c>
      <c r="K581" s="74"/>
    </row>
    <row r="582" spans="7:11">
      <c r="G582" s="75">
        <v>43890</v>
      </c>
      <c r="H582" s="74" t="s">
        <v>2230</v>
      </c>
      <c r="I582" s="74">
        <v>3000000</v>
      </c>
      <c r="J582" s="74">
        <v>25</v>
      </c>
      <c r="K582" s="74"/>
    </row>
    <row r="583" spans="7:11">
      <c r="G583" s="75">
        <v>43881</v>
      </c>
      <c r="H583" s="74" t="s">
        <v>2230</v>
      </c>
      <c r="I583" s="74">
        <v>2610000</v>
      </c>
      <c r="J583" s="74">
        <v>16</v>
      </c>
      <c r="K583" s="74"/>
    </row>
    <row r="584" spans="7:11">
      <c r="G584" s="75">
        <v>43913</v>
      </c>
      <c r="H584" s="74" t="s">
        <v>2229</v>
      </c>
      <c r="I584" s="74">
        <v>210000</v>
      </c>
      <c r="J584" s="74">
        <v>12</v>
      </c>
      <c r="K584" s="74"/>
    </row>
    <row r="585" spans="7:11">
      <c r="G585" s="75">
        <v>43918</v>
      </c>
      <c r="H585" s="74" t="s">
        <v>2229</v>
      </c>
      <c r="I585" s="74">
        <v>240000</v>
      </c>
      <c r="J585" s="74">
        <v>12</v>
      </c>
      <c r="K585" s="74"/>
    </row>
    <row r="586" spans="7:11">
      <c r="G586" s="75">
        <v>43891</v>
      </c>
      <c r="H586" s="74" t="s">
        <v>2229</v>
      </c>
      <c r="I586" s="74">
        <v>190000</v>
      </c>
      <c r="J586" s="74">
        <v>19</v>
      </c>
      <c r="K586" s="74"/>
    </row>
    <row r="587" spans="7:11">
      <c r="G587" s="75">
        <v>43915</v>
      </c>
      <c r="H587" s="74" t="s">
        <v>2229</v>
      </c>
      <c r="I587" s="74">
        <v>200000</v>
      </c>
      <c r="J587" s="74">
        <v>16</v>
      </c>
      <c r="K587" s="74"/>
    </row>
    <row r="588" spans="7:11">
      <c r="G588" s="75">
        <v>43893</v>
      </c>
      <c r="H588" s="74" t="s">
        <v>2229</v>
      </c>
      <c r="I588" s="74">
        <v>190000</v>
      </c>
      <c r="J588" s="74">
        <v>10</v>
      </c>
      <c r="K588" s="74"/>
    </row>
    <row r="589" spans="7:11">
      <c r="G589" s="75">
        <v>43885</v>
      </c>
      <c r="H589" s="74" t="s">
        <v>2229</v>
      </c>
      <c r="I589" s="74">
        <v>230000</v>
      </c>
      <c r="J589" s="74">
        <v>15</v>
      </c>
      <c r="K589" s="74"/>
    </row>
    <row r="590" spans="7:11">
      <c r="G590" s="75">
        <v>43893</v>
      </c>
      <c r="H590" s="74" t="s">
        <v>2233</v>
      </c>
      <c r="I590" s="74">
        <v>2210000</v>
      </c>
      <c r="J590" s="74">
        <v>9</v>
      </c>
      <c r="K590" s="74"/>
    </row>
    <row r="591" spans="7:11">
      <c r="G591" s="75">
        <v>43905</v>
      </c>
      <c r="H591" s="74" t="s">
        <v>2233</v>
      </c>
      <c r="I591" s="74">
        <v>1980000</v>
      </c>
      <c r="J591" s="74">
        <v>17</v>
      </c>
      <c r="K591" s="74"/>
    </row>
    <row r="592" spans="7:11">
      <c r="G592" s="75">
        <v>43890</v>
      </c>
      <c r="H592" s="74" t="s">
        <v>2233</v>
      </c>
      <c r="I592" s="74">
        <v>1770000</v>
      </c>
      <c r="J592" s="74">
        <v>14</v>
      </c>
      <c r="K592" s="74"/>
    </row>
    <row r="593" spans="7:11">
      <c r="G593" s="75">
        <v>43912</v>
      </c>
      <c r="H593" s="74" t="s">
        <v>2233</v>
      </c>
      <c r="I593" s="74">
        <v>1880000</v>
      </c>
      <c r="J593" s="74">
        <v>13</v>
      </c>
      <c r="K593" s="74"/>
    </row>
    <row r="594" spans="7:11">
      <c r="G594" s="75">
        <v>43918</v>
      </c>
      <c r="H594" s="74" t="s">
        <v>2233</v>
      </c>
      <c r="I594" s="74">
        <v>2060000</v>
      </c>
      <c r="J594" s="74">
        <v>18</v>
      </c>
      <c r="K594" s="74"/>
    </row>
    <row r="595" spans="7:11">
      <c r="G595" s="75">
        <v>43880</v>
      </c>
      <c r="H595" s="74" t="s">
        <v>2233</v>
      </c>
      <c r="I595" s="74">
        <v>1970000</v>
      </c>
      <c r="J595" s="74">
        <v>17</v>
      </c>
      <c r="K595" s="74"/>
    </row>
    <row r="596" spans="7:11">
      <c r="G596" s="75">
        <v>43899</v>
      </c>
      <c r="H596" s="74" t="s">
        <v>2224</v>
      </c>
      <c r="I596" s="74">
        <v>570000</v>
      </c>
      <c r="J596" s="74">
        <v>8</v>
      </c>
      <c r="K596" s="74"/>
    </row>
    <row r="597" spans="7:11">
      <c r="G597" s="75">
        <v>43912</v>
      </c>
      <c r="H597" s="74" t="s">
        <v>2224</v>
      </c>
      <c r="I597" s="74">
        <v>510000</v>
      </c>
      <c r="J597" s="74">
        <v>11</v>
      </c>
      <c r="K597" s="74"/>
    </row>
    <row r="598" spans="7:11">
      <c r="G598" s="75">
        <v>43920</v>
      </c>
      <c r="H598" s="74" t="s">
        <v>2224</v>
      </c>
      <c r="I598" s="74">
        <v>550000</v>
      </c>
      <c r="J598" s="74">
        <v>11</v>
      </c>
      <c r="K598" s="74"/>
    </row>
    <row r="599" spans="7:11">
      <c r="G599" s="75">
        <v>43903</v>
      </c>
      <c r="H599" s="74" t="s">
        <v>2224</v>
      </c>
      <c r="I599" s="74">
        <v>490000</v>
      </c>
      <c r="J599" s="74">
        <v>8</v>
      </c>
      <c r="K599" s="74"/>
    </row>
    <row r="600" spans="7:11">
      <c r="G600" s="75">
        <v>43904</v>
      </c>
      <c r="H600" s="74" t="s">
        <v>2224</v>
      </c>
      <c r="I600" s="74">
        <v>480000</v>
      </c>
      <c r="J600" s="74">
        <v>8</v>
      </c>
      <c r="K600" s="74"/>
    </row>
    <row r="601" spans="7:11">
      <c r="G601" s="75">
        <v>43919</v>
      </c>
      <c r="H601" s="74" t="s">
        <v>2224</v>
      </c>
      <c r="I601" s="74">
        <v>540000</v>
      </c>
      <c r="J601" s="74">
        <v>10</v>
      </c>
      <c r="K601" s="74"/>
    </row>
    <row r="602" spans="7:11">
      <c r="G602" s="75">
        <v>43897</v>
      </c>
      <c r="H602" s="74" t="s">
        <v>2222</v>
      </c>
      <c r="I602" s="74">
        <v>2090000</v>
      </c>
      <c r="J602" s="74">
        <v>18</v>
      </c>
      <c r="K602" s="74"/>
    </row>
    <row r="603" spans="7:11">
      <c r="G603" s="75">
        <v>43905</v>
      </c>
      <c r="H603" s="74" t="s">
        <v>2222</v>
      </c>
      <c r="I603" s="74">
        <v>1870000</v>
      </c>
      <c r="J603" s="74">
        <v>11</v>
      </c>
      <c r="K603" s="74"/>
    </row>
    <row r="604" spans="7:11">
      <c r="G604" s="75">
        <v>43893</v>
      </c>
      <c r="H604" s="74" t="s">
        <v>2222</v>
      </c>
      <c r="I604" s="74">
        <v>2040000</v>
      </c>
      <c r="J604" s="74">
        <v>14</v>
      </c>
      <c r="K604" s="74"/>
    </row>
    <row r="605" spans="7:11">
      <c r="G605" s="75">
        <v>43921</v>
      </c>
      <c r="H605" s="74" t="s">
        <v>2222</v>
      </c>
      <c r="I605" s="74">
        <v>1940000</v>
      </c>
      <c r="J605" s="74">
        <v>19</v>
      </c>
      <c r="K605" s="74"/>
    </row>
    <row r="606" spans="7:11">
      <c r="G606" s="75">
        <v>43913</v>
      </c>
      <c r="H606" s="74" t="s">
        <v>2222</v>
      </c>
      <c r="I606" s="74">
        <v>2010000</v>
      </c>
      <c r="J606" s="74">
        <v>12</v>
      </c>
      <c r="K606" s="74"/>
    </row>
    <row r="607" spans="7:11">
      <c r="G607" s="75">
        <v>43896</v>
      </c>
      <c r="H607" s="74" t="s">
        <v>2222</v>
      </c>
      <c r="I607" s="74">
        <v>1850000</v>
      </c>
      <c r="J607" s="74">
        <v>14</v>
      </c>
      <c r="K607" s="74"/>
    </row>
    <row r="608" spans="7:11">
      <c r="G608" s="75">
        <v>43883</v>
      </c>
      <c r="H608" s="74" t="s">
        <v>2229</v>
      </c>
      <c r="I608" s="74">
        <v>210000</v>
      </c>
      <c r="J608" s="74">
        <v>21</v>
      </c>
      <c r="K608" s="74"/>
    </row>
    <row r="609" spans="7:11">
      <c r="G609" s="75">
        <v>43915</v>
      </c>
      <c r="H609" s="74" t="s">
        <v>2229</v>
      </c>
      <c r="I609" s="74">
        <v>190000</v>
      </c>
      <c r="J609" s="74">
        <v>26</v>
      </c>
      <c r="K609" s="74"/>
    </row>
    <row r="610" spans="7:11">
      <c r="G610" s="75">
        <v>43886</v>
      </c>
      <c r="H610" s="74" t="s">
        <v>2229</v>
      </c>
      <c r="I610" s="74">
        <v>190000</v>
      </c>
      <c r="J610" s="74">
        <v>20</v>
      </c>
      <c r="K610" s="74"/>
    </row>
    <row r="611" spans="7:11">
      <c r="G611" s="75">
        <v>43892</v>
      </c>
      <c r="H611" s="74" t="s">
        <v>2229</v>
      </c>
      <c r="I611" s="74">
        <v>230000</v>
      </c>
      <c r="J611" s="74">
        <v>29</v>
      </c>
      <c r="K611" s="74"/>
    </row>
    <row r="612" spans="7:11">
      <c r="G612" s="75">
        <v>43915</v>
      </c>
      <c r="H612" s="74" t="s">
        <v>2229</v>
      </c>
      <c r="I612" s="74">
        <v>230000</v>
      </c>
      <c r="J612" s="74">
        <v>20</v>
      </c>
      <c r="K612" s="74"/>
    </row>
    <row r="613" spans="7:11">
      <c r="G613" s="75">
        <v>43883</v>
      </c>
      <c r="H613" s="74" t="s">
        <v>2229</v>
      </c>
      <c r="I613" s="74">
        <v>250000</v>
      </c>
      <c r="J613" s="74">
        <v>21</v>
      </c>
      <c r="K613" s="74"/>
    </row>
    <row r="614" spans="7:11">
      <c r="G614" s="75">
        <v>43888</v>
      </c>
      <c r="H614" s="74" t="s">
        <v>2225</v>
      </c>
      <c r="I614" s="74">
        <v>140000</v>
      </c>
      <c r="J614" s="74">
        <v>11</v>
      </c>
      <c r="K614" s="74"/>
    </row>
    <row r="615" spans="7:11">
      <c r="G615" s="75">
        <v>43894</v>
      </c>
      <c r="H615" s="74" t="s">
        <v>2225</v>
      </c>
      <c r="I615" s="74">
        <v>140000</v>
      </c>
      <c r="J615" s="74">
        <v>14</v>
      </c>
      <c r="K615" s="74"/>
    </row>
    <row r="616" spans="7:11">
      <c r="G616" s="75">
        <v>43915</v>
      </c>
      <c r="H616" s="74" t="s">
        <v>2225</v>
      </c>
      <c r="I616" s="74">
        <v>130000</v>
      </c>
      <c r="J616" s="74">
        <v>9</v>
      </c>
      <c r="K616" s="74"/>
    </row>
    <row r="617" spans="7:11">
      <c r="G617" s="75">
        <v>43914</v>
      </c>
      <c r="H617" s="74" t="s">
        <v>2225</v>
      </c>
      <c r="I617" s="74">
        <v>130000</v>
      </c>
      <c r="J617" s="74">
        <v>11</v>
      </c>
      <c r="K617" s="74"/>
    </row>
    <row r="618" spans="7:11">
      <c r="G618" s="75">
        <v>43896</v>
      </c>
      <c r="H618" s="74" t="s">
        <v>2225</v>
      </c>
      <c r="I618" s="74">
        <v>140000</v>
      </c>
      <c r="J618" s="74">
        <v>14</v>
      </c>
      <c r="K618" s="74"/>
    </row>
    <row r="619" spans="7:11">
      <c r="G619" s="75">
        <v>43885</v>
      </c>
      <c r="H619" s="74" t="s">
        <v>2225</v>
      </c>
      <c r="I619" s="74">
        <v>150000</v>
      </c>
      <c r="J619" s="74">
        <v>8</v>
      </c>
      <c r="K619" s="74"/>
    </row>
    <row r="620" spans="7:11">
      <c r="G620" s="75">
        <v>43884</v>
      </c>
      <c r="H620" s="74" t="s">
        <v>2226</v>
      </c>
      <c r="I620" s="74">
        <v>50000</v>
      </c>
      <c r="J620" s="74">
        <v>22</v>
      </c>
      <c r="K620" s="74"/>
    </row>
    <row r="621" spans="7:11">
      <c r="G621" s="75">
        <v>43908</v>
      </c>
      <c r="H621" s="74" t="s">
        <v>2226</v>
      </c>
      <c r="I621" s="74">
        <v>50000</v>
      </c>
      <c r="J621" s="74">
        <v>15</v>
      </c>
      <c r="K621" s="74"/>
    </row>
    <row r="622" spans="7:11">
      <c r="G622" s="75">
        <v>43896</v>
      </c>
      <c r="H622" s="74" t="s">
        <v>2226</v>
      </c>
      <c r="I622" s="74">
        <v>50000</v>
      </c>
      <c r="J622" s="74">
        <v>20</v>
      </c>
      <c r="K622" s="74"/>
    </row>
    <row r="623" spans="7:11">
      <c r="G623" s="75">
        <v>43898</v>
      </c>
      <c r="H623" s="74" t="s">
        <v>2226</v>
      </c>
      <c r="I623" s="74">
        <v>50000</v>
      </c>
      <c r="J623" s="74">
        <v>26</v>
      </c>
      <c r="K623" s="74"/>
    </row>
    <row r="624" spans="7:11">
      <c r="G624" s="75">
        <v>43900</v>
      </c>
      <c r="H624" s="74" t="s">
        <v>2226</v>
      </c>
      <c r="I624" s="74">
        <v>50000</v>
      </c>
      <c r="J624" s="74">
        <v>25</v>
      </c>
      <c r="K624" s="74"/>
    </row>
    <row r="625" spans="7:11">
      <c r="G625" s="75">
        <v>43890</v>
      </c>
      <c r="H625" s="74" t="s">
        <v>2226</v>
      </c>
      <c r="I625" s="74">
        <v>50000</v>
      </c>
      <c r="J625" s="74">
        <v>26</v>
      </c>
      <c r="K625" s="74"/>
    </row>
    <row r="626" spans="7:11">
      <c r="G626" s="75">
        <v>43891</v>
      </c>
      <c r="H626" s="74" t="s">
        <v>2224</v>
      </c>
      <c r="I626" s="74">
        <v>560000</v>
      </c>
      <c r="J626" s="74">
        <v>25</v>
      </c>
      <c r="K626" s="74"/>
    </row>
    <row r="627" spans="7:11">
      <c r="G627" s="75">
        <v>43910</v>
      </c>
      <c r="H627" s="74" t="s">
        <v>2224</v>
      </c>
      <c r="I627" s="74">
        <v>640000</v>
      </c>
      <c r="J627" s="74">
        <v>16</v>
      </c>
      <c r="K627" s="74"/>
    </row>
    <row r="628" spans="7:11">
      <c r="G628" s="75">
        <v>43902</v>
      </c>
      <c r="H628" s="74" t="s">
        <v>2224</v>
      </c>
      <c r="I628" s="74">
        <v>730000</v>
      </c>
      <c r="J628" s="74">
        <v>18</v>
      </c>
      <c r="K628" s="74"/>
    </row>
    <row r="629" spans="7:11">
      <c r="G629" s="75">
        <v>43917</v>
      </c>
      <c r="H629" s="74" t="s">
        <v>2224</v>
      </c>
      <c r="I629" s="74">
        <v>560000</v>
      </c>
      <c r="J629" s="74">
        <v>13</v>
      </c>
      <c r="K629" s="74"/>
    </row>
    <row r="630" spans="7:11">
      <c r="G630" s="75">
        <v>43914</v>
      </c>
      <c r="H630" s="74" t="s">
        <v>2224</v>
      </c>
      <c r="I630" s="74">
        <v>640000</v>
      </c>
      <c r="J630" s="74">
        <v>19</v>
      </c>
      <c r="K630" s="74"/>
    </row>
    <row r="631" spans="7:11">
      <c r="G631" s="75">
        <v>43914</v>
      </c>
      <c r="H631" s="74" t="s">
        <v>2224</v>
      </c>
      <c r="I631" s="74">
        <v>680000</v>
      </c>
      <c r="J631" s="74">
        <v>13</v>
      </c>
      <c r="K631" s="74"/>
    </row>
    <row r="632" spans="7:11">
      <c r="G632" s="75">
        <v>43901</v>
      </c>
      <c r="H632" s="74" t="s">
        <v>2226</v>
      </c>
      <c r="I632" s="74">
        <v>40000</v>
      </c>
      <c r="J632" s="74">
        <v>10</v>
      </c>
      <c r="K632" s="74"/>
    </row>
    <row r="633" spans="7:11">
      <c r="G633" s="75">
        <v>43910</v>
      </c>
      <c r="H633" s="74" t="s">
        <v>2226</v>
      </c>
      <c r="I633" s="74">
        <v>50000</v>
      </c>
      <c r="J633" s="74">
        <v>12</v>
      </c>
      <c r="K633" s="74"/>
    </row>
    <row r="634" spans="7:11">
      <c r="G634" s="75">
        <v>43920</v>
      </c>
      <c r="H634" s="74" t="s">
        <v>2226</v>
      </c>
      <c r="I634" s="74">
        <v>40000</v>
      </c>
      <c r="J634" s="74">
        <v>13</v>
      </c>
      <c r="K634" s="74"/>
    </row>
    <row r="635" spans="7:11">
      <c r="G635" s="75">
        <v>43892</v>
      </c>
      <c r="H635" s="74" t="s">
        <v>2226</v>
      </c>
      <c r="I635" s="74">
        <v>40000</v>
      </c>
      <c r="J635" s="74">
        <v>11</v>
      </c>
      <c r="K635" s="74"/>
    </row>
    <row r="636" spans="7:11">
      <c r="G636" s="75">
        <v>43883</v>
      </c>
      <c r="H636" s="74" t="s">
        <v>2226</v>
      </c>
      <c r="I636" s="74">
        <v>40000</v>
      </c>
      <c r="J636" s="74">
        <v>10</v>
      </c>
      <c r="K636" s="74"/>
    </row>
    <row r="637" spans="7:11">
      <c r="G637" s="75">
        <v>43897</v>
      </c>
      <c r="H637" s="74" t="s">
        <v>2226</v>
      </c>
      <c r="I637" s="74">
        <v>50000</v>
      </c>
      <c r="J637" s="74">
        <v>12</v>
      </c>
      <c r="K637" s="74"/>
    </row>
    <row r="638" spans="7:11">
      <c r="G638" s="75">
        <v>43921</v>
      </c>
      <c r="H638" s="74" t="s">
        <v>2230</v>
      </c>
      <c r="I638" s="74">
        <v>2600000</v>
      </c>
      <c r="J638" s="74">
        <v>10</v>
      </c>
      <c r="K638" s="74"/>
    </row>
    <row r="639" spans="7:11">
      <c r="G639" s="75">
        <v>43898</v>
      </c>
      <c r="H639" s="74" t="s">
        <v>2230</v>
      </c>
      <c r="I639" s="74">
        <v>3290000</v>
      </c>
      <c r="J639" s="74">
        <v>8</v>
      </c>
      <c r="K639" s="74"/>
    </row>
    <row r="640" spans="7:11">
      <c r="G640" s="75">
        <v>43920</v>
      </c>
      <c r="H640" s="74" t="s">
        <v>2230</v>
      </c>
      <c r="I640" s="74">
        <v>2710000</v>
      </c>
      <c r="J640" s="74">
        <v>7</v>
      </c>
      <c r="K640" s="74"/>
    </row>
    <row r="641" spans="7:11">
      <c r="G641" s="75">
        <v>43908</v>
      </c>
      <c r="H641" s="74" t="s">
        <v>2230</v>
      </c>
      <c r="I641" s="74">
        <v>2860000</v>
      </c>
      <c r="J641" s="74">
        <v>6</v>
      </c>
      <c r="K641" s="74"/>
    </row>
    <row r="642" spans="7:11">
      <c r="G642" s="75">
        <v>43895</v>
      </c>
      <c r="H642" s="74" t="s">
        <v>2230</v>
      </c>
      <c r="I642" s="74">
        <v>3240000</v>
      </c>
      <c r="J642" s="74">
        <v>12</v>
      </c>
      <c r="K642" s="74"/>
    </row>
    <row r="643" spans="7:11">
      <c r="G643" s="75">
        <v>43897</v>
      </c>
      <c r="H643" s="74" t="s">
        <v>2230</v>
      </c>
      <c r="I643" s="74">
        <v>2890000</v>
      </c>
      <c r="J643" s="74">
        <v>11</v>
      </c>
      <c r="K643" s="74"/>
    </row>
    <row r="644" spans="7:11">
      <c r="G644" s="75">
        <v>43900</v>
      </c>
      <c r="H644" s="74" t="s">
        <v>2230</v>
      </c>
      <c r="I644" s="74">
        <v>2840000</v>
      </c>
      <c r="J644" s="74">
        <v>8</v>
      </c>
      <c r="K644" s="74"/>
    </row>
    <row r="645" spans="7:11">
      <c r="G645" s="75">
        <v>43895</v>
      </c>
      <c r="H645" s="74" t="s">
        <v>2230</v>
      </c>
      <c r="I645" s="74">
        <v>2720000</v>
      </c>
      <c r="J645" s="74">
        <v>7</v>
      </c>
      <c r="K645" s="74"/>
    </row>
    <row r="646" spans="7:11">
      <c r="G646" s="75">
        <v>43920</v>
      </c>
      <c r="H646" s="74" t="s">
        <v>2230</v>
      </c>
      <c r="I646" s="74">
        <v>2700000</v>
      </c>
      <c r="J646" s="74">
        <v>8</v>
      </c>
      <c r="K646" s="74"/>
    </row>
    <row r="647" spans="7:11">
      <c r="G647" s="75">
        <v>43899</v>
      </c>
      <c r="H647" s="74" t="s">
        <v>2230</v>
      </c>
      <c r="I647" s="74">
        <v>2570000</v>
      </c>
      <c r="J647" s="74">
        <v>10</v>
      </c>
      <c r="K647" s="74"/>
    </row>
    <row r="648" spans="7:11">
      <c r="G648" s="75">
        <v>43885</v>
      </c>
      <c r="H648" s="74" t="s">
        <v>2230</v>
      </c>
      <c r="I648" s="74">
        <v>2510000</v>
      </c>
      <c r="J648" s="74">
        <v>8</v>
      </c>
      <c r="K648" s="74"/>
    </row>
    <row r="649" spans="7:11">
      <c r="G649" s="75">
        <v>43904</v>
      </c>
      <c r="H649" s="74" t="s">
        <v>2230</v>
      </c>
      <c r="I649" s="74">
        <v>2470000</v>
      </c>
      <c r="J649" s="74">
        <v>7</v>
      </c>
      <c r="K649" s="74"/>
    </row>
    <row r="650" spans="7:11">
      <c r="G650" s="75">
        <v>43890</v>
      </c>
      <c r="H650" s="74" t="s">
        <v>2232</v>
      </c>
      <c r="I650" s="74">
        <v>180000</v>
      </c>
      <c r="J650" s="74">
        <v>19</v>
      </c>
      <c r="K650" s="74"/>
    </row>
    <row r="651" spans="7:11">
      <c r="G651" s="75">
        <v>43908</v>
      </c>
      <c r="H651" s="74" t="s">
        <v>2232</v>
      </c>
      <c r="I651" s="74">
        <v>190000</v>
      </c>
      <c r="J651" s="74">
        <v>14</v>
      </c>
      <c r="K651" s="74"/>
    </row>
    <row r="652" spans="7:11">
      <c r="G652" s="75">
        <v>43918</v>
      </c>
      <c r="H652" s="74" t="s">
        <v>2232</v>
      </c>
      <c r="I652" s="74">
        <v>170000</v>
      </c>
      <c r="J652" s="74">
        <v>12</v>
      </c>
      <c r="K652" s="74"/>
    </row>
    <row r="653" spans="7:11">
      <c r="G653" s="75">
        <v>43899</v>
      </c>
      <c r="H653" s="74" t="s">
        <v>2232</v>
      </c>
      <c r="I653" s="74">
        <v>150000</v>
      </c>
      <c r="J653" s="74">
        <v>12</v>
      </c>
      <c r="K653" s="74"/>
    </row>
    <row r="654" spans="7:11">
      <c r="G654" s="75">
        <v>43921</v>
      </c>
      <c r="H654" s="74" t="s">
        <v>2232</v>
      </c>
      <c r="I654" s="74">
        <v>150000</v>
      </c>
      <c r="J654" s="74">
        <v>17</v>
      </c>
      <c r="K654" s="74"/>
    </row>
    <row r="655" spans="7:11">
      <c r="G655" s="75">
        <v>43913</v>
      </c>
      <c r="H655" s="74" t="s">
        <v>2232</v>
      </c>
      <c r="I655" s="74">
        <v>170000</v>
      </c>
      <c r="J655" s="74">
        <v>12</v>
      </c>
      <c r="K655" s="74"/>
    </row>
    <row r="656" spans="7:11">
      <c r="G656" s="75">
        <v>43903</v>
      </c>
      <c r="H656" s="74" t="s">
        <v>2224</v>
      </c>
      <c r="I656" s="74">
        <v>520000</v>
      </c>
      <c r="J656" s="74">
        <v>13</v>
      </c>
      <c r="K656" s="74"/>
    </row>
    <row r="657" spans="7:11">
      <c r="G657" s="75">
        <v>43907</v>
      </c>
      <c r="H657" s="74" t="s">
        <v>2224</v>
      </c>
      <c r="I657" s="74">
        <v>480000</v>
      </c>
      <c r="J657" s="74">
        <v>10</v>
      </c>
      <c r="K657" s="74"/>
    </row>
    <row r="658" spans="7:11">
      <c r="G658" s="75">
        <v>43892</v>
      </c>
      <c r="H658" s="74" t="s">
        <v>2224</v>
      </c>
      <c r="I658" s="74">
        <v>420000</v>
      </c>
      <c r="J658" s="74">
        <v>14</v>
      </c>
      <c r="K658" s="74"/>
    </row>
    <row r="659" spans="7:11">
      <c r="G659" s="75">
        <v>43893</v>
      </c>
      <c r="H659" s="74" t="s">
        <v>2224</v>
      </c>
      <c r="I659" s="74">
        <v>490000</v>
      </c>
      <c r="J659" s="74">
        <v>17</v>
      </c>
      <c r="K659" s="74"/>
    </row>
    <row r="660" spans="7:11">
      <c r="G660" s="75">
        <v>43887</v>
      </c>
      <c r="H660" s="74" t="s">
        <v>2224</v>
      </c>
      <c r="I660" s="74">
        <v>490000</v>
      </c>
      <c r="J660" s="74">
        <v>14</v>
      </c>
      <c r="K660" s="74"/>
    </row>
    <row r="661" spans="7:11">
      <c r="G661" s="75">
        <v>43899</v>
      </c>
      <c r="H661" s="74" t="s">
        <v>2224</v>
      </c>
      <c r="I661" s="74">
        <v>410000</v>
      </c>
      <c r="J661" s="74">
        <v>11</v>
      </c>
      <c r="K661" s="74"/>
    </row>
    <row r="662" spans="7:11">
      <c r="G662" s="75">
        <v>43903</v>
      </c>
      <c r="H662" s="74" t="s">
        <v>2227</v>
      </c>
      <c r="I662" s="74">
        <v>50000</v>
      </c>
      <c r="J662" s="74">
        <v>8</v>
      </c>
      <c r="K662" s="74"/>
    </row>
    <row r="663" spans="7:11">
      <c r="G663" s="75">
        <v>43891</v>
      </c>
      <c r="H663" s="74" t="s">
        <v>2227</v>
      </c>
      <c r="I663" s="74">
        <v>50000</v>
      </c>
      <c r="J663" s="74">
        <v>7</v>
      </c>
      <c r="K663" s="74"/>
    </row>
    <row r="664" spans="7:11">
      <c r="G664" s="75">
        <v>43920</v>
      </c>
      <c r="H664" s="74" t="s">
        <v>2227</v>
      </c>
      <c r="I664" s="74">
        <v>60000</v>
      </c>
      <c r="J664" s="74">
        <v>7</v>
      </c>
      <c r="K664" s="74"/>
    </row>
    <row r="665" spans="7:11">
      <c r="G665" s="75">
        <v>43910</v>
      </c>
      <c r="H665" s="74" t="s">
        <v>2227</v>
      </c>
      <c r="I665" s="74">
        <v>50000</v>
      </c>
      <c r="J665" s="74">
        <v>10</v>
      </c>
      <c r="K665" s="74"/>
    </row>
    <row r="666" spans="7:11">
      <c r="G666" s="75">
        <v>43924</v>
      </c>
      <c r="H666" s="74" t="s">
        <v>2227</v>
      </c>
      <c r="I666" s="74">
        <v>60000</v>
      </c>
      <c r="J666" s="74">
        <v>6</v>
      </c>
      <c r="K666" s="74"/>
    </row>
    <row r="667" spans="7:11">
      <c r="G667" s="75">
        <v>43887</v>
      </c>
      <c r="H667" s="74" t="s">
        <v>2227</v>
      </c>
      <c r="I667" s="74">
        <v>60000</v>
      </c>
      <c r="J667" s="74">
        <v>11</v>
      </c>
      <c r="K667" s="74"/>
    </row>
    <row r="668" spans="7:11">
      <c r="G668" s="75">
        <v>43892</v>
      </c>
      <c r="H668" s="74" t="s">
        <v>2224</v>
      </c>
      <c r="I668" s="74">
        <v>620000</v>
      </c>
      <c r="J668" s="74">
        <v>18</v>
      </c>
      <c r="K668" s="74"/>
    </row>
    <row r="669" spans="7:11">
      <c r="G669" s="75">
        <v>43903</v>
      </c>
      <c r="H669" s="74" t="s">
        <v>2224</v>
      </c>
      <c r="I669" s="74">
        <v>530000</v>
      </c>
      <c r="J669" s="74">
        <v>20</v>
      </c>
      <c r="K669" s="74"/>
    </row>
    <row r="670" spans="7:11">
      <c r="G670" s="75">
        <v>43888</v>
      </c>
      <c r="H670" s="74" t="s">
        <v>2224</v>
      </c>
      <c r="I670" s="74">
        <v>680000</v>
      </c>
      <c r="J670" s="74">
        <v>16</v>
      </c>
      <c r="K670" s="74"/>
    </row>
    <row r="671" spans="7:11">
      <c r="G671" s="75">
        <v>43919</v>
      </c>
      <c r="H671" s="74" t="s">
        <v>2224</v>
      </c>
      <c r="I671" s="74">
        <v>530000</v>
      </c>
      <c r="J671" s="74">
        <v>14</v>
      </c>
      <c r="K671" s="74"/>
    </row>
    <row r="672" spans="7:11">
      <c r="G672" s="75">
        <v>43910</v>
      </c>
      <c r="H672" s="74" t="s">
        <v>2224</v>
      </c>
      <c r="I672" s="74">
        <v>580000</v>
      </c>
      <c r="J672" s="74">
        <v>21</v>
      </c>
      <c r="K672" s="74"/>
    </row>
    <row r="673" spans="7:11">
      <c r="G673" s="75">
        <v>43917</v>
      </c>
      <c r="H673" s="74" t="s">
        <v>2224</v>
      </c>
      <c r="I673" s="74">
        <v>650000</v>
      </c>
      <c r="J673" s="74">
        <v>17</v>
      </c>
      <c r="K673" s="74"/>
    </row>
    <row r="674" spans="7:11">
      <c r="G674" s="75">
        <v>43920</v>
      </c>
      <c r="H674" s="74" t="s">
        <v>2228</v>
      </c>
      <c r="I674" s="74">
        <v>820000</v>
      </c>
      <c r="J674" s="74">
        <v>10</v>
      </c>
      <c r="K674" s="74"/>
    </row>
    <row r="675" spans="7:11">
      <c r="G675" s="75">
        <v>43890</v>
      </c>
      <c r="H675" s="74" t="s">
        <v>2228</v>
      </c>
      <c r="I675" s="74">
        <v>700000</v>
      </c>
      <c r="J675" s="74">
        <v>13</v>
      </c>
      <c r="K675" s="74"/>
    </row>
    <row r="676" spans="7:11">
      <c r="G676" s="75">
        <v>43894</v>
      </c>
      <c r="H676" s="74" t="s">
        <v>2228</v>
      </c>
      <c r="I676" s="74">
        <v>950000</v>
      </c>
      <c r="J676" s="74">
        <v>12</v>
      </c>
      <c r="K676" s="74"/>
    </row>
    <row r="677" spans="7:11">
      <c r="G677" s="75">
        <v>43891</v>
      </c>
      <c r="H677" s="74" t="s">
        <v>2228</v>
      </c>
      <c r="I677" s="74">
        <v>830000</v>
      </c>
      <c r="J677" s="74">
        <v>8</v>
      </c>
      <c r="K677" s="74"/>
    </row>
    <row r="678" spans="7:11">
      <c r="G678" s="75">
        <v>43904</v>
      </c>
      <c r="H678" s="74" t="s">
        <v>2228</v>
      </c>
      <c r="I678" s="74">
        <v>760000</v>
      </c>
      <c r="J678" s="74">
        <v>12</v>
      </c>
      <c r="K678" s="74"/>
    </row>
    <row r="679" spans="7:11">
      <c r="G679" s="75">
        <v>43907</v>
      </c>
      <c r="H679" s="74" t="s">
        <v>2228</v>
      </c>
      <c r="I679" s="74">
        <v>730000</v>
      </c>
      <c r="J679" s="74">
        <v>13</v>
      </c>
      <c r="K679" s="74"/>
    </row>
    <row r="680" spans="7:11">
      <c r="G680" s="75">
        <v>43914</v>
      </c>
      <c r="H680" s="74" t="s">
        <v>2224</v>
      </c>
      <c r="I680" s="74">
        <v>450000</v>
      </c>
      <c r="J680" s="74">
        <v>18</v>
      </c>
      <c r="K680" s="74"/>
    </row>
    <row r="681" spans="7:11">
      <c r="G681" s="75">
        <v>43902</v>
      </c>
      <c r="H681" s="74" t="s">
        <v>2224</v>
      </c>
      <c r="I681" s="74">
        <v>490000</v>
      </c>
      <c r="J681" s="74">
        <v>20</v>
      </c>
      <c r="K681" s="74"/>
    </row>
    <row r="682" spans="7:11">
      <c r="G682" s="75">
        <v>43920</v>
      </c>
      <c r="H682" s="74" t="s">
        <v>2224</v>
      </c>
      <c r="I682" s="74">
        <v>480000</v>
      </c>
      <c r="J682" s="74">
        <v>20</v>
      </c>
      <c r="K682" s="74"/>
    </row>
    <row r="683" spans="7:11">
      <c r="G683" s="75">
        <v>43924</v>
      </c>
      <c r="H683" s="74" t="s">
        <v>2224</v>
      </c>
      <c r="I683" s="74">
        <v>390000</v>
      </c>
      <c r="J683" s="74">
        <v>22</v>
      </c>
      <c r="K683" s="74"/>
    </row>
    <row r="684" spans="7:11">
      <c r="G684" s="75">
        <v>43896</v>
      </c>
      <c r="H684" s="74" t="s">
        <v>2224</v>
      </c>
      <c r="I684" s="74">
        <v>510000</v>
      </c>
      <c r="J684" s="74">
        <v>23</v>
      </c>
      <c r="K684" s="74"/>
    </row>
    <row r="685" spans="7:11">
      <c r="G685" s="75">
        <v>43901</v>
      </c>
      <c r="H685" s="74" t="s">
        <v>2224</v>
      </c>
      <c r="I685" s="74">
        <v>450000</v>
      </c>
      <c r="J685" s="74">
        <v>20</v>
      </c>
      <c r="K685" s="74"/>
    </row>
    <row r="686" spans="7:11">
      <c r="G686" s="75">
        <v>43914</v>
      </c>
      <c r="H686" s="74" t="s">
        <v>2224</v>
      </c>
      <c r="I686" s="74">
        <v>510000</v>
      </c>
      <c r="J686" s="74">
        <v>26</v>
      </c>
      <c r="K686" s="74"/>
    </row>
    <row r="687" spans="7:11">
      <c r="G687" s="75">
        <v>43891</v>
      </c>
      <c r="H687" s="74" t="s">
        <v>2224</v>
      </c>
      <c r="I687" s="74">
        <v>500000</v>
      </c>
      <c r="J687" s="74">
        <v>16</v>
      </c>
      <c r="K687" s="74"/>
    </row>
    <row r="688" spans="7:11">
      <c r="G688" s="75">
        <v>43915</v>
      </c>
      <c r="H688" s="74" t="s">
        <v>2224</v>
      </c>
      <c r="I688" s="74">
        <v>470000</v>
      </c>
      <c r="J688" s="74">
        <v>25</v>
      </c>
      <c r="K688" s="74"/>
    </row>
    <row r="689" spans="7:11">
      <c r="G689" s="75">
        <v>43915</v>
      </c>
      <c r="H689" s="74" t="s">
        <v>2224</v>
      </c>
      <c r="I689" s="74">
        <v>500000</v>
      </c>
      <c r="J689" s="74">
        <v>13</v>
      </c>
      <c r="K689" s="74"/>
    </row>
    <row r="690" spans="7:11">
      <c r="G690" s="75">
        <v>43924</v>
      </c>
      <c r="H690" s="74" t="s">
        <v>2224</v>
      </c>
      <c r="I690" s="74">
        <v>450000</v>
      </c>
      <c r="J690" s="74">
        <v>14</v>
      </c>
      <c r="K690" s="74"/>
    </row>
    <row r="691" spans="7:11">
      <c r="G691" s="75">
        <v>43900</v>
      </c>
      <c r="H691" s="74" t="s">
        <v>2224</v>
      </c>
      <c r="I691" s="74">
        <v>460000</v>
      </c>
      <c r="J691" s="74">
        <v>21</v>
      </c>
      <c r="K691" s="74"/>
    </row>
    <row r="692" spans="7:11">
      <c r="G692" s="75">
        <v>43900</v>
      </c>
      <c r="H692" s="74" t="s">
        <v>2225</v>
      </c>
      <c r="I692" s="74">
        <v>140000</v>
      </c>
      <c r="J692" s="74">
        <v>9</v>
      </c>
      <c r="K692" s="74"/>
    </row>
    <row r="693" spans="7:11">
      <c r="G693" s="75">
        <v>43899</v>
      </c>
      <c r="H693" s="74" t="s">
        <v>2225</v>
      </c>
      <c r="I693" s="74">
        <v>140000</v>
      </c>
      <c r="J693" s="74">
        <v>12</v>
      </c>
      <c r="K693" s="74"/>
    </row>
    <row r="694" spans="7:11">
      <c r="G694" s="75">
        <v>43906</v>
      </c>
      <c r="H694" s="74" t="s">
        <v>2225</v>
      </c>
      <c r="I694" s="74">
        <v>170000</v>
      </c>
      <c r="J694" s="74">
        <v>18</v>
      </c>
      <c r="K694" s="74"/>
    </row>
    <row r="695" spans="7:11">
      <c r="G695" s="75">
        <v>43926</v>
      </c>
      <c r="H695" s="74" t="s">
        <v>2225</v>
      </c>
      <c r="I695" s="74">
        <v>160000</v>
      </c>
      <c r="J695" s="74">
        <v>14</v>
      </c>
      <c r="K695" s="74"/>
    </row>
    <row r="696" spans="7:11">
      <c r="G696" s="75">
        <v>43913</v>
      </c>
      <c r="H696" s="74" t="s">
        <v>2225</v>
      </c>
      <c r="I696" s="74">
        <v>170000</v>
      </c>
      <c r="J696" s="74">
        <v>17</v>
      </c>
      <c r="K696" s="74"/>
    </row>
    <row r="697" spans="7:11">
      <c r="G697" s="75">
        <v>43892</v>
      </c>
      <c r="H697" s="74" t="s">
        <v>2225</v>
      </c>
      <c r="I697" s="74">
        <v>180000</v>
      </c>
      <c r="J697" s="74">
        <v>13</v>
      </c>
      <c r="K697" s="74"/>
    </row>
    <row r="698" spans="7:11">
      <c r="G698" s="75">
        <v>43904</v>
      </c>
      <c r="H698" s="74" t="s">
        <v>2225</v>
      </c>
      <c r="I698" s="74">
        <v>160000</v>
      </c>
      <c r="J698" s="74">
        <v>24</v>
      </c>
      <c r="K698" s="74"/>
    </row>
    <row r="699" spans="7:11">
      <c r="G699" s="75">
        <v>43896</v>
      </c>
      <c r="H699" s="74" t="s">
        <v>2225</v>
      </c>
      <c r="I699" s="74">
        <v>130000</v>
      </c>
      <c r="J699" s="74">
        <v>23</v>
      </c>
      <c r="K699" s="74"/>
    </row>
    <row r="700" spans="7:11">
      <c r="G700" s="75">
        <v>43908</v>
      </c>
      <c r="H700" s="74" t="s">
        <v>2225</v>
      </c>
      <c r="I700" s="74">
        <v>180000</v>
      </c>
      <c r="J700" s="74">
        <v>19</v>
      </c>
      <c r="K700" s="74"/>
    </row>
    <row r="701" spans="7:11">
      <c r="G701" s="75">
        <v>43909</v>
      </c>
      <c r="H701" s="74" t="s">
        <v>2225</v>
      </c>
      <c r="I701" s="74">
        <v>140000</v>
      </c>
      <c r="J701" s="74">
        <v>23</v>
      </c>
      <c r="K701" s="74"/>
    </row>
    <row r="702" spans="7:11">
      <c r="G702" s="75">
        <v>43917</v>
      </c>
      <c r="H702" s="74" t="s">
        <v>2225</v>
      </c>
      <c r="I702" s="74">
        <v>140000</v>
      </c>
      <c r="J702" s="74">
        <v>24</v>
      </c>
      <c r="K702" s="74"/>
    </row>
    <row r="703" spans="7:11">
      <c r="G703" s="75">
        <v>43911</v>
      </c>
      <c r="H703" s="74" t="s">
        <v>2225</v>
      </c>
      <c r="I703" s="74">
        <v>160000</v>
      </c>
      <c r="J703" s="74">
        <v>23</v>
      </c>
      <c r="K703" s="74"/>
    </row>
    <row r="704" spans="7:11">
      <c r="G704" s="75">
        <v>43889</v>
      </c>
      <c r="H704" s="74" t="s">
        <v>2228</v>
      </c>
      <c r="I704" s="74">
        <v>660000</v>
      </c>
      <c r="J704" s="74">
        <v>7</v>
      </c>
      <c r="K704" s="74"/>
    </row>
    <row r="705" spans="7:11">
      <c r="G705" s="75">
        <v>43918</v>
      </c>
      <c r="H705" s="74" t="s">
        <v>2228</v>
      </c>
      <c r="I705" s="74">
        <v>640000</v>
      </c>
      <c r="J705" s="74">
        <v>5</v>
      </c>
      <c r="K705" s="74"/>
    </row>
    <row r="706" spans="7:11">
      <c r="G706" s="75">
        <v>43899</v>
      </c>
      <c r="H706" s="74" t="s">
        <v>2228</v>
      </c>
      <c r="I706" s="74">
        <v>720000</v>
      </c>
      <c r="J706" s="74">
        <v>6</v>
      </c>
      <c r="K706" s="74"/>
    </row>
    <row r="707" spans="7:11">
      <c r="G707" s="75">
        <v>43904</v>
      </c>
      <c r="H707" s="74" t="s">
        <v>2228</v>
      </c>
      <c r="I707" s="74">
        <v>680000</v>
      </c>
      <c r="J707" s="74">
        <v>8</v>
      </c>
      <c r="K707" s="74"/>
    </row>
    <row r="708" spans="7:11">
      <c r="G708" s="75">
        <v>43913</v>
      </c>
      <c r="H708" s="74" t="s">
        <v>2228</v>
      </c>
      <c r="I708" s="74">
        <v>680000</v>
      </c>
      <c r="J708" s="74">
        <v>10</v>
      </c>
      <c r="K708" s="74"/>
    </row>
    <row r="709" spans="7:11">
      <c r="G709" s="75">
        <v>43906</v>
      </c>
      <c r="H709" s="74" t="s">
        <v>2228</v>
      </c>
      <c r="I709" s="74">
        <v>750000</v>
      </c>
      <c r="J709" s="74">
        <v>5</v>
      </c>
      <c r="K709" s="74"/>
    </row>
    <row r="710" spans="7:11">
      <c r="G710" s="75">
        <v>43910</v>
      </c>
      <c r="H710" s="74" t="s">
        <v>2230</v>
      </c>
      <c r="I710" s="74">
        <v>2630000</v>
      </c>
      <c r="J710" s="74">
        <v>11</v>
      </c>
      <c r="K710" s="74"/>
    </row>
    <row r="711" spans="7:11">
      <c r="G711" s="75">
        <v>43915</v>
      </c>
      <c r="H711" s="74" t="s">
        <v>2230</v>
      </c>
      <c r="I711" s="74">
        <v>2720000</v>
      </c>
      <c r="J711" s="74">
        <v>10</v>
      </c>
      <c r="K711" s="74"/>
    </row>
    <row r="712" spans="7:11">
      <c r="G712" s="75">
        <v>43927</v>
      </c>
      <c r="H712" s="74" t="s">
        <v>2230</v>
      </c>
      <c r="I712" s="74">
        <v>3160000</v>
      </c>
      <c r="J712" s="74">
        <v>10</v>
      </c>
      <c r="K712" s="74"/>
    </row>
    <row r="713" spans="7:11">
      <c r="G713" s="75">
        <v>43920</v>
      </c>
      <c r="H713" s="74" t="s">
        <v>2230</v>
      </c>
      <c r="I713" s="74">
        <v>2970000</v>
      </c>
      <c r="J713" s="74">
        <v>16</v>
      </c>
      <c r="K713" s="74"/>
    </row>
    <row r="714" spans="7:11">
      <c r="G714" s="75">
        <v>43920</v>
      </c>
      <c r="H714" s="74" t="s">
        <v>2230</v>
      </c>
      <c r="I714" s="74">
        <v>2510000</v>
      </c>
      <c r="J714" s="74">
        <v>17</v>
      </c>
      <c r="K714" s="74"/>
    </row>
    <row r="715" spans="7:11">
      <c r="G715" s="75">
        <v>43916</v>
      </c>
      <c r="H715" s="74" t="s">
        <v>2230</v>
      </c>
      <c r="I715" s="74">
        <v>2660000</v>
      </c>
      <c r="J715" s="74">
        <v>11</v>
      </c>
      <c r="K715" s="74"/>
    </row>
    <row r="716" spans="7:11">
      <c r="G716" s="75">
        <v>43919</v>
      </c>
      <c r="H716" s="74" t="s">
        <v>2232</v>
      </c>
      <c r="I716" s="74">
        <v>180000</v>
      </c>
      <c r="J716" s="74">
        <v>12</v>
      </c>
      <c r="K716" s="74"/>
    </row>
    <row r="717" spans="7:11">
      <c r="G717" s="75">
        <v>43922</v>
      </c>
      <c r="H717" s="74" t="s">
        <v>2232</v>
      </c>
      <c r="I717" s="74">
        <v>180000</v>
      </c>
      <c r="J717" s="74">
        <v>19</v>
      </c>
      <c r="K717" s="74"/>
    </row>
    <row r="718" spans="7:11">
      <c r="G718" s="75">
        <v>43908</v>
      </c>
      <c r="H718" s="74" t="s">
        <v>2232</v>
      </c>
      <c r="I718" s="74">
        <v>150000</v>
      </c>
      <c r="J718" s="74">
        <v>16</v>
      </c>
      <c r="K718" s="74"/>
    </row>
    <row r="719" spans="7:11">
      <c r="G719" s="75">
        <v>43908</v>
      </c>
      <c r="H719" s="74" t="s">
        <v>2232</v>
      </c>
      <c r="I719" s="74">
        <v>190000</v>
      </c>
      <c r="J719" s="74">
        <v>18</v>
      </c>
      <c r="K719" s="74"/>
    </row>
    <row r="720" spans="7:11">
      <c r="G720" s="75">
        <v>43890</v>
      </c>
      <c r="H720" s="74" t="s">
        <v>2232</v>
      </c>
      <c r="I720" s="74">
        <v>150000</v>
      </c>
      <c r="J720" s="74">
        <v>13</v>
      </c>
      <c r="K720" s="74"/>
    </row>
    <row r="721" spans="7:11">
      <c r="G721" s="75">
        <v>43891</v>
      </c>
      <c r="H721" s="74" t="s">
        <v>2232</v>
      </c>
      <c r="I721" s="74">
        <v>190000</v>
      </c>
      <c r="J721" s="74">
        <v>19</v>
      </c>
      <c r="K721" s="74"/>
    </row>
    <row r="722" spans="7:11">
      <c r="G722" s="75">
        <v>43904</v>
      </c>
      <c r="H722" s="74" t="s">
        <v>2222</v>
      </c>
      <c r="I722" s="74">
        <v>2420000</v>
      </c>
      <c r="J722" s="74">
        <v>10</v>
      </c>
      <c r="K722" s="74"/>
    </row>
    <row r="723" spans="7:11">
      <c r="G723" s="75">
        <v>43908</v>
      </c>
      <c r="H723" s="74" t="s">
        <v>2222</v>
      </c>
      <c r="I723" s="74">
        <v>2670000</v>
      </c>
      <c r="J723" s="74">
        <v>9</v>
      </c>
      <c r="K723" s="74"/>
    </row>
    <row r="724" spans="7:11">
      <c r="G724" s="75">
        <v>43928</v>
      </c>
      <c r="H724" s="74" t="s">
        <v>2222</v>
      </c>
      <c r="I724" s="74">
        <v>2750000</v>
      </c>
      <c r="J724" s="74">
        <v>9</v>
      </c>
      <c r="K724" s="74"/>
    </row>
    <row r="725" spans="7:11">
      <c r="G725" s="75">
        <v>43921</v>
      </c>
      <c r="H725" s="74" t="s">
        <v>2222</v>
      </c>
      <c r="I725" s="74">
        <v>2550000</v>
      </c>
      <c r="J725" s="74">
        <v>7</v>
      </c>
      <c r="K725" s="74"/>
    </row>
    <row r="726" spans="7:11">
      <c r="G726" s="75">
        <v>43905</v>
      </c>
      <c r="H726" s="74" t="s">
        <v>2222</v>
      </c>
      <c r="I726" s="74">
        <v>2920000</v>
      </c>
      <c r="J726" s="74">
        <v>9</v>
      </c>
      <c r="K726" s="74"/>
    </row>
    <row r="727" spans="7:11">
      <c r="G727" s="75">
        <v>43897</v>
      </c>
      <c r="H727" s="74" t="s">
        <v>2222</v>
      </c>
      <c r="I727" s="74">
        <v>2630000</v>
      </c>
      <c r="J727" s="74">
        <v>10</v>
      </c>
      <c r="K727" s="74"/>
    </row>
    <row r="728" spans="7:11">
      <c r="G728" s="75">
        <v>43892</v>
      </c>
      <c r="H728" s="74" t="s">
        <v>2228</v>
      </c>
      <c r="I728" s="74">
        <v>560000</v>
      </c>
      <c r="J728" s="74">
        <v>14</v>
      </c>
      <c r="K728" s="74"/>
    </row>
    <row r="729" spans="7:11">
      <c r="G729" s="75">
        <v>43916</v>
      </c>
      <c r="H729" s="74" t="s">
        <v>2228</v>
      </c>
      <c r="I729" s="74">
        <v>560000</v>
      </c>
      <c r="J729" s="74">
        <v>13</v>
      </c>
      <c r="K729" s="74"/>
    </row>
    <row r="730" spans="7:11">
      <c r="G730" s="75">
        <v>43924</v>
      </c>
      <c r="H730" s="74" t="s">
        <v>2228</v>
      </c>
      <c r="I730" s="74">
        <v>660000</v>
      </c>
      <c r="J730" s="74">
        <v>13</v>
      </c>
      <c r="K730" s="74"/>
    </row>
    <row r="731" spans="7:11">
      <c r="G731" s="75">
        <v>43899</v>
      </c>
      <c r="H731" s="74" t="s">
        <v>2228</v>
      </c>
      <c r="I731" s="74">
        <v>730000</v>
      </c>
      <c r="J731" s="74">
        <v>14</v>
      </c>
      <c r="K731" s="74"/>
    </row>
    <row r="732" spans="7:11">
      <c r="G732" s="75">
        <v>43912</v>
      </c>
      <c r="H732" s="74" t="s">
        <v>2228</v>
      </c>
      <c r="I732" s="74">
        <v>690000</v>
      </c>
      <c r="J732" s="74">
        <v>18</v>
      </c>
      <c r="K732" s="74"/>
    </row>
    <row r="733" spans="7:11">
      <c r="G733" s="75">
        <v>43919</v>
      </c>
      <c r="H733" s="74" t="s">
        <v>2228</v>
      </c>
      <c r="I733" s="74">
        <v>610000</v>
      </c>
      <c r="J733" s="74">
        <v>16</v>
      </c>
      <c r="K733" s="74"/>
    </row>
    <row r="734" spans="7:11">
      <c r="G734" s="75">
        <v>43928</v>
      </c>
      <c r="H734" s="74" t="s">
        <v>2226</v>
      </c>
      <c r="I734" s="74">
        <v>40000</v>
      </c>
      <c r="J734" s="74">
        <v>8</v>
      </c>
      <c r="K734" s="74"/>
    </row>
    <row r="735" spans="7:11">
      <c r="G735" s="75">
        <v>43902</v>
      </c>
      <c r="H735" s="74" t="s">
        <v>2226</v>
      </c>
      <c r="I735" s="74">
        <v>40000</v>
      </c>
      <c r="J735" s="74">
        <v>14</v>
      </c>
      <c r="K735" s="74"/>
    </row>
    <row r="736" spans="7:11">
      <c r="G736" s="75">
        <v>43898</v>
      </c>
      <c r="H736" s="74" t="s">
        <v>2226</v>
      </c>
      <c r="I736" s="74">
        <v>40000</v>
      </c>
      <c r="J736" s="74">
        <v>11</v>
      </c>
      <c r="K736" s="74"/>
    </row>
    <row r="737" spans="7:11">
      <c r="G737" s="75">
        <v>43905</v>
      </c>
      <c r="H737" s="74" t="s">
        <v>2226</v>
      </c>
      <c r="I737" s="74">
        <v>50000</v>
      </c>
      <c r="J737" s="74">
        <v>13</v>
      </c>
      <c r="K737" s="74"/>
    </row>
    <row r="738" spans="7:11">
      <c r="G738" s="75">
        <v>43897</v>
      </c>
      <c r="H738" s="74" t="s">
        <v>2226</v>
      </c>
      <c r="I738" s="74">
        <v>40000</v>
      </c>
      <c r="J738" s="74">
        <v>8</v>
      </c>
      <c r="K738" s="74"/>
    </row>
    <row r="739" spans="7:11">
      <c r="G739" s="75">
        <v>43921</v>
      </c>
      <c r="H739" s="74" t="s">
        <v>2226</v>
      </c>
      <c r="I739" s="74">
        <v>40000</v>
      </c>
      <c r="J739" s="74">
        <v>11</v>
      </c>
      <c r="K739" s="74"/>
    </row>
    <row r="740" spans="7:11">
      <c r="G740" s="75">
        <v>43919</v>
      </c>
      <c r="H740" s="74" t="s">
        <v>2224</v>
      </c>
      <c r="I740" s="74">
        <v>470000</v>
      </c>
      <c r="J740" s="74">
        <v>18</v>
      </c>
      <c r="K740" s="74"/>
    </row>
    <row r="741" spans="7:11">
      <c r="G741" s="75">
        <v>43917</v>
      </c>
      <c r="H741" s="74" t="s">
        <v>2224</v>
      </c>
      <c r="I741" s="74">
        <v>450000</v>
      </c>
      <c r="J741" s="74">
        <v>17</v>
      </c>
      <c r="K741" s="74"/>
    </row>
    <row r="742" spans="7:11">
      <c r="G742" s="75">
        <v>43904</v>
      </c>
      <c r="H742" s="74" t="s">
        <v>2224</v>
      </c>
      <c r="I742" s="74">
        <v>570000</v>
      </c>
      <c r="J742" s="74">
        <v>17</v>
      </c>
      <c r="K742" s="74"/>
    </row>
    <row r="743" spans="7:11">
      <c r="G743" s="75">
        <v>43914</v>
      </c>
      <c r="H743" s="74" t="s">
        <v>2224</v>
      </c>
      <c r="I743" s="74">
        <v>510000</v>
      </c>
      <c r="J743" s="74">
        <v>15</v>
      </c>
      <c r="K743" s="74"/>
    </row>
    <row r="744" spans="7:11">
      <c r="G744" s="75">
        <v>43910</v>
      </c>
      <c r="H744" s="74" t="s">
        <v>2224</v>
      </c>
      <c r="I744" s="74">
        <v>520000</v>
      </c>
      <c r="J744" s="74">
        <v>27</v>
      </c>
      <c r="K744" s="74"/>
    </row>
    <row r="745" spans="7:11">
      <c r="G745" s="75">
        <v>43898</v>
      </c>
      <c r="H745" s="74" t="s">
        <v>2224</v>
      </c>
      <c r="I745" s="74">
        <v>430000</v>
      </c>
      <c r="J745" s="74">
        <v>24</v>
      </c>
      <c r="K745" s="74"/>
    </row>
    <row r="746" spans="7:11">
      <c r="G746" s="75">
        <v>43926</v>
      </c>
      <c r="H746" s="74" t="s">
        <v>2225</v>
      </c>
      <c r="I746" s="74">
        <v>160000</v>
      </c>
      <c r="J746" s="74">
        <v>23</v>
      </c>
      <c r="K746" s="74"/>
    </row>
    <row r="747" spans="7:11">
      <c r="G747" s="75">
        <v>43909</v>
      </c>
      <c r="H747" s="74" t="s">
        <v>2225</v>
      </c>
      <c r="I747" s="74">
        <v>150000</v>
      </c>
      <c r="J747" s="74">
        <v>20</v>
      </c>
      <c r="K747" s="74"/>
    </row>
    <row r="748" spans="7:11">
      <c r="G748" s="75">
        <v>43893</v>
      </c>
      <c r="H748" s="74" t="s">
        <v>2225</v>
      </c>
      <c r="I748" s="74">
        <v>170000</v>
      </c>
      <c r="J748" s="74">
        <v>20</v>
      </c>
      <c r="K748" s="74"/>
    </row>
    <row r="749" spans="7:11">
      <c r="G749" s="75">
        <v>43911</v>
      </c>
      <c r="H749" s="74" t="s">
        <v>2225</v>
      </c>
      <c r="I749" s="74">
        <v>160000</v>
      </c>
      <c r="J749" s="74">
        <v>24</v>
      </c>
      <c r="K749" s="74"/>
    </row>
    <row r="750" spans="7:11">
      <c r="G750" s="75">
        <v>43920</v>
      </c>
      <c r="H750" s="74" t="s">
        <v>2225</v>
      </c>
      <c r="I750" s="74">
        <v>140000</v>
      </c>
      <c r="J750" s="74">
        <v>24</v>
      </c>
      <c r="K750" s="74"/>
    </row>
    <row r="751" spans="7:11">
      <c r="G751" s="75">
        <v>43903</v>
      </c>
      <c r="H751" s="74" t="s">
        <v>2225</v>
      </c>
      <c r="I751" s="74">
        <v>130000</v>
      </c>
      <c r="J751" s="74">
        <v>30</v>
      </c>
      <c r="K751" s="74"/>
    </row>
    <row r="752" spans="7:11">
      <c r="G752" s="75">
        <v>43919</v>
      </c>
      <c r="H752" s="74" t="s">
        <v>2222</v>
      </c>
      <c r="I752" s="74">
        <v>2140000</v>
      </c>
      <c r="J752" s="74">
        <v>8</v>
      </c>
      <c r="K752" s="74"/>
    </row>
    <row r="753" spans="7:11">
      <c r="G753" s="75">
        <v>43919</v>
      </c>
      <c r="H753" s="74" t="s">
        <v>2222</v>
      </c>
      <c r="I753" s="74">
        <v>2820000</v>
      </c>
      <c r="J753" s="74">
        <v>13</v>
      </c>
      <c r="K753" s="74"/>
    </row>
    <row r="754" spans="7:11">
      <c r="G754" s="75">
        <v>43906</v>
      </c>
      <c r="H754" s="74" t="s">
        <v>2222</v>
      </c>
      <c r="I754" s="74">
        <v>2500000</v>
      </c>
      <c r="J754" s="74">
        <v>13</v>
      </c>
      <c r="K754" s="74"/>
    </row>
    <row r="755" spans="7:11">
      <c r="G755" s="75">
        <v>43900</v>
      </c>
      <c r="H755" s="74" t="s">
        <v>2222</v>
      </c>
      <c r="I755" s="74">
        <v>2690000</v>
      </c>
      <c r="J755" s="74">
        <v>13</v>
      </c>
      <c r="K755" s="74"/>
    </row>
    <row r="756" spans="7:11">
      <c r="G756" s="75">
        <v>43900</v>
      </c>
      <c r="H756" s="74" t="s">
        <v>2222</v>
      </c>
      <c r="I756" s="74">
        <v>2430000</v>
      </c>
      <c r="J756" s="74">
        <v>14</v>
      </c>
      <c r="K756" s="74"/>
    </row>
    <row r="757" spans="7:11">
      <c r="G757" s="75">
        <v>43919</v>
      </c>
      <c r="H757" s="74" t="s">
        <v>2222</v>
      </c>
      <c r="I757" s="74">
        <v>2500000</v>
      </c>
      <c r="J757" s="74">
        <v>7</v>
      </c>
      <c r="K757" s="74"/>
    </row>
    <row r="758" spans="7:11">
      <c r="G758" s="75">
        <v>43914</v>
      </c>
      <c r="H758" s="74" t="s">
        <v>2229</v>
      </c>
      <c r="I758" s="74">
        <v>230000</v>
      </c>
      <c r="J758" s="74">
        <v>14</v>
      </c>
      <c r="K758" s="74"/>
    </row>
    <row r="759" spans="7:11">
      <c r="G759" s="75">
        <v>43931</v>
      </c>
      <c r="H759" s="74" t="s">
        <v>2229</v>
      </c>
      <c r="I759" s="74">
        <v>280000</v>
      </c>
      <c r="J759" s="74">
        <v>15</v>
      </c>
      <c r="K759" s="74"/>
    </row>
    <row r="760" spans="7:11">
      <c r="G760" s="75">
        <v>43905</v>
      </c>
      <c r="H760" s="74" t="s">
        <v>2229</v>
      </c>
      <c r="I760" s="74">
        <v>220000</v>
      </c>
      <c r="J760" s="74">
        <v>14</v>
      </c>
      <c r="K760" s="74"/>
    </row>
    <row r="761" spans="7:11">
      <c r="G761" s="75">
        <v>43919</v>
      </c>
      <c r="H761" s="74" t="s">
        <v>2229</v>
      </c>
      <c r="I761" s="74">
        <v>250000</v>
      </c>
      <c r="J761" s="74">
        <v>15</v>
      </c>
      <c r="K761" s="74"/>
    </row>
    <row r="762" spans="7:11">
      <c r="G762" s="75">
        <v>43911</v>
      </c>
      <c r="H762" s="74" t="s">
        <v>2229</v>
      </c>
      <c r="I762" s="74">
        <v>220000</v>
      </c>
      <c r="J762" s="74">
        <v>10</v>
      </c>
      <c r="K762" s="74"/>
    </row>
    <row r="763" spans="7:11">
      <c r="G763" s="75">
        <v>43896</v>
      </c>
      <c r="H763" s="74" t="s">
        <v>2229</v>
      </c>
      <c r="I763" s="74">
        <v>220000</v>
      </c>
      <c r="J763" s="74">
        <v>17</v>
      </c>
      <c r="K763" s="74"/>
    </row>
    <row r="764" spans="7:11">
      <c r="G764" s="75">
        <v>43931</v>
      </c>
      <c r="H764" s="74" t="s">
        <v>2228</v>
      </c>
      <c r="I764" s="74">
        <v>640000</v>
      </c>
      <c r="J764" s="74">
        <v>18</v>
      </c>
      <c r="K764" s="74"/>
    </row>
    <row r="765" spans="7:11">
      <c r="G765" s="75">
        <v>43904</v>
      </c>
      <c r="H765" s="74" t="s">
        <v>2228</v>
      </c>
      <c r="I765" s="74">
        <v>690000</v>
      </c>
      <c r="J765" s="74">
        <v>20</v>
      </c>
      <c r="K765" s="74"/>
    </row>
    <row r="766" spans="7:11">
      <c r="G766" s="75">
        <v>43902</v>
      </c>
      <c r="H766" s="74" t="s">
        <v>2228</v>
      </c>
      <c r="I766" s="74">
        <v>640000</v>
      </c>
      <c r="J766" s="74">
        <v>16</v>
      </c>
      <c r="K766" s="74"/>
    </row>
    <row r="767" spans="7:11">
      <c r="G767" s="75">
        <v>43927</v>
      </c>
      <c r="H767" s="74" t="s">
        <v>2228</v>
      </c>
      <c r="I767" s="74">
        <v>730000</v>
      </c>
      <c r="J767" s="74">
        <v>15</v>
      </c>
      <c r="K767" s="74"/>
    </row>
    <row r="768" spans="7:11">
      <c r="G768" s="75">
        <v>43916</v>
      </c>
      <c r="H768" s="74" t="s">
        <v>2228</v>
      </c>
      <c r="I768" s="74">
        <v>670000</v>
      </c>
      <c r="J768" s="74">
        <v>20</v>
      </c>
      <c r="K768" s="74"/>
    </row>
    <row r="769" spans="7:11">
      <c r="G769" s="75">
        <v>43898</v>
      </c>
      <c r="H769" s="74" t="s">
        <v>2228</v>
      </c>
      <c r="I769" s="74">
        <v>570000</v>
      </c>
      <c r="J769" s="74">
        <v>23</v>
      </c>
      <c r="K769" s="74"/>
    </row>
    <row r="770" spans="7:11">
      <c r="G770" s="75">
        <v>43895</v>
      </c>
      <c r="H770" s="74" t="s">
        <v>2231</v>
      </c>
      <c r="I770" s="74">
        <v>150000</v>
      </c>
      <c r="J770" s="74">
        <v>13</v>
      </c>
      <c r="K770" s="74"/>
    </row>
    <row r="771" spans="7:11">
      <c r="G771" s="75">
        <v>43894</v>
      </c>
      <c r="H771" s="74" t="s">
        <v>2231</v>
      </c>
      <c r="I771" s="74">
        <v>130000</v>
      </c>
      <c r="J771" s="74">
        <v>10</v>
      </c>
      <c r="K771" s="74"/>
    </row>
    <row r="772" spans="7:11">
      <c r="G772" s="75">
        <v>43909</v>
      </c>
      <c r="H772" s="74" t="s">
        <v>2231</v>
      </c>
      <c r="I772" s="74">
        <v>140000</v>
      </c>
      <c r="J772" s="74">
        <v>8</v>
      </c>
      <c r="K772" s="74"/>
    </row>
    <row r="773" spans="7:11">
      <c r="G773" s="75">
        <v>43903</v>
      </c>
      <c r="H773" s="74" t="s">
        <v>2231</v>
      </c>
      <c r="I773" s="74">
        <v>110000</v>
      </c>
      <c r="J773" s="74">
        <v>10</v>
      </c>
      <c r="K773" s="74"/>
    </row>
    <row r="774" spans="7:11">
      <c r="G774" s="75">
        <v>43923</v>
      </c>
      <c r="H774" s="74" t="s">
        <v>2231</v>
      </c>
      <c r="I774" s="74">
        <v>140000</v>
      </c>
      <c r="J774" s="74">
        <v>14</v>
      </c>
      <c r="K774" s="74"/>
    </row>
    <row r="775" spans="7:11">
      <c r="G775" s="75">
        <v>43896</v>
      </c>
      <c r="H775" s="74" t="s">
        <v>2231</v>
      </c>
      <c r="I775" s="74">
        <v>130000</v>
      </c>
      <c r="J775" s="74">
        <v>14</v>
      </c>
      <c r="K775" s="74"/>
    </row>
    <row r="776" spans="7:11">
      <c r="G776" s="75">
        <v>43927</v>
      </c>
      <c r="H776" s="74" t="s">
        <v>2222</v>
      </c>
      <c r="I776" s="74">
        <v>2230000</v>
      </c>
      <c r="J776" s="74">
        <v>15</v>
      </c>
      <c r="K776" s="74"/>
    </row>
    <row r="777" spans="7:11">
      <c r="G777" s="75">
        <v>43928</v>
      </c>
      <c r="H777" s="74" t="s">
        <v>2222</v>
      </c>
      <c r="I777" s="74">
        <v>2390000</v>
      </c>
      <c r="J777" s="74">
        <v>15</v>
      </c>
      <c r="K777" s="74"/>
    </row>
    <row r="778" spans="7:11">
      <c r="G778" s="75">
        <v>43908</v>
      </c>
      <c r="H778" s="74" t="s">
        <v>2222</v>
      </c>
      <c r="I778" s="74">
        <v>2210000</v>
      </c>
      <c r="J778" s="74">
        <v>13</v>
      </c>
      <c r="K778" s="74"/>
    </row>
    <row r="779" spans="7:11">
      <c r="G779" s="75">
        <v>43906</v>
      </c>
      <c r="H779" s="74" t="s">
        <v>2222</v>
      </c>
      <c r="I779" s="74">
        <v>2080000</v>
      </c>
      <c r="J779" s="74">
        <v>25</v>
      </c>
      <c r="K779" s="74"/>
    </row>
    <row r="780" spans="7:11">
      <c r="G780" s="75">
        <v>43919</v>
      </c>
      <c r="H780" s="74" t="s">
        <v>2222</v>
      </c>
      <c r="I780" s="74">
        <v>2650000</v>
      </c>
      <c r="J780" s="74">
        <v>24</v>
      </c>
      <c r="K780" s="74"/>
    </row>
    <row r="781" spans="7:11">
      <c r="G781" s="75">
        <v>43924</v>
      </c>
      <c r="H781" s="74" t="s">
        <v>2222</v>
      </c>
      <c r="I781" s="74">
        <v>2210000</v>
      </c>
      <c r="J781" s="74">
        <v>25</v>
      </c>
      <c r="K781" s="74"/>
    </row>
    <row r="782" spans="7:11">
      <c r="G782" s="75">
        <v>43916</v>
      </c>
      <c r="H782" s="74" t="s">
        <v>2231</v>
      </c>
      <c r="I782" s="74">
        <v>110000</v>
      </c>
      <c r="J782" s="74">
        <v>9</v>
      </c>
      <c r="K782" s="74"/>
    </row>
    <row r="783" spans="7:11">
      <c r="G783" s="75">
        <v>43925</v>
      </c>
      <c r="H783" s="74" t="s">
        <v>2231</v>
      </c>
      <c r="I783" s="74">
        <v>100000</v>
      </c>
      <c r="J783" s="74">
        <v>9</v>
      </c>
      <c r="K783" s="74"/>
    </row>
    <row r="784" spans="7:11">
      <c r="G784" s="75">
        <v>43924</v>
      </c>
      <c r="H784" s="74" t="s">
        <v>2231</v>
      </c>
      <c r="I784" s="74">
        <v>100000</v>
      </c>
      <c r="J784" s="74">
        <v>7</v>
      </c>
      <c r="K784" s="74"/>
    </row>
    <row r="785" spans="7:11">
      <c r="G785" s="75">
        <v>43925</v>
      </c>
      <c r="H785" s="74" t="s">
        <v>2231</v>
      </c>
      <c r="I785" s="74">
        <v>90000</v>
      </c>
      <c r="J785" s="74">
        <v>11</v>
      </c>
      <c r="K785" s="74"/>
    </row>
    <row r="786" spans="7:11">
      <c r="G786" s="75">
        <v>43928</v>
      </c>
      <c r="H786" s="74" t="s">
        <v>2231</v>
      </c>
      <c r="I786" s="74">
        <v>100000</v>
      </c>
      <c r="J786" s="74">
        <v>11</v>
      </c>
      <c r="K786" s="74"/>
    </row>
    <row r="787" spans="7:11">
      <c r="G787" s="75">
        <v>43899</v>
      </c>
      <c r="H787" s="74" t="s">
        <v>2231</v>
      </c>
      <c r="I787" s="74">
        <v>110000</v>
      </c>
      <c r="J787" s="74">
        <v>13</v>
      </c>
      <c r="K787" s="74"/>
    </row>
    <row r="788" spans="7:11">
      <c r="G788" s="75">
        <v>43923</v>
      </c>
      <c r="H788" s="74" t="s">
        <v>2231</v>
      </c>
      <c r="I788" s="74">
        <v>120000</v>
      </c>
      <c r="J788" s="74">
        <v>16</v>
      </c>
      <c r="K788" s="74"/>
    </row>
    <row r="789" spans="7:11">
      <c r="G789" s="75">
        <v>43931</v>
      </c>
      <c r="H789" s="74" t="s">
        <v>2231</v>
      </c>
      <c r="I789" s="74">
        <v>140000</v>
      </c>
      <c r="J789" s="74">
        <v>22</v>
      </c>
      <c r="K789" s="74"/>
    </row>
    <row r="790" spans="7:11">
      <c r="G790" s="75">
        <v>43910</v>
      </c>
      <c r="H790" s="74" t="s">
        <v>2231</v>
      </c>
      <c r="I790" s="74">
        <v>130000</v>
      </c>
      <c r="J790" s="74">
        <v>14</v>
      </c>
      <c r="K790" s="74"/>
    </row>
    <row r="791" spans="7:11">
      <c r="G791" s="75">
        <v>43902</v>
      </c>
      <c r="H791" s="74" t="s">
        <v>2231</v>
      </c>
      <c r="I791" s="74">
        <v>120000</v>
      </c>
      <c r="J791" s="74">
        <v>17</v>
      </c>
      <c r="K791" s="74"/>
    </row>
    <row r="792" spans="7:11">
      <c r="G792" s="75">
        <v>43898</v>
      </c>
      <c r="H792" s="74" t="s">
        <v>2231</v>
      </c>
      <c r="I792" s="74">
        <v>130000</v>
      </c>
      <c r="J792" s="74">
        <v>18</v>
      </c>
      <c r="K792" s="74"/>
    </row>
    <row r="793" spans="7:11">
      <c r="G793" s="75">
        <v>43929</v>
      </c>
      <c r="H793" s="74" t="s">
        <v>2231</v>
      </c>
      <c r="I793" s="74">
        <v>110000</v>
      </c>
      <c r="J793" s="74">
        <v>18</v>
      </c>
      <c r="K793" s="74"/>
    </row>
    <row r="794" spans="7:11">
      <c r="G794" s="75">
        <v>43917</v>
      </c>
      <c r="H794" s="74" t="s">
        <v>2225</v>
      </c>
      <c r="I794" s="74">
        <v>180000</v>
      </c>
      <c r="J794" s="74">
        <v>13</v>
      </c>
      <c r="K794" s="74"/>
    </row>
    <row r="795" spans="7:11">
      <c r="G795" s="75">
        <v>43897</v>
      </c>
      <c r="H795" s="74" t="s">
        <v>2225</v>
      </c>
      <c r="I795" s="74">
        <v>150000</v>
      </c>
      <c r="J795" s="74">
        <v>22</v>
      </c>
      <c r="K795" s="74"/>
    </row>
    <row r="796" spans="7:11">
      <c r="G796" s="75">
        <v>43903</v>
      </c>
      <c r="H796" s="74" t="s">
        <v>2225</v>
      </c>
      <c r="I796" s="74">
        <v>180000</v>
      </c>
      <c r="J796" s="74">
        <v>17</v>
      </c>
      <c r="K796" s="74"/>
    </row>
    <row r="797" spans="7:11">
      <c r="G797" s="75">
        <v>43900</v>
      </c>
      <c r="H797" s="74" t="s">
        <v>2225</v>
      </c>
      <c r="I797" s="74">
        <v>150000</v>
      </c>
      <c r="J797" s="74">
        <v>12</v>
      </c>
      <c r="K797" s="74"/>
    </row>
    <row r="798" spans="7:11">
      <c r="G798" s="75">
        <v>43932</v>
      </c>
      <c r="H798" s="74" t="s">
        <v>2225</v>
      </c>
      <c r="I798" s="74">
        <v>170000</v>
      </c>
      <c r="J798" s="74">
        <v>13</v>
      </c>
      <c r="K798" s="74"/>
    </row>
    <row r="799" spans="7:11">
      <c r="G799" s="75">
        <v>43932</v>
      </c>
      <c r="H799" s="74" t="s">
        <v>2225</v>
      </c>
      <c r="I799" s="74">
        <v>190000</v>
      </c>
      <c r="J799" s="74">
        <v>11</v>
      </c>
      <c r="K799" s="74"/>
    </row>
    <row r="800" spans="7:11">
      <c r="G800" s="75">
        <v>43908</v>
      </c>
      <c r="H800" s="74" t="s">
        <v>2222</v>
      </c>
      <c r="I800" s="74">
        <v>2620000</v>
      </c>
      <c r="J800" s="74">
        <v>10</v>
      </c>
      <c r="K800" s="74"/>
    </row>
    <row r="801" spans="7:11">
      <c r="G801" s="75">
        <v>43901</v>
      </c>
      <c r="H801" s="74" t="s">
        <v>2222</v>
      </c>
      <c r="I801" s="74">
        <v>2460000</v>
      </c>
      <c r="J801" s="74">
        <v>9</v>
      </c>
      <c r="K801" s="74"/>
    </row>
    <row r="802" spans="7:11">
      <c r="G802" s="75">
        <v>43915</v>
      </c>
      <c r="H802" s="74" t="s">
        <v>2222</v>
      </c>
      <c r="I802" s="74">
        <v>1960000</v>
      </c>
      <c r="J802" s="74">
        <v>7</v>
      </c>
      <c r="K802" s="74"/>
    </row>
    <row r="803" spans="7:11">
      <c r="G803" s="75">
        <v>43898</v>
      </c>
      <c r="H803" s="74" t="s">
        <v>2222</v>
      </c>
      <c r="I803" s="74">
        <v>2430000</v>
      </c>
      <c r="J803" s="74">
        <v>10</v>
      </c>
      <c r="K803" s="74"/>
    </row>
    <row r="804" spans="7:11">
      <c r="G804" s="75">
        <v>43924</v>
      </c>
      <c r="H804" s="74" t="s">
        <v>2222</v>
      </c>
      <c r="I804" s="74">
        <v>2620000</v>
      </c>
      <c r="J804" s="74">
        <v>9</v>
      </c>
      <c r="K804" s="74"/>
    </row>
    <row r="805" spans="7:11">
      <c r="G805" s="75">
        <v>43927</v>
      </c>
      <c r="H805" s="74" t="s">
        <v>2222</v>
      </c>
      <c r="I805" s="74">
        <v>2450000</v>
      </c>
      <c r="J805" s="74">
        <v>9</v>
      </c>
      <c r="K805" s="74"/>
    </row>
    <row r="806" spans="7:11">
      <c r="G806" s="75">
        <v>43926</v>
      </c>
      <c r="H806" s="74" t="s">
        <v>2233</v>
      </c>
      <c r="I806" s="74">
        <v>1600000</v>
      </c>
      <c r="J806" s="74">
        <v>18</v>
      </c>
      <c r="K806" s="74"/>
    </row>
    <row r="807" spans="7:11">
      <c r="G807" s="75">
        <v>43897</v>
      </c>
      <c r="H807" s="74" t="s">
        <v>2233</v>
      </c>
      <c r="I807" s="74">
        <v>1900000</v>
      </c>
      <c r="J807" s="74">
        <v>13</v>
      </c>
      <c r="K807" s="74"/>
    </row>
    <row r="808" spans="7:11">
      <c r="G808" s="75">
        <v>43898</v>
      </c>
      <c r="H808" s="74" t="s">
        <v>2233</v>
      </c>
      <c r="I808" s="74">
        <v>1740000</v>
      </c>
      <c r="J808" s="74">
        <v>20</v>
      </c>
      <c r="K808" s="74"/>
    </row>
    <row r="809" spans="7:11">
      <c r="G809" s="75">
        <v>43921</v>
      </c>
      <c r="H809" s="74" t="s">
        <v>2233</v>
      </c>
      <c r="I809" s="74">
        <v>1610000</v>
      </c>
      <c r="J809" s="74">
        <v>22</v>
      </c>
      <c r="K809" s="74"/>
    </row>
    <row r="810" spans="7:11">
      <c r="G810" s="75">
        <v>43908</v>
      </c>
      <c r="H810" s="74" t="s">
        <v>2233</v>
      </c>
      <c r="I810" s="74">
        <v>2010000</v>
      </c>
      <c r="J810" s="74">
        <v>17</v>
      </c>
      <c r="K810" s="74"/>
    </row>
    <row r="811" spans="7:11">
      <c r="G811" s="75">
        <v>43910</v>
      </c>
      <c r="H811" s="74" t="s">
        <v>2233</v>
      </c>
      <c r="I811" s="74">
        <v>1670000</v>
      </c>
      <c r="J811" s="74">
        <v>11</v>
      </c>
      <c r="K811" s="74"/>
    </row>
    <row r="812" spans="7:11">
      <c r="G812" s="75">
        <v>43932</v>
      </c>
      <c r="H812" s="74" t="s">
        <v>2225</v>
      </c>
      <c r="I812" s="74">
        <v>140000</v>
      </c>
      <c r="J812" s="74">
        <v>14</v>
      </c>
      <c r="K812" s="74"/>
    </row>
    <row r="813" spans="7:11">
      <c r="G813" s="75">
        <v>43902</v>
      </c>
      <c r="H813" s="74" t="s">
        <v>2225</v>
      </c>
      <c r="I813" s="74">
        <v>160000</v>
      </c>
      <c r="J813" s="74">
        <v>24</v>
      </c>
      <c r="K813" s="74"/>
    </row>
    <row r="814" spans="7:11">
      <c r="G814" s="75">
        <v>43925</v>
      </c>
      <c r="H814" s="74" t="s">
        <v>2225</v>
      </c>
      <c r="I814" s="74">
        <v>150000</v>
      </c>
      <c r="J814" s="74">
        <v>28</v>
      </c>
      <c r="K814" s="74"/>
    </row>
    <row r="815" spans="7:11">
      <c r="G815" s="75">
        <v>43924</v>
      </c>
      <c r="H815" s="74" t="s">
        <v>2225</v>
      </c>
      <c r="I815" s="74">
        <v>150000</v>
      </c>
      <c r="J815" s="74">
        <v>17</v>
      </c>
      <c r="K815" s="74"/>
    </row>
    <row r="816" spans="7:11">
      <c r="G816" s="75">
        <v>43931</v>
      </c>
      <c r="H816" s="74" t="s">
        <v>2225</v>
      </c>
      <c r="I816" s="74">
        <v>130000</v>
      </c>
      <c r="J816" s="74">
        <v>22</v>
      </c>
      <c r="K816" s="74"/>
    </row>
    <row r="817" spans="7:11">
      <c r="G817" s="75">
        <v>43932</v>
      </c>
      <c r="H817" s="74" t="s">
        <v>2225</v>
      </c>
      <c r="I817" s="74">
        <v>150000</v>
      </c>
      <c r="J817" s="74">
        <v>14</v>
      </c>
      <c r="K817" s="74"/>
    </row>
    <row r="818" spans="7:11">
      <c r="G818" s="75">
        <v>43930</v>
      </c>
      <c r="H818" s="74" t="s">
        <v>2230</v>
      </c>
      <c r="I818" s="74">
        <v>2830000</v>
      </c>
      <c r="J818" s="74">
        <v>14</v>
      </c>
      <c r="K818" s="74"/>
    </row>
    <row r="819" spans="7:11">
      <c r="G819" s="75">
        <v>43898</v>
      </c>
      <c r="H819" s="74" t="s">
        <v>2230</v>
      </c>
      <c r="I819" s="74">
        <v>3760000</v>
      </c>
      <c r="J819" s="74">
        <v>13</v>
      </c>
      <c r="K819" s="74"/>
    </row>
    <row r="820" spans="7:11">
      <c r="G820" s="75">
        <v>43902</v>
      </c>
      <c r="H820" s="74" t="s">
        <v>2230</v>
      </c>
      <c r="I820" s="74">
        <v>2930000</v>
      </c>
      <c r="J820" s="74">
        <v>13</v>
      </c>
      <c r="K820" s="74"/>
    </row>
    <row r="821" spans="7:11">
      <c r="G821" s="75">
        <v>43934</v>
      </c>
      <c r="H821" s="74" t="s">
        <v>2230</v>
      </c>
      <c r="I821" s="74">
        <v>3360000</v>
      </c>
      <c r="J821" s="74">
        <v>10</v>
      </c>
      <c r="K821" s="74"/>
    </row>
    <row r="822" spans="7:11">
      <c r="G822" s="75">
        <v>43935</v>
      </c>
      <c r="H822" s="74" t="s">
        <v>2230</v>
      </c>
      <c r="I822" s="74">
        <v>2760000</v>
      </c>
      <c r="J822" s="74">
        <v>8</v>
      </c>
      <c r="K822" s="74"/>
    </row>
    <row r="823" spans="7:11">
      <c r="G823" s="75">
        <v>43910</v>
      </c>
      <c r="H823" s="74" t="s">
        <v>2230</v>
      </c>
      <c r="I823" s="74">
        <v>2810000</v>
      </c>
      <c r="J823" s="74">
        <v>8</v>
      </c>
      <c r="K823" s="74"/>
    </row>
    <row r="824" spans="7:11">
      <c r="G824" s="75">
        <v>43899</v>
      </c>
      <c r="H824" s="74" t="s">
        <v>2224</v>
      </c>
      <c r="I824" s="74">
        <v>570000</v>
      </c>
      <c r="J824" s="74">
        <v>18</v>
      </c>
      <c r="K824" s="74"/>
    </row>
    <row r="825" spans="7:11">
      <c r="G825" s="75">
        <v>43905</v>
      </c>
      <c r="H825" s="74" t="s">
        <v>2224</v>
      </c>
      <c r="I825" s="74">
        <v>570000</v>
      </c>
      <c r="J825" s="74">
        <v>22</v>
      </c>
      <c r="K825" s="74"/>
    </row>
    <row r="826" spans="7:11">
      <c r="G826" s="75">
        <v>43918</v>
      </c>
      <c r="H826" s="74" t="s">
        <v>2224</v>
      </c>
      <c r="I826" s="74">
        <v>570000</v>
      </c>
      <c r="J826" s="74">
        <v>27</v>
      </c>
      <c r="K826" s="74"/>
    </row>
    <row r="827" spans="7:11">
      <c r="G827" s="75">
        <v>43927</v>
      </c>
      <c r="H827" s="74" t="s">
        <v>2224</v>
      </c>
      <c r="I827" s="74">
        <v>560000</v>
      </c>
      <c r="J827" s="74">
        <v>21</v>
      </c>
      <c r="K827" s="74"/>
    </row>
    <row r="828" spans="7:11">
      <c r="G828" s="75">
        <v>43935</v>
      </c>
      <c r="H828" s="74" t="s">
        <v>2224</v>
      </c>
      <c r="I828" s="74">
        <v>540000</v>
      </c>
      <c r="J828" s="74">
        <v>27</v>
      </c>
      <c r="K828" s="74"/>
    </row>
    <row r="829" spans="7:11">
      <c r="G829" s="75">
        <v>43937</v>
      </c>
      <c r="H829" s="74" t="s">
        <v>2224</v>
      </c>
      <c r="I829" s="74">
        <v>540000</v>
      </c>
      <c r="J829" s="74">
        <v>22</v>
      </c>
      <c r="K829" s="74"/>
    </row>
    <row r="830" spans="7:11">
      <c r="G830" s="75">
        <v>43912</v>
      </c>
      <c r="H830" s="74" t="s">
        <v>2228</v>
      </c>
      <c r="I830" s="74">
        <v>670000</v>
      </c>
      <c r="J830" s="74">
        <v>12</v>
      </c>
      <c r="K830" s="74"/>
    </row>
    <row r="831" spans="7:11">
      <c r="G831" s="75">
        <v>43902</v>
      </c>
      <c r="H831" s="74" t="s">
        <v>2228</v>
      </c>
      <c r="I831" s="74">
        <v>750000</v>
      </c>
      <c r="J831" s="74">
        <v>14</v>
      </c>
      <c r="K831" s="74"/>
    </row>
    <row r="832" spans="7:11">
      <c r="G832" s="75">
        <v>43935</v>
      </c>
      <c r="H832" s="74" t="s">
        <v>2228</v>
      </c>
      <c r="I832" s="74">
        <v>770000</v>
      </c>
      <c r="J832" s="74">
        <v>22</v>
      </c>
      <c r="K832" s="74"/>
    </row>
    <row r="833" spans="7:11">
      <c r="G833" s="75">
        <v>43936</v>
      </c>
      <c r="H833" s="74" t="s">
        <v>2228</v>
      </c>
      <c r="I833" s="74">
        <v>590000</v>
      </c>
      <c r="J833" s="74">
        <v>15</v>
      </c>
      <c r="K833" s="74"/>
    </row>
    <row r="834" spans="7:11">
      <c r="G834" s="75">
        <v>43927</v>
      </c>
      <c r="H834" s="74" t="s">
        <v>2228</v>
      </c>
      <c r="I834" s="74">
        <v>630000</v>
      </c>
      <c r="J834" s="74">
        <v>16</v>
      </c>
      <c r="K834" s="74"/>
    </row>
    <row r="835" spans="7:11">
      <c r="G835" s="75">
        <v>43901</v>
      </c>
      <c r="H835" s="74" t="s">
        <v>2228</v>
      </c>
      <c r="I835" s="74">
        <v>710000</v>
      </c>
      <c r="J835" s="74">
        <v>12</v>
      </c>
      <c r="K835" s="74"/>
    </row>
    <row r="836" spans="7:11">
      <c r="G836" s="75">
        <v>43923</v>
      </c>
      <c r="H836" s="74" t="s">
        <v>2231</v>
      </c>
      <c r="I836" s="74">
        <v>100000</v>
      </c>
      <c r="J836" s="74">
        <v>27</v>
      </c>
      <c r="K836" s="74"/>
    </row>
    <row r="837" spans="7:11">
      <c r="G837" s="75">
        <v>43908</v>
      </c>
      <c r="H837" s="74" t="s">
        <v>2231</v>
      </c>
      <c r="I837" s="74">
        <v>100000</v>
      </c>
      <c r="J837" s="74">
        <v>22</v>
      </c>
      <c r="K837" s="74"/>
    </row>
    <row r="838" spans="7:11">
      <c r="G838" s="75">
        <v>43934</v>
      </c>
      <c r="H838" s="74" t="s">
        <v>2231</v>
      </c>
      <c r="I838" s="74">
        <v>110000</v>
      </c>
      <c r="J838" s="74">
        <v>27</v>
      </c>
      <c r="K838" s="74"/>
    </row>
    <row r="839" spans="7:11">
      <c r="G839" s="75">
        <v>43929</v>
      </c>
      <c r="H839" s="74" t="s">
        <v>2231</v>
      </c>
      <c r="I839" s="74">
        <v>110000</v>
      </c>
      <c r="J839" s="74">
        <v>14</v>
      </c>
      <c r="K839" s="74"/>
    </row>
    <row r="840" spans="7:11">
      <c r="G840" s="75">
        <v>43903</v>
      </c>
      <c r="H840" s="74" t="s">
        <v>2231</v>
      </c>
      <c r="I840" s="74">
        <v>110000</v>
      </c>
      <c r="J840" s="74">
        <v>22</v>
      </c>
      <c r="K840" s="74"/>
    </row>
    <row r="841" spans="7:11">
      <c r="G841" s="75">
        <v>43923</v>
      </c>
      <c r="H841" s="74" t="s">
        <v>2231</v>
      </c>
      <c r="I841" s="74">
        <v>100000</v>
      </c>
      <c r="J841" s="74">
        <v>17</v>
      </c>
      <c r="K841" s="74"/>
    </row>
    <row r="842" spans="7:11">
      <c r="G842" s="75">
        <v>43920</v>
      </c>
      <c r="H842" s="74" t="s">
        <v>2228</v>
      </c>
      <c r="I842" s="74">
        <v>900000</v>
      </c>
      <c r="J842" s="74">
        <v>14</v>
      </c>
      <c r="K842" s="74"/>
    </row>
    <row r="843" spans="7:11">
      <c r="G843" s="75">
        <v>43938</v>
      </c>
      <c r="H843" s="74" t="s">
        <v>2228</v>
      </c>
      <c r="I843" s="74">
        <v>690000</v>
      </c>
      <c r="J843" s="74">
        <v>13</v>
      </c>
      <c r="K843" s="74"/>
    </row>
    <row r="844" spans="7:11">
      <c r="G844" s="75">
        <v>43913</v>
      </c>
      <c r="H844" s="74" t="s">
        <v>2228</v>
      </c>
      <c r="I844" s="74">
        <v>790000</v>
      </c>
      <c r="J844" s="74">
        <v>21</v>
      </c>
      <c r="K844" s="74"/>
    </row>
    <row r="845" spans="7:11">
      <c r="G845" s="75">
        <v>43925</v>
      </c>
      <c r="H845" s="74" t="s">
        <v>2228</v>
      </c>
      <c r="I845" s="74">
        <v>790000</v>
      </c>
      <c r="J845" s="74">
        <v>18</v>
      </c>
      <c r="K845" s="74"/>
    </row>
    <row r="846" spans="7:11">
      <c r="G846" s="75">
        <v>43937</v>
      </c>
      <c r="H846" s="74" t="s">
        <v>2228</v>
      </c>
      <c r="I846" s="74">
        <v>720000</v>
      </c>
      <c r="J846" s="74">
        <v>25</v>
      </c>
      <c r="K846" s="74"/>
    </row>
    <row r="847" spans="7:11">
      <c r="G847" s="75">
        <v>43920</v>
      </c>
      <c r="H847" s="74" t="s">
        <v>2228</v>
      </c>
      <c r="I847" s="74">
        <v>890000</v>
      </c>
      <c r="J847" s="74">
        <v>14</v>
      </c>
      <c r="K847" s="74"/>
    </row>
    <row r="848" spans="7:11">
      <c r="G848" s="75">
        <v>43920</v>
      </c>
      <c r="H848" s="74" t="s">
        <v>2226</v>
      </c>
      <c r="I848" s="74">
        <v>50000</v>
      </c>
      <c r="J848" s="74">
        <v>9</v>
      </c>
      <c r="K848" s="74"/>
    </row>
    <row r="849" spans="7:11">
      <c r="G849" s="75">
        <v>43907</v>
      </c>
      <c r="H849" s="74" t="s">
        <v>2226</v>
      </c>
      <c r="I849" s="74">
        <v>40000</v>
      </c>
      <c r="J849" s="74">
        <v>14</v>
      </c>
      <c r="K849" s="74"/>
    </row>
    <row r="850" spans="7:11">
      <c r="G850" s="75">
        <v>43909</v>
      </c>
      <c r="H850" s="74" t="s">
        <v>2226</v>
      </c>
      <c r="I850" s="74">
        <v>50000</v>
      </c>
      <c r="J850" s="74">
        <v>16</v>
      </c>
      <c r="K850" s="74"/>
    </row>
    <row r="851" spans="7:11">
      <c r="G851" s="75">
        <v>43937</v>
      </c>
      <c r="H851" s="74" t="s">
        <v>2226</v>
      </c>
      <c r="I851" s="74">
        <v>40000</v>
      </c>
      <c r="J851" s="74">
        <v>18</v>
      </c>
      <c r="K851" s="74"/>
    </row>
    <row r="852" spans="7:11">
      <c r="G852" s="75">
        <v>43919</v>
      </c>
      <c r="H852" s="74" t="s">
        <v>2226</v>
      </c>
      <c r="I852" s="74">
        <v>50000</v>
      </c>
      <c r="J852" s="74">
        <v>12</v>
      </c>
      <c r="K852" s="74"/>
    </row>
    <row r="853" spans="7:11">
      <c r="G853" s="75">
        <v>43925</v>
      </c>
      <c r="H853" s="74" t="s">
        <v>2226</v>
      </c>
      <c r="I853" s="74">
        <v>40000</v>
      </c>
      <c r="J853" s="74">
        <v>16</v>
      </c>
      <c r="K853" s="74"/>
    </row>
    <row r="854" spans="7:11">
      <c r="G854" s="75">
        <v>43907</v>
      </c>
      <c r="H854" s="74" t="s">
        <v>2231</v>
      </c>
      <c r="I854" s="74">
        <v>140000</v>
      </c>
      <c r="J854" s="74">
        <v>8</v>
      </c>
      <c r="K854" s="74"/>
    </row>
    <row r="855" spans="7:11">
      <c r="G855" s="75">
        <v>43924</v>
      </c>
      <c r="H855" s="74" t="s">
        <v>2231</v>
      </c>
      <c r="I855" s="74">
        <v>120000</v>
      </c>
      <c r="J855" s="74">
        <v>11</v>
      </c>
      <c r="K855" s="74"/>
    </row>
    <row r="856" spans="7:11">
      <c r="G856" s="75">
        <v>43937</v>
      </c>
      <c r="H856" s="74" t="s">
        <v>2231</v>
      </c>
      <c r="I856" s="74">
        <v>150000</v>
      </c>
      <c r="J856" s="74">
        <v>6</v>
      </c>
      <c r="K856" s="74"/>
    </row>
    <row r="857" spans="7:11">
      <c r="G857" s="75">
        <v>43925</v>
      </c>
      <c r="H857" s="74" t="s">
        <v>2231</v>
      </c>
      <c r="I857" s="74">
        <v>130000</v>
      </c>
      <c r="J857" s="74">
        <v>7</v>
      </c>
      <c r="K857" s="74"/>
    </row>
    <row r="858" spans="7:11">
      <c r="G858" s="75">
        <v>43919</v>
      </c>
      <c r="H858" s="74" t="s">
        <v>2231</v>
      </c>
      <c r="I858" s="74">
        <v>130000</v>
      </c>
      <c r="J858" s="74">
        <v>9</v>
      </c>
      <c r="K858" s="74"/>
    </row>
    <row r="859" spans="7:11">
      <c r="G859" s="75">
        <v>43917</v>
      </c>
      <c r="H859" s="74" t="s">
        <v>2231</v>
      </c>
      <c r="I859" s="74">
        <v>140000</v>
      </c>
      <c r="J859" s="74">
        <v>10</v>
      </c>
      <c r="K859" s="74"/>
    </row>
    <row r="860" spans="7:11">
      <c r="G860" s="75">
        <v>43921</v>
      </c>
      <c r="H860" s="74" t="s">
        <v>2233</v>
      </c>
      <c r="I860" s="74">
        <v>1770000</v>
      </c>
      <c r="J860" s="74">
        <v>12</v>
      </c>
      <c r="K860" s="74"/>
    </row>
    <row r="861" spans="7:11">
      <c r="G861" s="75">
        <v>43938</v>
      </c>
      <c r="H861" s="74" t="s">
        <v>2233</v>
      </c>
      <c r="I861" s="74">
        <v>1650000</v>
      </c>
      <c r="J861" s="74">
        <v>11</v>
      </c>
      <c r="K861" s="74"/>
    </row>
    <row r="862" spans="7:11">
      <c r="G862" s="75">
        <v>43940</v>
      </c>
      <c r="H862" s="74" t="s">
        <v>2233</v>
      </c>
      <c r="I862" s="74">
        <v>1380000</v>
      </c>
      <c r="J862" s="74">
        <v>10</v>
      </c>
      <c r="K862" s="74"/>
    </row>
    <row r="863" spans="7:11">
      <c r="G863" s="75">
        <v>43904</v>
      </c>
      <c r="H863" s="74" t="s">
        <v>2233</v>
      </c>
      <c r="I863" s="74">
        <v>1860000</v>
      </c>
      <c r="J863" s="74">
        <v>10</v>
      </c>
      <c r="K863" s="74"/>
    </row>
    <row r="864" spans="7:11">
      <c r="G864" s="75">
        <v>43928</v>
      </c>
      <c r="H864" s="74" t="s">
        <v>2233</v>
      </c>
      <c r="I864" s="74">
        <v>1510000</v>
      </c>
      <c r="J864" s="74">
        <v>11</v>
      </c>
      <c r="K864" s="74"/>
    </row>
    <row r="865" spans="7:11">
      <c r="G865" s="75">
        <v>43905</v>
      </c>
      <c r="H865" s="74" t="s">
        <v>2233</v>
      </c>
      <c r="I865" s="74">
        <v>1820000</v>
      </c>
      <c r="J865" s="74">
        <v>10</v>
      </c>
      <c r="K865" s="74"/>
    </row>
    <row r="866" spans="7:11">
      <c r="G866" s="75">
        <v>43928</v>
      </c>
      <c r="H866" s="74" t="s">
        <v>2230</v>
      </c>
      <c r="I866" s="74">
        <v>2660000</v>
      </c>
      <c r="J866" s="74">
        <v>14</v>
      </c>
      <c r="K866" s="74"/>
    </row>
    <row r="867" spans="7:11">
      <c r="G867" s="75">
        <v>43923</v>
      </c>
      <c r="H867" s="74" t="s">
        <v>2230</v>
      </c>
      <c r="I867" s="74">
        <v>2850000</v>
      </c>
      <c r="J867" s="74">
        <v>16</v>
      </c>
      <c r="K867" s="74"/>
    </row>
    <row r="868" spans="7:11">
      <c r="G868" s="75">
        <v>43927</v>
      </c>
      <c r="H868" s="74" t="s">
        <v>2230</v>
      </c>
      <c r="I868" s="74">
        <v>2760000</v>
      </c>
      <c r="J868" s="74">
        <v>14</v>
      </c>
      <c r="K868" s="74"/>
    </row>
    <row r="869" spans="7:11">
      <c r="G869" s="75">
        <v>43940</v>
      </c>
      <c r="H869" s="74" t="s">
        <v>2230</v>
      </c>
      <c r="I869" s="74">
        <v>2550000</v>
      </c>
      <c r="J869" s="74">
        <v>20</v>
      </c>
      <c r="K869" s="74"/>
    </row>
    <row r="870" spans="7:11">
      <c r="G870" s="75">
        <v>43922</v>
      </c>
      <c r="H870" s="74" t="s">
        <v>2230</v>
      </c>
      <c r="I870" s="74">
        <v>2360000</v>
      </c>
      <c r="J870" s="74">
        <v>18</v>
      </c>
      <c r="K870" s="74"/>
    </row>
    <row r="871" spans="7:11">
      <c r="G871" s="75">
        <v>43905</v>
      </c>
      <c r="H871" s="74" t="s">
        <v>2230</v>
      </c>
      <c r="I871" s="74">
        <v>2740000</v>
      </c>
      <c r="J871" s="74">
        <v>16</v>
      </c>
      <c r="K871" s="74"/>
    </row>
    <row r="872" spans="7:11">
      <c r="G872" s="75">
        <v>43920</v>
      </c>
      <c r="H872" s="74" t="s">
        <v>2231</v>
      </c>
      <c r="I872" s="74">
        <v>110000</v>
      </c>
      <c r="J872" s="74">
        <v>19</v>
      </c>
      <c r="K872" s="74"/>
    </row>
    <row r="873" spans="7:11">
      <c r="G873" s="75">
        <v>43925</v>
      </c>
      <c r="H873" s="74" t="s">
        <v>2231</v>
      </c>
      <c r="I873" s="74">
        <v>90000</v>
      </c>
      <c r="J873" s="74">
        <v>18</v>
      </c>
      <c r="K873" s="74"/>
    </row>
    <row r="874" spans="7:11">
      <c r="G874" s="75">
        <v>43926</v>
      </c>
      <c r="H874" s="74" t="s">
        <v>2231</v>
      </c>
      <c r="I874" s="74">
        <v>100000</v>
      </c>
      <c r="J874" s="74">
        <v>18</v>
      </c>
      <c r="K874" s="74"/>
    </row>
    <row r="875" spans="7:11">
      <c r="G875" s="75">
        <v>43934</v>
      </c>
      <c r="H875" s="74" t="s">
        <v>2231</v>
      </c>
      <c r="I875" s="74">
        <v>100000</v>
      </c>
      <c r="J875" s="74">
        <v>23</v>
      </c>
      <c r="K875" s="74"/>
    </row>
    <row r="876" spans="7:11">
      <c r="G876" s="75">
        <v>43934</v>
      </c>
      <c r="H876" s="74" t="s">
        <v>2231</v>
      </c>
      <c r="I876" s="74">
        <v>100000</v>
      </c>
      <c r="J876" s="74">
        <v>14</v>
      </c>
      <c r="K876" s="74"/>
    </row>
    <row r="877" spans="7:11">
      <c r="G877" s="75">
        <v>43923</v>
      </c>
      <c r="H877" s="74" t="s">
        <v>2231</v>
      </c>
      <c r="I877" s="74">
        <v>120000</v>
      </c>
      <c r="J877" s="74">
        <v>18</v>
      </c>
      <c r="K877" s="74"/>
    </row>
    <row r="878" spans="7:11">
      <c r="G878" s="75">
        <v>43915</v>
      </c>
      <c r="H878" s="74" t="s">
        <v>2225</v>
      </c>
      <c r="I878" s="74">
        <v>210000</v>
      </c>
      <c r="J878" s="74">
        <v>19</v>
      </c>
      <c r="K878" s="74"/>
    </row>
    <row r="879" spans="7:11">
      <c r="G879" s="75">
        <v>43942</v>
      </c>
      <c r="H879" s="74" t="s">
        <v>2225</v>
      </c>
      <c r="I879" s="74">
        <v>200000</v>
      </c>
      <c r="J879" s="74">
        <v>17</v>
      </c>
      <c r="K879" s="74"/>
    </row>
    <row r="880" spans="7:11">
      <c r="G880" s="75">
        <v>43928</v>
      </c>
      <c r="H880" s="74" t="s">
        <v>2225</v>
      </c>
      <c r="I880" s="74">
        <v>150000</v>
      </c>
      <c r="J880" s="74">
        <v>25</v>
      </c>
      <c r="K880" s="74"/>
    </row>
    <row r="881" spans="7:11">
      <c r="G881" s="75">
        <v>43938</v>
      </c>
      <c r="H881" s="74" t="s">
        <v>2225</v>
      </c>
      <c r="I881" s="74">
        <v>210000</v>
      </c>
      <c r="J881" s="74">
        <v>17</v>
      </c>
      <c r="K881" s="74"/>
    </row>
    <row r="882" spans="7:11">
      <c r="G882" s="75">
        <v>43918</v>
      </c>
      <c r="H882" s="74" t="s">
        <v>2225</v>
      </c>
      <c r="I882" s="74">
        <v>160000</v>
      </c>
      <c r="J882" s="74">
        <v>17</v>
      </c>
      <c r="K882" s="74"/>
    </row>
    <row r="883" spans="7:11">
      <c r="G883" s="75">
        <v>43908</v>
      </c>
      <c r="H883" s="74" t="s">
        <v>2225</v>
      </c>
      <c r="I883" s="74">
        <v>180000</v>
      </c>
      <c r="J883" s="74">
        <v>23</v>
      </c>
      <c r="K883" s="74"/>
    </row>
    <row r="884" spans="7:11">
      <c r="G884" s="75">
        <v>43916</v>
      </c>
      <c r="H884" s="74" t="s">
        <v>2229</v>
      </c>
      <c r="I884" s="74">
        <v>280000</v>
      </c>
      <c r="J884" s="74">
        <v>6</v>
      </c>
      <c r="K884" s="74"/>
    </row>
    <row r="885" spans="7:11">
      <c r="G885" s="75">
        <v>43926</v>
      </c>
      <c r="H885" s="74" t="s">
        <v>2229</v>
      </c>
      <c r="I885" s="74">
        <v>230000</v>
      </c>
      <c r="J885" s="74">
        <v>6</v>
      </c>
      <c r="K885" s="74"/>
    </row>
    <row r="886" spans="7:11">
      <c r="G886" s="75">
        <v>43919</v>
      </c>
      <c r="H886" s="74" t="s">
        <v>2229</v>
      </c>
      <c r="I886" s="74">
        <v>260000</v>
      </c>
      <c r="J886" s="74">
        <v>6</v>
      </c>
      <c r="K886" s="74"/>
    </row>
    <row r="887" spans="7:11">
      <c r="G887" s="75">
        <v>43931</v>
      </c>
      <c r="H887" s="74" t="s">
        <v>2229</v>
      </c>
      <c r="I887" s="74">
        <v>240000</v>
      </c>
      <c r="J887" s="74">
        <v>7</v>
      </c>
      <c r="K887" s="74"/>
    </row>
    <row r="888" spans="7:11">
      <c r="G888" s="75">
        <v>43913</v>
      </c>
      <c r="H888" s="74" t="s">
        <v>2229</v>
      </c>
      <c r="I888" s="74">
        <v>260000</v>
      </c>
      <c r="J888" s="74">
        <v>7</v>
      </c>
      <c r="K888" s="74"/>
    </row>
    <row r="889" spans="7:11">
      <c r="G889" s="75">
        <v>43940</v>
      </c>
      <c r="H889" s="74" t="s">
        <v>2229</v>
      </c>
      <c r="I889" s="74">
        <v>250000</v>
      </c>
      <c r="J889" s="74">
        <v>6</v>
      </c>
      <c r="K889" s="74"/>
    </row>
    <row r="890" spans="7:11">
      <c r="G890" s="75">
        <v>43909</v>
      </c>
      <c r="H890" s="74" t="s">
        <v>2233</v>
      </c>
      <c r="I890" s="74">
        <v>1810000</v>
      </c>
      <c r="J890" s="74">
        <v>18</v>
      </c>
      <c r="K890" s="74"/>
    </row>
    <row r="891" spans="7:11">
      <c r="G891" s="75">
        <v>43943</v>
      </c>
      <c r="H891" s="74" t="s">
        <v>2233</v>
      </c>
      <c r="I891" s="74">
        <v>1600000</v>
      </c>
      <c r="J891" s="74">
        <v>12</v>
      </c>
      <c r="K891" s="74"/>
    </row>
    <row r="892" spans="7:11">
      <c r="G892" s="75">
        <v>43915</v>
      </c>
      <c r="H892" s="74" t="s">
        <v>2233</v>
      </c>
      <c r="I892" s="74">
        <v>1580000</v>
      </c>
      <c r="J892" s="74">
        <v>21</v>
      </c>
      <c r="K892" s="74"/>
    </row>
    <row r="893" spans="7:11">
      <c r="G893" s="75">
        <v>43919</v>
      </c>
      <c r="H893" s="74" t="s">
        <v>2233</v>
      </c>
      <c r="I893" s="74">
        <v>1830000</v>
      </c>
      <c r="J893" s="74">
        <v>21</v>
      </c>
      <c r="K893" s="74"/>
    </row>
    <row r="894" spans="7:11">
      <c r="G894" s="75">
        <v>43923</v>
      </c>
      <c r="H894" s="74" t="s">
        <v>2233</v>
      </c>
      <c r="I894" s="74">
        <v>1790000</v>
      </c>
      <c r="J894" s="74">
        <v>20</v>
      </c>
      <c r="K894" s="74"/>
    </row>
    <row r="895" spans="7:11">
      <c r="G895" s="75">
        <v>43921</v>
      </c>
      <c r="H895" s="74" t="s">
        <v>2233</v>
      </c>
      <c r="I895" s="74">
        <v>1970000</v>
      </c>
      <c r="J895" s="74">
        <v>18</v>
      </c>
      <c r="K895" s="74"/>
    </row>
    <row r="896" spans="7:11">
      <c r="G896" s="75">
        <v>43907</v>
      </c>
      <c r="H896" s="74" t="s">
        <v>2232</v>
      </c>
      <c r="I896" s="74">
        <v>120000</v>
      </c>
      <c r="J896" s="74">
        <v>10</v>
      </c>
      <c r="K896" s="74"/>
    </row>
    <row r="897" spans="7:11">
      <c r="G897" s="75">
        <v>43911</v>
      </c>
      <c r="H897" s="74" t="s">
        <v>2232</v>
      </c>
      <c r="I897" s="74">
        <v>150000</v>
      </c>
      <c r="J897" s="74">
        <v>12</v>
      </c>
      <c r="K897" s="74"/>
    </row>
    <row r="898" spans="7:11">
      <c r="G898" s="75">
        <v>43913</v>
      </c>
      <c r="H898" s="74" t="s">
        <v>2232</v>
      </c>
      <c r="I898" s="74">
        <v>120000</v>
      </c>
      <c r="J898" s="74">
        <v>13</v>
      </c>
      <c r="K898" s="74"/>
    </row>
    <row r="899" spans="7:11">
      <c r="G899" s="75">
        <v>43918</v>
      </c>
      <c r="H899" s="74" t="s">
        <v>2232</v>
      </c>
      <c r="I899" s="74">
        <v>150000</v>
      </c>
      <c r="J899" s="74">
        <v>11</v>
      </c>
      <c r="K899" s="74"/>
    </row>
    <row r="900" spans="7:11">
      <c r="G900" s="75">
        <v>43910</v>
      </c>
      <c r="H900" s="74" t="s">
        <v>2232</v>
      </c>
      <c r="I900" s="74">
        <v>130000</v>
      </c>
      <c r="J900" s="74">
        <v>10</v>
      </c>
      <c r="K900" s="74"/>
    </row>
    <row r="901" spans="7:11">
      <c r="G901" s="75">
        <v>43937</v>
      </c>
      <c r="H901" s="74" t="s">
        <v>2232</v>
      </c>
      <c r="I901" s="74">
        <v>140000</v>
      </c>
      <c r="J901" s="74">
        <v>14</v>
      </c>
      <c r="K901" s="74"/>
    </row>
    <row r="902" spans="7:11">
      <c r="G902" s="75">
        <v>43912</v>
      </c>
      <c r="H902" s="74" t="s">
        <v>2226</v>
      </c>
      <c r="I902" s="74">
        <v>50000</v>
      </c>
      <c r="J902" s="74">
        <v>21</v>
      </c>
      <c r="K902" s="74"/>
    </row>
    <row r="903" spans="7:11">
      <c r="G903" s="75">
        <v>43940</v>
      </c>
      <c r="H903" s="74" t="s">
        <v>2226</v>
      </c>
      <c r="I903" s="74">
        <v>40000</v>
      </c>
      <c r="J903" s="74">
        <v>23</v>
      </c>
      <c r="K903" s="74"/>
    </row>
    <row r="904" spans="7:11">
      <c r="G904" s="75">
        <v>43932</v>
      </c>
      <c r="H904" s="74" t="s">
        <v>2226</v>
      </c>
      <c r="I904" s="74">
        <v>50000</v>
      </c>
      <c r="J904" s="74">
        <v>23</v>
      </c>
      <c r="K904" s="74"/>
    </row>
    <row r="905" spans="7:11">
      <c r="G905" s="75">
        <v>43935</v>
      </c>
      <c r="H905" s="74" t="s">
        <v>2226</v>
      </c>
      <c r="I905" s="74">
        <v>50000</v>
      </c>
      <c r="J905" s="74">
        <v>30</v>
      </c>
      <c r="K905" s="74"/>
    </row>
    <row r="906" spans="7:11">
      <c r="G906" s="75">
        <v>43930</v>
      </c>
      <c r="H906" s="74" t="s">
        <v>2226</v>
      </c>
      <c r="I906" s="74">
        <v>50000</v>
      </c>
      <c r="J906" s="74">
        <v>26</v>
      </c>
      <c r="K906" s="74"/>
    </row>
    <row r="907" spans="7:11">
      <c r="G907" s="75">
        <v>43943</v>
      </c>
      <c r="H907" s="74" t="s">
        <v>2226</v>
      </c>
      <c r="I907" s="74">
        <v>50000</v>
      </c>
      <c r="J907" s="74">
        <v>29</v>
      </c>
      <c r="K907" s="74"/>
    </row>
    <row r="908" spans="7:11">
      <c r="G908" s="75">
        <v>43936</v>
      </c>
      <c r="H908" s="74" t="s">
        <v>2233</v>
      </c>
      <c r="I908" s="74">
        <v>2230000</v>
      </c>
      <c r="J908" s="74">
        <v>11</v>
      </c>
      <c r="K908" s="74"/>
    </row>
    <row r="909" spans="7:11">
      <c r="G909" s="75">
        <v>43920</v>
      </c>
      <c r="H909" s="74" t="s">
        <v>2233</v>
      </c>
      <c r="I909" s="74">
        <v>2130000</v>
      </c>
      <c r="J909" s="74">
        <v>10</v>
      </c>
      <c r="K909" s="74"/>
    </row>
    <row r="910" spans="7:11">
      <c r="G910" s="75">
        <v>43935</v>
      </c>
      <c r="H910" s="74" t="s">
        <v>2233</v>
      </c>
      <c r="I910" s="74">
        <v>2440000</v>
      </c>
      <c r="J910" s="74">
        <v>11</v>
      </c>
      <c r="K910" s="74"/>
    </row>
    <row r="911" spans="7:11">
      <c r="G911" s="75">
        <v>43943</v>
      </c>
      <c r="H911" s="74" t="s">
        <v>2233</v>
      </c>
      <c r="I911" s="74">
        <v>2290000</v>
      </c>
      <c r="J911" s="74">
        <v>16</v>
      </c>
      <c r="K911" s="74"/>
    </row>
    <row r="912" spans="7:11">
      <c r="G912" s="75">
        <v>43939</v>
      </c>
      <c r="H912" s="74" t="s">
        <v>2233</v>
      </c>
      <c r="I912" s="74">
        <v>2310000</v>
      </c>
      <c r="J912" s="74">
        <v>9</v>
      </c>
      <c r="K912" s="74"/>
    </row>
    <row r="913" spans="7:11">
      <c r="G913" s="75">
        <v>43922</v>
      </c>
      <c r="H913" s="74" t="s">
        <v>2233</v>
      </c>
      <c r="I913" s="74">
        <v>1870000</v>
      </c>
      <c r="J913" s="74">
        <v>14</v>
      </c>
      <c r="K913" s="74"/>
    </row>
    <row r="914" spans="7:11">
      <c r="G914" s="75">
        <v>43921</v>
      </c>
      <c r="H914" s="74" t="s">
        <v>2223</v>
      </c>
      <c r="I914" s="74">
        <v>1170000</v>
      </c>
      <c r="J914" s="74">
        <v>9</v>
      </c>
      <c r="K914" s="74"/>
    </row>
    <row r="915" spans="7:11">
      <c r="G915" s="75">
        <v>43916</v>
      </c>
      <c r="H915" s="74" t="s">
        <v>2223</v>
      </c>
      <c r="I915" s="74">
        <v>1210000</v>
      </c>
      <c r="J915" s="74">
        <v>15</v>
      </c>
      <c r="K915" s="74"/>
    </row>
    <row r="916" spans="7:11">
      <c r="G916" s="75">
        <v>43945</v>
      </c>
      <c r="H916" s="74" t="s">
        <v>2223</v>
      </c>
      <c r="I916" s="74">
        <v>1110000</v>
      </c>
      <c r="J916" s="74">
        <v>13</v>
      </c>
      <c r="K916" s="74"/>
    </row>
    <row r="917" spans="7:11">
      <c r="G917" s="75">
        <v>43911</v>
      </c>
      <c r="H917" s="74" t="s">
        <v>2223</v>
      </c>
      <c r="I917" s="74">
        <v>1210000</v>
      </c>
      <c r="J917" s="74">
        <v>9</v>
      </c>
      <c r="K917" s="74"/>
    </row>
    <row r="918" spans="7:11">
      <c r="G918" s="75">
        <v>43926</v>
      </c>
      <c r="H918" s="74" t="s">
        <v>2223</v>
      </c>
      <c r="I918" s="74">
        <v>1240000</v>
      </c>
      <c r="J918" s="74">
        <v>14</v>
      </c>
      <c r="K918" s="74"/>
    </row>
    <row r="919" spans="7:11">
      <c r="G919" s="75">
        <v>43928</v>
      </c>
      <c r="H919" s="74" t="s">
        <v>2223</v>
      </c>
      <c r="I919" s="74">
        <v>1290000</v>
      </c>
      <c r="J919" s="74">
        <v>14</v>
      </c>
      <c r="K919" s="74"/>
    </row>
    <row r="920" spans="7:11">
      <c r="G920" s="75">
        <v>43934</v>
      </c>
      <c r="H920" s="74" t="s">
        <v>2233</v>
      </c>
      <c r="I920" s="74">
        <v>1530000</v>
      </c>
      <c r="J920" s="74">
        <v>7</v>
      </c>
      <c r="K920" s="74"/>
    </row>
    <row r="921" spans="7:11">
      <c r="G921" s="75">
        <v>43916</v>
      </c>
      <c r="H921" s="74" t="s">
        <v>2233</v>
      </c>
      <c r="I921" s="74">
        <v>1470000</v>
      </c>
      <c r="J921" s="74">
        <v>7</v>
      </c>
      <c r="K921" s="74"/>
    </row>
    <row r="922" spans="7:11">
      <c r="G922" s="75">
        <v>43927</v>
      </c>
      <c r="H922" s="74" t="s">
        <v>2233</v>
      </c>
      <c r="I922" s="74">
        <v>1680000</v>
      </c>
      <c r="J922" s="74">
        <v>8</v>
      </c>
      <c r="K922" s="74"/>
    </row>
    <row r="923" spans="7:11">
      <c r="G923" s="75">
        <v>43925</v>
      </c>
      <c r="H923" s="74" t="s">
        <v>2233</v>
      </c>
      <c r="I923" s="74">
        <v>1770000</v>
      </c>
      <c r="J923" s="74">
        <v>5</v>
      </c>
      <c r="K923" s="74"/>
    </row>
    <row r="924" spans="7:11">
      <c r="G924" s="75">
        <v>43915</v>
      </c>
      <c r="H924" s="74" t="s">
        <v>2233</v>
      </c>
      <c r="I924" s="74">
        <v>1610000</v>
      </c>
      <c r="J924" s="74">
        <v>6</v>
      </c>
      <c r="K924" s="74"/>
    </row>
    <row r="925" spans="7:11">
      <c r="G925" s="75">
        <v>43943</v>
      </c>
      <c r="H925" s="74" t="s">
        <v>2233</v>
      </c>
      <c r="I925" s="74">
        <v>1610000</v>
      </c>
      <c r="J925" s="74">
        <v>9</v>
      </c>
      <c r="K925" s="74"/>
    </row>
    <row r="926" spans="7:11">
      <c r="G926" s="75">
        <v>43927</v>
      </c>
      <c r="H926" s="74" t="s">
        <v>2224</v>
      </c>
      <c r="I926" s="74">
        <v>690000</v>
      </c>
      <c r="J926" s="74">
        <v>22</v>
      </c>
      <c r="K926" s="74"/>
    </row>
    <row r="927" spans="7:11">
      <c r="G927" s="75">
        <v>43939</v>
      </c>
      <c r="H927" s="74" t="s">
        <v>2224</v>
      </c>
      <c r="I927" s="74">
        <v>550000</v>
      </c>
      <c r="J927" s="74">
        <v>20</v>
      </c>
      <c r="K927" s="74"/>
    </row>
    <row r="928" spans="7:11">
      <c r="G928" s="75">
        <v>43914</v>
      </c>
      <c r="H928" s="74" t="s">
        <v>2224</v>
      </c>
      <c r="I928" s="74">
        <v>660000</v>
      </c>
      <c r="J928" s="74">
        <v>19</v>
      </c>
      <c r="K928" s="74"/>
    </row>
    <row r="929" spans="7:11">
      <c r="G929" s="75">
        <v>43947</v>
      </c>
      <c r="H929" s="74" t="s">
        <v>2224</v>
      </c>
      <c r="I929" s="74">
        <v>650000</v>
      </c>
      <c r="J929" s="74">
        <v>24</v>
      </c>
      <c r="K929" s="74"/>
    </row>
    <row r="930" spans="7:11">
      <c r="G930" s="75">
        <v>43942</v>
      </c>
      <c r="H930" s="74" t="s">
        <v>2224</v>
      </c>
      <c r="I930" s="74">
        <v>530000</v>
      </c>
      <c r="J930" s="74">
        <v>27</v>
      </c>
      <c r="K930" s="74"/>
    </row>
    <row r="931" spans="7:11">
      <c r="G931" s="75">
        <v>43949</v>
      </c>
      <c r="H931" s="74" t="s">
        <v>2224</v>
      </c>
      <c r="I931" s="74">
        <v>710000</v>
      </c>
      <c r="J931" s="74">
        <v>20</v>
      </c>
      <c r="K931" s="74"/>
    </row>
    <row r="932" spans="7:11">
      <c r="G932" s="75">
        <v>43947</v>
      </c>
      <c r="H932" s="74" t="s">
        <v>2223</v>
      </c>
      <c r="I932" s="74">
        <v>1150000</v>
      </c>
      <c r="J932" s="74">
        <v>8</v>
      </c>
      <c r="K932" s="74"/>
    </row>
    <row r="933" spans="7:11">
      <c r="G933" s="75">
        <v>43920</v>
      </c>
      <c r="H933" s="74" t="s">
        <v>2223</v>
      </c>
      <c r="I933" s="74">
        <v>1010000</v>
      </c>
      <c r="J933" s="74">
        <v>6</v>
      </c>
      <c r="K933" s="74"/>
    </row>
    <row r="934" spans="7:11">
      <c r="G934" s="75">
        <v>43949</v>
      </c>
      <c r="H934" s="74" t="s">
        <v>2223</v>
      </c>
      <c r="I934" s="74">
        <v>880000</v>
      </c>
      <c r="J934" s="74">
        <v>11</v>
      </c>
      <c r="K934" s="74"/>
    </row>
    <row r="935" spans="7:11">
      <c r="G935" s="75">
        <v>43944</v>
      </c>
      <c r="H935" s="74" t="s">
        <v>2223</v>
      </c>
      <c r="I935" s="74">
        <v>1040000</v>
      </c>
      <c r="J935" s="74">
        <v>6</v>
      </c>
      <c r="K935" s="74"/>
    </row>
    <row r="936" spans="7:11">
      <c r="G936" s="75">
        <v>43928</v>
      </c>
      <c r="H936" s="74" t="s">
        <v>2223</v>
      </c>
      <c r="I936" s="74">
        <v>860000</v>
      </c>
      <c r="J936" s="74">
        <v>8</v>
      </c>
      <c r="K936" s="74"/>
    </row>
    <row r="937" spans="7:11">
      <c r="G937" s="75">
        <v>43938</v>
      </c>
      <c r="H937" s="74" t="s">
        <v>2223</v>
      </c>
      <c r="I937" s="74">
        <v>960000</v>
      </c>
      <c r="J937" s="74">
        <v>6</v>
      </c>
      <c r="K937" s="74"/>
    </row>
    <row r="938" spans="7:11">
      <c r="G938" s="75">
        <v>43946</v>
      </c>
      <c r="H938" s="74" t="s">
        <v>2223</v>
      </c>
      <c r="I938" s="74">
        <v>1030000</v>
      </c>
      <c r="J938" s="74">
        <v>11</v>
      </c>
      <c r="K938" s="74"/>
    </row>
    <row r="939" spans="7:11">
      <c r="G939" s="75">
        <v>43914</v>
      </c>
      <c r="H939" s="74" t="s">
        <v>2223</v>
      </c>
      <c r="I939" s="74">
        <v>1280000</v>
      </c>
      <c r="J939" s="74">
        <v>20</v>
      </c>
      <c r="K939" s="74"/>
    </row>
    <row r="940" spans="7:11">
      <c r="G940" s="75">
        <v>43911</v>
      </c>
      <c r="H940" s="74" t="s">
        <v>2223</v>
      </c>
      <c r="I940" s="74">
        <v>1190000</v>
      </c>
      <c r="J940" s="74">
        <v>18</v>
      </c>
      <c r="K940" s="74"/>
    </row>
    <row r="941" spans="7:11">
      <c r="G941" s="75">
        <v>43947</v>
      </c>
      <c r="H941" s="74" t="s">
        <v>2223</v>
      </c>
      <c r="I941" s="74">
        <v>1260000</v>
      </c>
      <c r="J941" s="74">
        <v>13</v>
      </c>
      <c r="K941" s="74"/>
    </row>
    <row r="942" spans="7:11">
      <c r="G942" s="75">
        <v>43931</v>
      </c>
      <c r="H942" s="74" t="s">
        <v>2223</v>
      </c>
      <c r="I942" s="74">
        <v>1100000</v>
      </c>
      <c r="J942" s="74">
        <v>13</v>
      </c>
      <c r="K942" s="74"/>
    </row>
    <row r="943" spans="7:11">
      <c r="G943" s="75">
        <v>43925</v>
      </c>
      <c r="H943" s="74" t="s">
        <v>2223</v>
      </c>
      <c r="I943" s="74">
        <v>1290000</v>
      </c>
      <c r="J943" s="74">
        <v>16</v>
      </c>
      <c r="K943" s="74"/>
    </row>
    <row r="944" spans="7:11">
      <c r="G944" s="75">
        <v>43936</v>
      </c>
      <c r="H944" s="74" t="s">
        <v>2223</v>
      </c>
      <c r="I944" s="74">
        <v>930000</v>
      </c>
      <c r="J944" s="74">
        <v>22</v>
      </c>
      <c r="K944" s="74"/>
    </row>
    <row r="945" spans="7:11">
      <c r="G945" s="75">
        <v>43935</v>
      </c>
      <c r="H945" s="74" t="s">
        <v>2223</v>
      </c>
      <c r="I945" s="74">
        <v>760000</v>
      </c>
      <c r="J945" s="74">
        <v>16</v>
      </c>
      <c r="K945" s="74"/>
    </row>
    <row r="946" spans="7:11">
      <c r="G946" s="75">
        <v>43951</v>
      </c>
      <c r="H946" s="74" t="s">
        <v>2223</v>
      </c>
      <c r="I946" s="74">
        <v>1000000</v>
      </c>
      <c r="J946" s="74">
        <v>20</v>
      </c>
      <c r="K946" s="74"/>
    </row>
    <row r="947" spans="7:11">
      <c r="G947" s="75">
        <v>43912</v>
      </c>
      <c r="H947" s="74" t="s">
        <v>2223</v>
      </c>
      <c r="I947" s="74">
        <v>890000</v>
      </c>
      <c r="J947" s="74">
        <v>15</v>
      </c>
      <c r="K947" s="74"/>
    </row>
    <row r="948" spans="7:11">
      <c r="G948" s="75">
        <v>43946</v>
      </c>
      <c r="H948" s="74" t="s">
        <v>2223</v>
      </c>
      <c r="I948" s="74">
        <v>770000</v>
      </c>
      <c r="J948" s="74">
        <v>20</v>
      </c>
      <c r="K948" s="74"/>
    </row>
    <row r="949" spans="7:11">
      <c r="G949" s="75">
        <v>43950</v>
      </c>
      <c r="H949" s="74" t="s">
        <v>2223</v>
      </c>
      <c r="I949" s="74">
        <v>870000</v>
      </c>
      <c r="J949" s="74">
        <v>25</v>
      </c>
      <c r="K949" s="74"/>
    </row>
    <row r="950" spans="7:11">
      <c r="G950" s="75">
        <v>43947</v>
      </c>
      <c r="H950" s="74" t="s">
        <v>2230</v>
      </c>
      <c r="I950" s="74">
        <v>2290000</v>
      </c>
      <c r="J950" s="74">
        <v>10</v>
      </c>
      <c r="K950" s="74"/>
    </row>
    <row r="951" spans="7:11">
      <c r="G951" s="75">
        <v>43937</v>
      </c>
      <c r="H951" s="74" t="s">
        <v>2230</v>
      </c>
      <c r="I951" s="74">
        <v>2510000</v>
      </c>
      <c r="J951" s="74">
        <v>9</v>
      </c>
      <c r="K951" s="74"/>
    </row>
    <row r="952" spans="7:11">
      <c r="G952" s="75">
        <v>43929</v>
      </c>
      <c r="H952" s="74" t="s">
        <v>2230</v>
      </c>
      <c r="I952" s="74">
        <v>2800000</v>
      </c>
      <c r="J952" s="74">
        <v>9</v>
      </c>
      <c r="K952" s="74"/>
    </row>
    <row r="953" spans="7:11">
      <c r="G953" s="75">
        <v>43932</v>
      </c>
      <c r="H953" s="74" t="s">
        <v>2230</v>
      </c>
      <c r="I953" s="74">
        <v>2230000</v>
      </c>
      <c r="J953" s="74">
        <v>9</v>
      </c>
      <c r="K953" s="74"/>
    </row>
    <row r="954" spans="7:11">
      <c r="G954" s="75">
        <v>43937</v>
      </c>
      <c r="H954" s="74" t="s">
        <v>2230</v>
      </c>
      <c r="I954" s="74">
        <v>2680000</v>
      </c>
      <c r="J954" s="74">
        <v>8</v>
      </c>
      <c r="K954" s="74"/>
    </row>
    <row r="955" spans="7:11">
      <c r="G955" s="75">
        <v>43925</v>
      </c>
      <c r="H955" s="74" t="s">
        <v>2230</v>
      </c>
      <c r="I955" s="74">
        <v>2180000</v>
      </c>
      <c r="J955" s="74">
        <v>10</v>
      </c>
      <c r="K955" s="74"/>
    </row>
    <row r="956" spans="7:11">
      <c r="G956" s="75">
        <v>43922</v>
      </c>
      <c r="H956" s="74" t="s">
        <v>2226</v>
      </c>
      <c r="I956" s="74">
        <v>40000</v>
      </c>
      <c r="J956" s="74">
        <v>8</v>
      </c>
      <c r="K956" s="74"/>
    </row>
    <row r="957" spans="7:11">
      <c r="G957" s="75">
        <v>43936</v>
      </c>
      <c r="H957" s="74" t="s">
        <v>2226</v>
      </c>
      <c r="I957" s="74">
        <v>40000</v>
      </c>
      <c r="J957" s="74">
        <v>6</v>
      </c>
      <c r="K957" s="74"/>
    </row>
    <row r="958" spans="7:11">
      <c r="G958" s="75">
        <v>43932</v>
      </c>
      <c r="H958" s="74" t="s">
        <v>2226</v>
      </c>
      <c r="I958" s="74">
        <v>40000</v>
      </c>
      <c r="J958" s="74">
        <v>9</v>
      </c>
      <c r="K958" s="74"/>
    </row>
    <row r="959" spans="7:11">
      <c r="G959" s="75">
        <v>43918</v>
      </c>
      <c r="H959" s="74" t="s">
        <v>2226</v>
      </c>
      <c r="I959" s="74">
        <v>40000</v>
      </c>
      <c r="J959" s="74">
        <v>9</v>
      </c>
      <c r="K959" s="74"/>
    </row>
    <row r="960" spans="7:11">
      <c r="G960" s="75">
        <v>43916</v>
      </c>
      <c r="H960" s="74" t="s">
        <v>2226</v>
      </c>
      <c r="I960" s="74">
        <v>40000</v>
      </c>
      <c r="J960" s="74">
        <v>8</v>
      </c>
      <c r="K960" s="74"/>
    </row>
    <row r="961" spans="7:11">
      <c r="G961" s="75">
        <v>43927</v>
      </c>
      <c r="H961" s="74" t="s">
        <v>2226</v>
      </c>
      <c r="I961" s="74">
        <v>40000</v>
      </c>
      <c r="J961" s="74">
        <v>7</v>
      </c>
      <c r="K961" s="74"/>
    </row>
    <row r="962" spans="7:11">
      <c r="G962" s="75">
        <v>43932</v>
      </c>
      <c r="H962" s="74" t="s">
        <v>2222</v>
      </c>
      <c r="I962" s="74">
        <v>2210000</v>
      </c>
      <c r="J962" s="74">
        <v>13</v>
      </c>
      <c r="K962" s="74"/>
    </row>
    <row r="963" spans="7:11">
      <c r="G963" s="75">
        <v>43950</v>
      </c>
      <c r="H963" s="74" t="s">
        <v>2222</v>
      </c>
      <c r="I963" s="74">
        <v>1800000</v>
      </c>
      <c r="J963" s="74">
        <v>10</v>
      </c>
      <c r="K963" s="74"/>
    </row>
    <row r="964" spans="7:11">
      <c r="G964" s="75">
        <v>43937</v>
      </c>
      <c r="H964" s="74" t="s">
        <v>2222</v>
      </c>
      <c r="I964" s="74">
        <v>1770000</v>
      </c>
      <c r="J964" s="74">
        <v>13</v>
      </c>
      <c r="K964" s="74"/>
    </row>
    <row r="965" spans="7:11">
      <c r="G965" s="75">
        <v>43925</v>
      </c>
      <c r="H965" s="74" t="s">
        <v>2222</v>
      </c>
      <c r="I965" s="74">
        <v>2330000</v>
      </c>
      <c r="J965" s="74">
        <v>14</v>
      </c>
      <c r="K965" s="74"/>
    </row>
    <row r="966" spans="7:11">
      <c r="G966" s="75">
        <v>43940</v>
      </c>
      <c r="H966" s="74" t="s">
        <v>2222</v>
      </c>
      <c r="I966" s="74">
        <v>2030000</v>
      </c>
      <c r="J966" s="74">
        <v>13</v>
      </c>
      <c r="K966" s="74"/>
    </row>
    <row r="967" spans="7:11">
      <c r="G967" s="75">
        <v>43946</v>
      </c>
      <c r="H967" s="74" t="s">
        <v>2222</v>
      </c>
      <c r="I967" s="74">
        <v>2130000</v>
      </c>
      <c r="J967" s="74">
        <v>13</v>
      </c>
      <c r="K967" s="74"/>
    </row>
    <row r="968" spans="7:11">
      <c r="G968" s="75">
        <v>43931</v>
      </c>
      <c r="H968" s="74" t="s">
        <v>2227</v>
      </c>
      <c r="I968" s="74">
        <v>40000</v>
      </c>
      <c r="J968" s="74">
        <v>13</v>
      </c>
      <c r="K968" s="74"/>
    </row>
    <row r="969" spans="7:11">
      <c r="G969" s="75">
        <v>43949</v>
      </c>
      <c r="H969" s="74" t="s">
        <v>2227</v>
      </c>
      <c r="I969" s="74">
        <v>50000</v>
      </c>
      <c r="J969" s="74">
        <v>16</v>
      </c>
      <c r="K969" s="74"/>
    </row>
    <row r="970" spans="7:11">
      <c r="G970" s="75">
        <v>43916</v>
      </c>
      <c r="H970" s="74" t="s">
        <v>2227</v>
      </c>
      <c r="I970" s="74">
        <v>50000</v>
      </c>
      <c r="J970" s="74">
        <v>16</v>
      </c>
      <c r="K970" s="74"/>
    </row>
    <row r="971" spans="7:11">
      <c r="G971" s="75">
        <v>43941</v>
      </c>
      <c r="H971" s="74" t="s">
        <v>2227</v>
      </c>
      <c r="I971" s="74">
        <v>50000</v>
      </c>
      <c r="J971" s="74">
        <v>25</v>
      </c>
      <c r="K971" s="74"/>
    </row>
    <row r="972" spans="7:11">
      <c r="G972" s="75">
        <v>43941</v>
      </c>
      <c r="H972" s="74" t="s">
        <v>2227</v>
      </c>
      <c r="I972" s="74">
        <v>40000</v>
      </c>
      <c r="J972" s="74">
        <v>16</v>
      </c>
      <c r="K972" s="74"/>
    </row>
    <row r="973" spans="7:11">
      <c r="G973" s="75">
        <v>43918</v>
      </c>
      <c r="H973" s="74" t="s">
        <v>2227</v>
      </c>
      <c r="I973" s="74">
        <v>40000</v>
      </c>
      <c r="J973" s="74">
        <v>22</v>
      </c>
      <c r="K973" s="74"/>
    </row>
    <row r="974" spans="7:11">
      <c r="G974" s="75">
        <v>43915</v>
      </c>
      <c r="H974" s="74" t="s">
        <v>2230</v>
      </c>
      <c r="I974" s="74">
        <v>2660000</v>
      </c>
      <c r="J974" s="74">
        <v>8</v>
      </c>
      <c r="K974" s="74"/>
    </row>
    <row r="975" spans="7:11">
      <c r="G975" s="75">
        <v>43937</v>
      </c>
      <c r="H975" s="74" t="s">
        <v>2230</v>
      </c>
      <c r="I975" s="74">
        <v>2390000</v>
      </c>
      <c r="J975" s="74">
        <v>10</v>
      </c>
      <c r="K975" s="74"/>
    </row>
    <row r="976" spans="7:11">
      <c r="G976" s="75">
        <v>43919</v>
      </c>
      <c r="H976" s="74" t="s">
        <v>2230</v>
      </c>
      <c r="I976" s="74">
        <v>2410000</v>
      </c>
      <c r="J976" s="74">
        <v>10</v>
      </c>
      <c r="K976" s="74"/>
    </row>
    <row r="977" spans="7:11">
      <c r="G977" s="75">
        <v>43954</v>
      </c>
      <c r="H977" s="74" t="s">
        <v>2230</v>
      </c>
      <c r="I977" s="74">
        <v>2250000</v>
      </c>
      <c r="J977" s="74">
        <v>10</v>
      </c>
      <c r="K977" s="74"/>
    </row>
    <row r="978" spans="7:11">
      <c r="G978" s="75">
        <v>43923</v>
      </c>
      <c r="H978" s="74" t="s">
        <v>2230</v>
      </c>
      <c r="I978" s="74">
        <v>2760000</v>
      </c>
      <c r="J978" s="74">
        <v>7</v>
      </c>
      <c r="K978" s="74"/>
    </row>
    <row r="979" spans="7:11">
      <c r="G979" s="75">
        <v>43920</v>
      </c>
      <c r="H979" s="74" t="s">
        <v>2230</v>
      </c>
      <c r="I979" s="74">
        <v>2330000</v>
      </c>
      <c r="J979" s="74">
        <v>7</v>
      </c>
      <c r="K979" s="74"/>
    </row>
    <row r="980" spans="7:11">
      <c r="G980" s="75">
        <v>43932</v>
      </c>
      <c r="H980" s="74" t="s">
        <v>2230</v>
      </c>
      <c r="I980" s="74">
        <v>2450000</v>
      </c>
      <c r="J980" s="74">
        <v>14</v>
      </c>
      <c r="K980" s="74"/>
    </row>
    <row r="981" spans="7:11">
      <c r="G981" s="75">
        <v>43924</v>
      </c>
      <c r="H981" s="74" t="s">
        <v>2230</v>
      </c>
      <c r="I981" s="74">
        <v>2740000</v>
      </c>
      <c r="J981" s="74">
        <v>15</v>
      </c>
      <c r="K981" s="74"/>
    </row>
    <row r="982" spans="7:11">
      <c r="G982" s="75">
        <v>43942</v>
      </c>
      <c r="H982" s="74" t="s">
        <v>2230</v>
      </c>
      <c r="I982" s="74">
        <v>2720000</v>
      </c>
      <c r="J982" s="74">
        <v>14</v>
      </c>
      <c r="K982" s="74"/>
    </row>
    <row r="983" spans="7:11">
      <c r="G983" s="75">
        <v>43947</v>
      </c>
      <c r="H983" s="74" t="s">
        <v>2230</v>
      </c>
      <c r="I983" s="74">
        <v>2860000</v>
      </c>
      <c r="J983" s="74">
        <v>10</v>
      </c>
      <c r="K983" s="74"/>
    </row>
    <row r="984" spans="7:11">
      <c r="G984" s="75">
        <v>43946</v>
      </c>
      <c r="H984" s="74" t="s">
        <v>2230</v>
      </c>
      <c r="I984" s="74">
        <v>2860000</v>
      </c>
      <c r="J984" s="74">
        <v>11</v>
      </c>
      <c r="K984" s="74"/>
    </row>
    <row r="985" spans="7:11">
      <c r="G985" s="75">
        <v>43946</v>
      </c>
      <c r="H985" s="74" t="s">
        <v>2230</v>
      </c>
      <c r="I985" s="74">
        <v>2840000</v>
      </c>
      <c r="J985" s="74">
        <v>15</v>
      </c>
      <c r="K985" s="74"/>
    </row>
    <row r="986" spans="7:11">
      <c r="G986" s="75">
        <v>43933</v>
      </c>
      <c r="H986" s="74" t="s">
        <v>2228</v>
      </c>
      <c r="I986" s="74">
        <v>730000</v>
      </c>
      <c r="J986" s="74">
        <v>12</v>
      </c>
      <c r="K986" s="74"/>
    </row>
    <row r="987" spans="7:11">
      <c r="G987" s="75">
        <v>43950</v>
      </c>
      <c r="H987" s="74" t="s">
        <v>2228</v>
      </c>
      <c r="I987" s="74">
        <v>860000</v>
      </c>
      <c r="J987" s="74">
        <v>16</v>
      </c>
      <c r="K987" s="74"/>
    </row>
    <row r="988" spans="7:11">
      <c r="G988" s="75">
        <v>43943</v>
      </c>
      <c r="H988" s="74" t="s">
        <v>2228</v>
      </c>
      <c r="I988" s="74">
        <v>710000</v>
      </c>
      <c r="J988" s="74">
        <v>11</v>
      </c>
      <c r="K988" s="74"/>
    </row>
    <row r="989" spans="7:11">
      <c r="G989" s="75">
        <v>43942</v>
      </c>
      <c r="H989" s="74" t="s">
        <v>2228</v>
      </c>
      <c r="I989" s="74">
        <v>700000</v>
      </c>
      <c r="J989" s="74">
        <v>18</v>
      </c>
      <c r="K989" s="74"/>
    </row>
    <row r="990" spans="7:11">
      <c r="G990" s="75">
        <v>43928</v>
      </c>
      <c r="H990" s="74" t="s">
        <v>2228</v>
      </c>
      <c r="I990" s="74">
        <v>840000</v>
      </c>
      <c r="J990" s="74">
        <v>12</v>
      </c>
      <c r="K990" s="74"/>
    </row>
    <row r="991" spans="7:11">
      <c r="G991" s="75">
        <v>43953</v>
      </c>
      <c r="H991" s="74" t="s">
        <v>2228</v>
      </c>
      <c r="I991" s="74">
        <v>690000</v>
      </c>
      <c r="J991" s="74">
        <v>21</v>
      </c>
      <c r="K991" s="74"/>
    </row>
    <row r="992" spans="7:11">
      <c r="G992" s="75">
        <v>43946</v>
      </c>
      <c r="H992" s="74" t="s">
        <v>2230</v>
      </c>
      <c r="I992" s="74">
        <v>2610000</v>
      </c>
      <c r="J992" s="74">
        <v>18</v>
      </c>
      <c r="K992" s="74"/>
    </row>
    <row r="993" spans="7:11">
      <c r="G993" s="75">
        <v>43917</v>
      </c>
      <c r="H993" s="74" t="s">
        <v>2230</v>
      </c>
      <c r="I993" s="74">
        <v>2510000</v>
      </c>
      <c r="J993" s="74">
        <v>17</v>
      </c>
      <c r="K993" s="74"/>
    </row>
    <row r="994" spans="7:11">
      <c r="G994" s="75">
        <v>43928</v>
      </c>
      <c r="H994" s="74" t="s">
        <v>2230</v>
      </c>
      <c r="I994" s="74">
        <v>2200000</v>
      </c>
      <c r="J994" s="74">
        <v>30</v>
      </c>
      <c r="K994" s="74"/>
    </row>
    <row r="995" spans="7:11">
      <c r="G995" s="75">
        <v>43918</v>
      </c>
      <c r="H995" s="74" t="s">
        <v>2230</v>
      </c>
      <c r="I995" s="74">
        <v>2430000</v>
      </c>
      <c r="J995" s="74">
        <v>26</v>
      </c>
      <c r="K995" s="74"/>
    </row>
    <row r="996" spans="7:11">
      <c r="G996" s="75">
        <v>43928</v>
      </c>
      <c r="H996" s="74" t="s">
        <v>2230</v>
      </c>
      <c r="I996" s="74">
        <v>2260000</v>
      </c>
      <c r="J996" s="74">
        <v>21</v>
      </c>
      <c r="K996" s="74"/>
    </row>
    <row r="997" spans="7:11">
      <c r="G997" s="75">
        <v>43928</v>
      </c>
      <c r="H997" s="74" t="s">
        <v>2230</v>
      </c>
      <c r="I997" s="74">
        <v>2240000</v>
      </c>
      <c r="J997" s="74">
        <v>20</v>
      </c>
      <c r="K997" s="74"/>
    </row>
    <row r="998" spans="7:11">
      <c r="G998" s="75">
        <v>43938</v>
      </c>
      <c r="H998" s="74" t="s">
        <v>2232</v>
      </c>
      <c r="I998" s="74">
        <v>130000</v>
      </c>
      <c r="J998" s="74">
        <v>15</v>
      </c>
      <c r="K998" s="74"/>
    </row>
    <row r="999" spans="7:11">
      <c r="G999" s="75">
        <v>43955</v>
      </c>
      <c r="H999" s="74" t="s">
        <v>2232</v>
      </c>
      <c r="I999" s="74">
        <v>140000</v>
      </c>
      <c r="J999" s="74">
        <v>17</v>
      </c>
      <c r="K999" s="74"/>
    </row>
    <row r="1000" spans="7:11">
      <c r="G1000" s="75">
        <v>43921</v>
      </c>
      <c r="H1000" s="74" t="s">
        <v>2232</v>
      </c>
      <c r="I1000" s="74">
        <v>130000</v>
      </c>
      <c r="J1000" s="74">
        <v>24</v>
      </c>
      <c r="K1000" s="74"/>
    </row>
    <row r="1001" spans="7:11">
      <c r="G1001" s="75">
        <v>43930</v>
      </c>
      <c r="H1001" s="74" t="s">
        <v>2232</v>
      </c>
      <c r="I1001" s="74">
        <v>120000</v>
      </c>
      <c r="J1001" s="74">
        <v>28</v>
      </c>
      <c r="K1001" s="74"/>
    </row>
    <row r="1002" spans="7:11">
      <c r="G1002" s="75">
        <v>43942</v>
      </c>
      <c r="H1002" s="74" t="s">
        <v>2232</v>
      </c>
      <c r="I1002" s="74">
        <v>120000</v>
      </c>
      <c r="J1002" s="74">
        <v>25</v>
      </c>
      <c r="K1002" s="74"/>
    </row>
    <row r="1003" spans="7:11">
      <c r="G1003" s="75">
        <v>43947</v>
      </c>
      <c r="H1003" s="74" t="s">
        <v>2232</v>
      </c>
      <c r="I1003" s="74">
        <v>150000</v>
      </c>
      <c r="J1003" s="74">
        <v>22</v>
      </c>
      <c r="K1003" s="74"/>
    </row>
    <row r="1004" spans="7:11">
      <c r="G1004" s="75">
        <v>43921</v>
      </c>
      <c r="H1004" s="74" t="s">
        <v>2224</v>
      </c>
      <c r="I1004" s="74">
        <v>560000</v>
      </c>
      <c r="J1004" s="74">
        <v>11</v>
      </c>
      <c r="K1004" s="74"/>
    </row>
    <row r="1005" spans="7:11">
      <c r="G1005" s="75">
        <v>43936</v>
      </c>
      <c r="H1005" s="74" t="s">
        <v>2224</v>
      </c>
      <c r="I1005" s="74">
        <v>540000</v>
      </c>
      <c r="J1005" s="74">
        <v>13</v>
      </c>
      <c r="K1005" s="74"/>
    </row>
    <row r="1006" spans="7:11">
      <c r="G1006" s="75">
        <v>43943</v>
      </c>
      <c r="H1006" s="74" t="s">
        <v>2224</v>
      </c>
      <c r="I1006" s="74">
        <v>500000</v>
      </c>
      <c r="J1006" s="74">
        <v>9</v>
      </c>
      <c r="K1006" s="74"/>
    </row>
    <row r="1007" spans="7:11">
      <c r="G1007" s="75">
        <v>43943</v>
      </c>
      <c r="H1007" s="74" t="s">
        <v>2224</v>
      </c>
      <c r="I1007" s="74">
        <v>510000</v>
      </c>
      <c r="J1007" s="74">
        <v>7</v>
      </c>
      <c r="K1007" s="74"/>
    </row>
    <row r="1008" spans="7:11">
      <c r="G1008" s="75">
        <v>43951</v>
      </c>
      <c r="H1008" s="74" t="s">
        <v>2224</v>
      </c>
      <c r="I1008" s="74">
        <v>430000</v>
      </c>
      <c r="J1008" s="74">
        <v>12</v>
      </c>
      <c r="K1008" s="74"/>
    </row>
    <row r="1009" spans="7:11">
      <c r="G1009" s="75">
        <v>43953</v>
      </c>
      <c r="H1009" s="74" t="s">
        <v>2224</v>
      </c>
      <c r="I1009" s="74">
        <v>540000</v>
      </c>
      <c r="J1009" s="74">
        <v>7</v>
      </c>
      <c r="K1009" s="74"/>
    </row>
    <row r="1010" spans="7:11">
      <c r="G1010" s="75">
        <v>43930</v>
      </c>
      <c r="H1010" s="74" t="s">
        <v>2226</v>
      </c>
      <c r="I1010" s="74">
        <v>50000</v>
      </c>
      <c r="J1010" s="74">
        <v>17</v>
      </c>
      <c r="K1010" s="74"/>
    </row>
    <row r="1011" spans="7:11">
      <c r="G1011" s="75">
        <v>43919</v>
      </c>
      <c r="H1011" s="74" t="s">
        <v>2226</v>
      </c>
      <c r="I1011" s="74">
        <v>60000</v>
      </c>
      <c r="J1011" s="74">
        <v>18</v>
      </c>
      <c r="K1011" s="74"/>
    </row>
    <row r="1012" spans="7:11">
      <c r="G1012" s="75">
        <v>43956</v>
      </c>
      <c r="H1012" s="74" t="s">
        <v>2226</v>
      </c>
      <c r="I1012" s="74">
        <v>50000</v>
      </c>
      <c r="J1012" s="74">
        <v>10</v>
      </c>
      <c r="K1012" s="74"/>
    </row>
    <row r="1013" spans="7:11">
      <c r="G1013" s="75">
        <v>43956</v>
      </c>
      <c r="H1013" s="74" t="s">
        <v>2226</v>
      </c>
      <c r="I1013" s="74">
        <v>50000</v>
      </c>
      <c r="J1013" s="74">
        <v>10</v>
      </c>
      <c r="K1013" s="74"/>
    </row>
    <row r="1014" spans="7:11">
      <c r="G1014" s="75">
        <v>43953</v>
      </c>
      <c r="H1014" s="74" t="s">
        <v>2226</v>
      </c>
      <c r="I1014" s="74">
        <v>60000</v>
      </c>
      <c r="J1014" s="74">
        <v>19</v>
      </c>
      <c r="K1014" s="74"/>
    </row>
    <row r="1015" spans="7:11">
      <c r="G1015" s="75">
        <v>43921</v>
      </c>
      <c r="H1015" s="74" t="s">
        <v>2226</v>
      </c>
      <c r="I1015" s="74">
        <v>60000</v>
      </c>
      <c r="J1015" s="74">
        <v>13</v>
      </c>
      <c r="K1015" s="74"/>
    </row>
    <row r="1016" spans="7:11">
      <c r="G1016" s="75">
        <v>43952</v>
      </c>
      <c r="H1016" s="74" t="s">
        <v>2229</v>
      </c>
      <c r="I1016" s="74">
        <v>200000</v>
      </c>
      <c r="J1016" s="74">
        <v>10</v>
      </c>
      <c r="K1016" s="74"/>
    </row>
    <row r="1017" spans="7:11">
      <c r="G1017" s="75">
        <v>43932</v>
      </c>
      <c r="H1017" s="74" t="s">
        <v>2229</v>
      </c>
      <c r="I1017" s="74">
        <v>210000</v>
      </c>
      <c r="J1017" s="74">
        <v>9</v>
      </c>
      <c r="K1017" s="74"/>
    </row>
    <row r="1018" spans="7:11">
      <c r="G1018" s="75">
        <v>43943</v>
      </c>
      <c r="H1018" s="74" t="s">
        <v>2229</v>
      </c>
      <c r="I1018" s="74">
        <v>200000</v>
      </c>
      <c r="J1018" s="74">
        <v>11</v>
      </c>
      <c r="K1018" s="74"/>
    </row>
    <row r="1019" spans="7:11">
      <c r="G1019" s="75">
        <v>43923</v>
      </c>
      <c r="H1019" s="74" t="s">
        <v>2229</v>
      </c>
      <c r="I1019" s="74">
        <v>220000</v>
      </c>
      <c r="J1019" s="74">
        <v>9</v>
      </c>
      <c r="K1019" s="74"/>
    </row>
    <row r="1020" spans="7:11">
      <c r="G1020" s="75">
        <v>43952</v>
      </c>
      <c r="H1020" s="74" t="s">
        <v>2229</v>
      </c>
      <c r="I1020" s="74">
        <v>200000</v>
      </c>
      <c r="J1020" s="74">
        <v>15</v>
      </c>
      <c r="K1020" s="74"/>
    </row>
    <row r="1021" spans="7:11">
      <c r="G1021" s="75">
        <v>43948</v>
      </c>
      <c r="H1021" s="74" t="s">
        <v>2229</v>
      </c>
      <c r="I1021" s="74">
        <v>210000</v>
      </c>
      <c r="J1021" s="74">
        <v>12</v>
      </c>
      <c r="K1021" s="74"/>
    </row>
    <row r="1022" spans="7:11">
      <c r="G1022" s="75">
        <v>43952</v>
      </c>
      <c r="H1022" s="74" t="s">
        <v>2225</v>
      </c>
      <c r="I1022" s="74">
        <v>180000</v>
      </c>
      <c r="J1022" s="74">
        <v>12</v>
      </c>
      <c r="K1022" s="74"/>
    </row>
    <row r="1023" spans="7:11">
      <c r="G1023" s="75">
        <v>43932</v>
      </c>
      <c r="H1023" s="74" t="s">
        <v>2225</v>
      </c>
      <c r="I1023" s="74">
        <v>170000</v>
      </c>
      <c r="J1023" s="74">
        <v>14</v>
      </c>
      <c r="K1023" s="74"/>
    </row>
    <row r="1024" spans="7:11">
      <c r="G1024" s="75">
        <v>43920</v>
      </c>
      <c r="H1024" s="74" t="s">
        <v>2225</v>
      </c>
      <c r="I1024" s="74">
        <v>190000</v>
      </c>
      <c r="J1024" s="74">
        <v>14</v>
      </c>
      <c r="K1024" s="74"/>
    </row>
    <row r="1025" spans="7:11">
      <c r="G1025" s="75">
        <v>43956</v>
      </c>
      <c r="H1025" s="74" t="s">
        <v>2225</v>
      </c>
      <c r="I1025" s="74">
        <v>140000</v>
      </c>
      <c r="J1025" s="74">
        <v>11</v>
      </c>
      <c r="K1025" s="74"/>
    </row>
    <row r="1026" spans="7:11">
      <c r="G1026" s="75">
        <v>43948</v>
      </c>
      <c r="H1026" s="74" t="s">
        <v>2225</v>
      </c>
      <c r="I1026" s="74">
        <v>170000</v>
      </c>
      <c r="J1026" s="74">
        <v>8</v>
      </c>
      <c r="K1026" s="74"/>
    </row>
    <row r="1027" spans="7:11">
      <c r="G1027" s="75">
        <v>43919</v>
      </c>
      <c r="H1027" s="74" t="s">
        <v>2225</v>
      </c>
      <c r="I1027" s="74">
        <v>140000</v>
      </c>
      <c r="J1027" s="74">
        <v>14</v>
      </c>
      <c r="K1027" s="74"/>
    </row>
    <row r="1028" spans="7:11">
      <c r="G1028" s="75">
        <v>43925</v>
      </c>
      <c r="H1028" s="74" t="s">
        <v>2232</v>
      </c>
      <c r="I1028" s="74">
        <v>200000</v>
      </c>
      <c r="J1028" s="74">
        <v>16</v>
      </c>
      <c r="K1028" s="74"/>
    </row>
    <row r="1029" spans="7:11">
      <c r="G1029" s="75">
        <v>43952</v>
      </c>
      <c r="H1029" s="74" t="s">
        <v>2232</v>
      </c>
      <c r="I1029" s="74">
        <v>160000</v>
      </c>
      <c r="J1029" s="74">
        <v>22</v>
      </c>
      <c r="K1029" s="74"/>
    </row>
    <row r="1030" spans="7:11">
      <c r="G1030" s="75">
        <v>43949</v>
      </c>
      <c r="H1030" s="74" t="s">
        <v>2232</v>
      </c>
      <c r="I1030" s="74">
        <v>210000</v>
      </c>
      <c r="J1030" s="74">
        <v>20</v>
      </c>
      <c r="K1030" s="74"/>
    </row>
    <row r="1031" spans="7:11">
      <c r="G1031" s="75">
        <v>43936</v>
      </c>
      <c r="H1031" s="74" t="s">
        <v>2232</v>
      </c>
      <c r="I1031" s="74">
        <v>200000</v>
      </c>
      <c r="J1031" s="74">
        <v>25</v>
      </c>
      <c r="K1031" s="74"/>
    </row>
    <row r="1032" spans="7:11">
      <c r="G1032" s="75">
        <v>43929</v>
      </c>
      <c r="H1032" s="74" t="s">
        <v>2232</v>
      </c>
      <c r="I1032" s="74">
        <v>180000</v>
      </c>
      <c r="J1032" s="74">
        <v>13</v>
      </c>
      <c r="K1032" s="74"/>
    </row>
    <row r="1033" spans="7:11">
      <c r="G1033" s="75">
        <v>43946</v>
      </c>
      <c r="H1033" s="74" t="s">
        <v>2232</v>
      </c>
      <c r="I1033" s="74">
        <v>210000</v>
      </c>
      <c r="J1033" s="74">
        <v>20</v>
      </c>
      <c r="K1033" s="74"/>
    </row>
    <row r="1034" spans="7:11">
      <c r="G1034" s="75">
        <v>43937</v>
      </c>
      <c r="H1034" s="74" t="s">
        <v>2233</v>
      </c>
      <c r="I1034" s="74">
        <v>2240000</v>
      </c>
      <c r="J1034" s="74">
        <v>9</v>
      </c>
      <c r="K1034" s="74"/>
    </row>
    <row r="1035" spans="7:11">
      <c r="G1035" s="75">
        <v>43935</v>
      </c>
      <c r="H1035" s="74" t="s">
        <v>2233</v>
      </c>
      <c r="I1035" s="74">
        <v>2250000</v>
      </c>
      <c r="J1035" s="74">
        <v>8</v>
      </c>
      <c r="K1035" s="74"/>
    </row>
    <row r="1036" spans="7:11">
      <c r="G1036" s="75">
        <v>43919</v>
      </c>
      <c r="H1036" s="74" t="s">
        <v>2233</v>
      </c>
      <c r="I1036" s="74">
        <v>2180000</v>
      </c>
      <c r="J1036" s="74">
        <v>6</v>
      </c>
      <c r="K1036" s="74"/>
    </row>
    <row r="1037" spans="7:11">
      <c r="G1037" s="75">
        <v>43930</v>
      </c>
      <c r="H1037" s="74" t="s">
        <v>2233</v>
      </c>
      <c r="I1037" s="74">
        <v>1730000</v>
      </c>
      <c r="J1037" s="74">
        <v>9</v>
      </c>
      <c r="K1037" s="74"/>
    </row>
    <row r="1038" spans="7:11">
      <c r="G1038" s="75">
        <v>43954</v>
      </c>
      <c r="H1038" s="74" t="s">
        <v>2233</v>
      </c>
      <c r="I1038" s="74">
        <v>1820000</v>
      </c>
      <c r="J1038" s="74">
        <v>6</v>
      </c>
      <c r="K1038" s="74"/>
    </row>
    <row r="1039" spans="7:11">
      <c r="G1039" s="75">
        <v>43949</v>
      </c>
      <c r="H1039" s="74" t="s">
        <v>2233</v>
      </c>
      <c r="I1039" s="74">
        <v>1890000</v>
      </c>
      <c r="J1039" s="74">
        <v>10</v>
      </c>
      <c r="K1039" s="74"/>
    </row>
    <row r="1040" spans="7:11">
      <c r="G1040" s="75">
        <v>43930</v>
      </c>
      <c r="H1040" s="74" t="s">
        <v>2224</v>
      </c>
      <c r="I1040" s="74">
        <v>480000</v>
      </c>
      <c r="J1040" s="74">
        <v>9</v>
      </c>
      <c r="K1040" s="74"/>
    </row>
    <row r="1041" spans="7:11">
      <c r="G1041" s="75">
        <v>43924</v>
      </c>
      <c r="H1041" s="74" t="s">
        <v>2224</v>
      </c>
      <c r="I1041" s="74">
        <v>470000</v>
      </c>
      <c r="J1041" s="74">
        <v>8</v>
      </c>
      <c r="K1041" s="74"/>
    </row>
    <row r="1042" spans="7:11">
      <c r="G1042" s="75">
        <v>43949</v>
      </c>
      <c r="H1042" s="74" t="s">
        <v>2224</v>
      </c>
      <c r="I1042" s="74">
        <v>430000</v>
      </c>
      <c r="J1042" s="74">
        <v>10</v>
      </c>
      <c r="K1042" s="74"/>
    </row>
    <row r="1043" spans="7:11">
      <c r="G1043" s="75">
        <v>43944</v>
      </c>
      <c r="H1043" s="74" t="s">
        <v>2224</v>
      </c>
      <c r="I1043" s="74">
        <v>510000</v>
      </c>
      <c r="J1043" s="74">
        <v>8</v>
      </c>
      <c r="K1043" s="74"/>
    </row>
    <row r="1044" spans="7:11">
      <c r="G1044" s="75">
        <v>43931</v>
      </c>
      <c r="H1044" s="74" t="s">
        <v>2224</v>
      </c>
      <c r="I1044" s="74">
        <v>500000</v>
      </c>
      <c r="J1044" s="74">
        <v>8</v>
      </c>
      <c r="K1044" s="74"/>
    </row>
    <row r="1045" spans="7:11">
      <c r="G1045" s="75">
        <v>43939</v>
      </c>
      <c r="H1045" s="74" t="s">
        <v>2224</v>
      </c>
      <c r="I1045" s="74">
        <v>470000</v>
      </c>
      <c r="J1045" s="74">
        <v>8</v>
      </c>
      <c r="K1045" s="74"/>
    </row>
    <row r="1046" spans="7:11">
      <c r="G1046" s="75">
        <v>43942</v>
      </c>
      <c r="H1046" s="74" t="s">
        <v>2224</v>
      </c>
      <c r="I1046" s="74">
        <v>420000</v>
      </c>
      <c r="J1046" s="74">
        <v>20</v>
      </c>
      <c r="K1046" s="74"/>
    </row>
    <row r="1047" spans="7:11">
      <c r="G1047" s="75">
        <v>43928</v>
      </c>
      <c r="H1047" s="74" t="s">
        <v>2224</v>
      </c>
      <c r="I1047" s="74">
        <v>420000</v>
      </c>
      <c r="J1047" s="74">
        <v>20</v>
      </c>
      <c r="K1047" s="74"/>
    </row>
    <row r="1048" spans="7:11">
      <c r="G1048" s="75">
        <v>43935</v>
      </c>
      <c r="H1048" s="74" t="s">
        <v>2224</v>
      </c>
      <c r="I1048" s="74">
        <v>450000</v>
      </c>
      <c r="J1048" s="74">
        <v>16</v>
      </c>
      <c r="K1048" s="74"/>
    </row>
    <row r="1049" spans="7:11">
      <c r="G1049" s="75">
        <v>43949</v>
      </c>
      <c r="H1049" s="74" t="s">
        <v>2224</v>
      </c>
      <c r="I1049" s="74">
        <v>450000</v>
      </c>
      <c r="J1049" s="74">
        <v>24</v>
      </c>
      <c r="K1049" s="74"/>
    </row>
    <row r="1050" spans="7:11">
      <c r="G1050" s="75">
        <v>43957</v>
      </c>
      <c r="H1050" s="74" t="s">
        <v>2224</v>
      </c>
      <c r="I1050" s="74">
        <v>420000</v>
      </c>
      <c r="J1050" s="74">
        <v>25</v>
      </c>
      <c r="K1050" s="74"/>
    </row>
    <row r="1051" spans="7:11">
      <c r="G1051" s="75">
        <v>43958</v>
      </c>
      <c r="H1051" s="74" t="s">
        <v>2224</v>
      </c>
      <c r="I1051" s="74">
        <v>450000</v>
      </c>
      <c r="J1051" s="74">
        <v>23</v>
      </c>
      <c r="K1051" s="74"/>
    </row>
    <row r="1052" spans="7:11">
      <c r="G1052" s="75">
        <v>43952</v>
      </c>
      <c r="H1052" s="74" t="s">
        <v>2226</v>
      </c>
      <c r="I1052" s="74">
        <v>40000</v>
      </c>
      <c r="J1052" s="74">
        <v>20</v>
      </c>
      <c r="K1052" s="74"/>
    </row>
    <row r="1053" spans="7:11">
      <c r="G1053" s="75">
        <v>43944</v>
      </c>
      <c r="H1053" s="74" t="s">
        <v>2226</v>
      </c>
      <c r="I1053" s="74">
        <v>40000</v>
      </c>
      <c r="J1053" s="74">
        <v>21</v>
      </c>
      <c r="K1053" s="74"/>
    </row>
    <row r="1054" spans="7:11">
      <c r="G1054" s="75">
        <v>43932</v>
      </c>
      <c r="H1054" s="74" t="s">
        <v>2226</v>
      </c>
      <c r="I1054" s="74">
        <v>30000</v>
      </c>
      <c r="J1054" s="74">
        <v>21</v>
      </c>
      <c r="K1054" s="74"/>
    </row>
    <row r="1055" spans="7:11">
      <c r="G1055" s="75">
        <v>43955</v>
      </c>
      <c r="H1055" s="74" t="s">
        <v>2226</v>
      </c>
      <c r="I1055" s="74">
        <v>30000</v>
      </c>
      <c r="J1055" s="74">
        <v>23</v>
      </c>
      <c r="K1055" s="74"/>
    </row>
    <row r="1056" spans="7:11">
      <c r="G1056" s="75">
        <v>43959</v>
      </c>
      <c r="H1056" s="74" t="s">
        <v>2226</v>
      </c>
      <c r="I1056" s="74">
        <v>40000</v>
      </c>
      <c r="J1056" s="74">
        <v>18</v>
      </c>
      <c r="K1056" s="74"/>
    </row>
    <row r="1057" spans="7:11">
      <c r="G1057" s="75">
        <v>43938</v>
      </c>
      <c r="H1057" s="74" t="s">
        <v>2226</v>
      </c>
      <c r="I1057" s="74">
        <v>30000</v>
      </c>
      <c r="J1057" s="74">
        <v>16</v>
      </c>
      <c r="K1057" s="74"/>
    </row>
    <row r="1058" spans="7:11">
      <c r="G1058" s="75">
        <v>43939</v>
      </c>
      <c r="H1058" s="74" t="s">
        <v>2230</v>
      </c>
      <c r="I1058" s="74">
        <v>3440000</v>
      </c>
      <c r="J1058" s="74">
        <v>8</v>
      </c>
      <c r="K1058" s="74"/>
    </row>
    <row r="1059" spans="7:11">
      <c r="G1059" s="75">
        <v>43931</v>
      </c>
      <c r="H1059" s="74" t="s">
        <v>2230</v>
      </c>
      <c r="I1059" s="74">
        <v>2700000</v>
      </c>
      <c r="J1059" s="74">
        <v>7</v>
      </c>
      <c r="K1059" s="74"/>
    </row>
    <row r="1060" spans="7:11">
      <c r="G1060" s="75">
        <v>43939</v>
      </c>
      <c r="H1060" s="74" t="s">
        <v>2230</v>
      </c>
      <c r="I1060" s="74">
        <v>3280000</v>
      </c>
      <c r="J1060" s="74">
        <v>10</v>
      </c>
      <c r="K1060" s="74"/>
    </row>
    <row r="1061" spans="7:11">
      <c r="G1061" s="75">
        <v>43937</v>
      </c>
      <c r="H1061" s="74" t="s">
        <v>2230</v>
      </c>
      <c r="I1061" s="74">
        <v>3230000</v>
      </c>
      <c r="J1061" s="74">
        <v>13</v>
      </c>
      <c r="K1061" s="74"/>
    </row>
    <row r="1062" spans="7:11">
      <c r="G1062" s="75">
        <v>43938</v>
      </c>
      <c r="H1062" s="74" t="s">
        <v>2230</v>
      </c>
      <c r="I1062" s="74">
        <v>3560000</v>
      </c>
      <c r="J1062" s="74">
        <v>8</v>
      </c>
      <c r="K1062" s="74"/>
    </row>
    <row r="1063" spans="7:11">
      <c r="G1063" s="75">
        <v>43946</v>
      </c>
      <c r="H1063" s="74" t="s">
        <v>2230</v>
      </c>
      <c r="I1063" s="74">
        <v>2730000</v>
      </c>
      <c r="J1063" s="74">
        <v>9</v>
      </c>
      <c r="K1063" s="74"/>
    </row>
    <row r="1064" spans="7:11">
      <c r="G1064" s="75">
        <v>43939</v>
      </c>
      <c r="H1064" s="74" t="s">
        <v>2224</v>
      </c>
      <c r="I1064" s="74">
        <v>610000</v>
      </c>
      <c r="J1064" s="74">
        <v>9</v>
      </c>
      <c r="K1064" s="74"/>
    </row>
    <row r="1065" spans="7:11">
      <c r="G1065" s="75">
        <v>43930</v>
      </c>
      <c r="H1065" s="74" t="s">
        <v>2224</v>
      </c>
      <c r="I1065" s="74">
        <v>690000</v>
      </c>
      <c r="J1065" s="74">
        <v>15</v>
      </c>
      <c r="K1065" s="74"/>
    </row>
    <row r="1066" spans="7:11">
      <c r="G1066" s="75">
        <v>43935</v>
      </c>
      <c r="H1066" s="74" t="s">
        <v>2224</v>
      </c>
      <c r="I1066" s="74">
        <v>540000</v>
      </c>
      <c r="J1066" s="74">
        <v>11</v>
      </c>
      <c r="K1066" s="74"/>
    </row>
    <row r="1067" spans="7:11">
      <c r="G1067" s="75">
        <v>43932</v>
      </c>
      <c r="H1067" s="74" t="s">
        <v>2224</v>
      </c>
      <c r="I1067" s="74">
        <v>630000</v>
      </c>
      <c r="J1067" s="74">
        <v>16</v>
      </c>
      <c r="K1067" s="74"/>
    </row>
    <row r="1068" spans="7:11">
      <c r="G1068" s="75">
        <v>43938</v>
      </c>
      <c r="H1068" s="74" t="s">
        <v>2224</v>
      </c>
      <c r="I1068" s="74">
        <v>700000</v>
      </c>
      <c r="J1068" s="74">
        <v>10</v>
      </c>
      <c r="K1068" s="74"/>
    </row>
    <row r="1069" spans="7:11">
      <c r="G1069" s="75">
        <v>43932</v>
      </c>
      <c r="H1069" s="74" t="s">
        <v>2224</v>
      </c>
      <c r="I1069" s="74">
        <v>540000</v>
      </c>
      <c r="J1069" s="74">
        <v>16</v>
      </c>
      <c r="K1069" s="74"/>
    </row>
    <row r="1070" spans="7:11">
      <c r="G1070" s="75">
        <v>43929</v>
      </c>
      <c r="H1070" s="74" t="s">
        <v>2226</v>
      </c>
      <c r="I1070" s="74">
        <v>60000</v>
      </c>
      <c r="J1070" s="74">
        <v>16</v>
      </c>
      <c r="K1070" s="74"/>
    </row>
    <row r="1071" spans="7:11">
      <c r="G1071" s="75">
        <v>43945</v>
      </c>
      <c r="H1071" s="74" t="s">
        <v>2226</v>
      </c>
      <c r="I1071" s="74">
        <v>50000</v>
      </c>
      <c r="J1071" s="74">
        <v>15</v>
      </c>
      <c r="K1071" s="74"/>
    </row>
    <row r="1072" spans="7:11">
      <c r="G1072" s="75">
        <v>43954</v>
      </c>
      <c r="H1072" s="74" t="s">
        <v>2226</v>
      </c>
      <c r="I1072" s="74">
        <v>40000</v>
      </c>
      <c r="J1072" s="74">
        <v>13</v>
      </c>
      <c r="K1072" s="74"/>
    </row>
    <row r="1073" spans="7:11">
      <c r="G1073" s="75">
        <v>43942</v>
      </c>
      <c r="H1073" s="74" t="s">
        <v>2226</v>
      </c>
      <c r="I1073" s="74">
        <v>50000</v>
      </c>
      <c r="J1073" s="74">
        <v>11</v>
      </c>
      <c r="K1073" s="74"/>
    </row>
    <row r="1074" spans="7:11">
      <c r="G1074" s="75">
        <v>43925</v>
      </c>
      <c r="H1074" s="74" t="s">
        <v>2226</v>
      </c>
      <c r="I1074" s="74">
        <v>40000</v>
      </c>
      <c r="J1074" s="74">
        <v>16</v>
      </c>
      <c r="K1074" s="74"/>
    </row>
    <row r="1075" spans="7:11">
      <c r="G1075" s="75">
        <v>43928</v>
      </c>
      <c r="H1075" s="74" t="s">
        <v>2226</v>
      </c>
      <c r="I1075" s="74">
        <v>50000</v>
      </c>
      <c r="J1075" s="74">
        <v>17</v>
      </c>
      <c r="K1075" s="74"/>
    </row>
    <row r="1076" spans="7:11">
      <c r="G1076" s="75">
        <v>43948</v>
      </c>
      <c r="H1076" s="74" t="s">
        <v>2232</v>
      </c>
      <c r="I1076" s="74">
        <v>130000</v>
      </c>
      <c r="J1076" s="74">
        <v>11</v>
      </c>
      <c r="K1076" s="74"/>
    </row>
    <row r="1077" spans="7:11">
      <c r="G1077" s="75">
        <v>43936</v>
      </c>
      <c r="H1077" s="74" t="s">
        <v>2232</v>
      </c>
      <c r="I1077" s="74">
        <v>140000</v>
      </c>
      <c r="J1077" s="74">
        <v>10</v>
      </c>
      <c r="K1077" s="74"/>
    </row>
    <row r="1078" spans="7:11">
      <c r="G1078" s="75">
        <v>43925</v>
      </c>
      <c r="H1078" s="74" t="s">
        <v>2232</v>
      </c>
      <c r="I1078" s="74">
        <v>130000</v>
      </c>
      <c r="J1078" s="74">
        <v>11</v>
      </c>
      <c r="K1078" s="74"/>
    </row>
    <row r="1079" spans="7:11">
      <c r="G1079" s="75">
        <v>43945</v>
      </c>
      <c r="H1079" s="74" t="s">
        <v>2232</v>
      </c>
      <c r="I1079" s="74">
        <v>160000</v>
      </c>
      <c r="J1079" s="74">
        <v>8</v>
      </c>
      <c r="K1079" s="74"/>
    </row>
    <row r="1080" spans="7:11">
      <c r="G1080" s="75">
        <v>43955</v>
      </c>
      <c r="H1080" s="74" t="s">
        <v>2232</v>
      </c>
      <c r="I1080" s="74">
        <v>160000</v>
      </c>
      <c r="J1080" s="74">
        <v>12</v>
      </c>
      <c r="K1080" s="74"/>
    </row>
    <row r="1081" spans="7:11">
      <c r="G1081" s="75">
        <v>43931</v>
      </c>
      <c r="H1081" s="74" t="s">
        <v>2232</v>
      </c>
      <c r="I1081" s="74">
        <v>120000</v>
      </c>
      <c r="J1081" s="74">
        <v>10</v>
      </c>
      <c r="K1081" s="74"/>
    </row>
    <row r="1082" spans="7:11">
      <c r="G1082" s="75">
        <v>43948</v>
      </c>
      <c r="H1082" s="74" t="s">
        <v>2223</v>
      </c>
      <c r="I1082" s="74">
        <v>1120000</v>
      </c>
      <c r="J1082" s="74">
        <v>18</v>
      </c>
      <c r="K1082" s="74"/>
    </row>
    <row r="1083" spans="7:11">
      <c r="G1083" s="75">
        <v>43946</v>
      </c>
      <c r="H1083" s="74" t="s">
        <v>2223</v>
      </c>
      <c r="I1083" s="74">
        <v>1080000</v>
      </c>
      <c r="J1083" s="74">
        <v>11</v>
      </c>
      <c r="K1083" s="74"/>
    </row>
    <row r="1084" spans="7:11">
      <c r="G1084" s="75">
        <v>43945</v>
      </c>
      <c r="H1084" s="74" t="s">
        <v>2223</v>
      </c>
      <c r="I1084" s="74">
        <v>1110000</v>
      </c>
      <c r="J1084" s="74">
        <v>10</v>
      </c>
      <c r="K1084" s="74"/>
    </row>
    <row r="1085" spans="7:11">
      <c r="G1085" s="75">
        <v>43936</v>
      </c>
      <c r="H1085" s="74" t="s">
        <v>2223</v>
      </c>
      <c r="I1085" s="74">
        <v>1100000</v>
      </c>
      <c r="J1085" s="74">
        <v>17</v>
      </c>
      <c r="K1085" s="74"/>
    </row>
    <row r="1086" spans="7:11">
      <c r="G1086" s="75">
        <v>43935</v>
      </c>
      <c r="H1086" s="74" t="s">
        <v>2223</v>
      </c>
      <c r="I1086" s="74">
        <v>1020000</v>
      </c>
      <c r="J1086" s="74">
        <v>10</v>
      </c>
      <c r="K1086" s="74"/>
    </row>
    <row r="1087" spans="7:11">
      <c r="G1087" s="75">
        <v>43955</v>
      </c>
      <c r="H1087" s="74" t="s">
        <v>2223</v>
      </c>
      <c r="I1087" s="74">
        <v>1040000</v>
      </c>
      <c r="J1087" s="74">
        <v>14</v>
      </c>
      <c r="K1087" s="74"/>
    </row>
    <row r="1088" spans="7:11">
      <c r="G1088" s="75">
        <v>43957</v>
      </c>
      <c r="H1088" s="74" t="s">
        <v>2227</v>
      </c>
      <c r="I1088" s="74">
        <v>50000</v>
      </c>
      <c r="J1088" s="74">
        <v>14</v>
      </c>
      <c r="K1088" s="74"/>
    </row>
    <row r="1089" spans="7:11">
      <c r="G1089" s="75">
        <v>43958</v>
      </c>
      <c r="H1089" s="74" t="s">
        <v>2227</v>
      </c>
      <c r="I1089" s="74">
        <v>40000</v>
      </c>
      <c r="J1089" s="74">
        <v>15</v>
      </c>
      <c r="K1089" s="74"/>
    </row>
    <row r="1090" spans="7:11">
      <c r="G1090" s="75">
        <v>43947</v>
      </c>
      <c r="H1090" s="74" t="s">
        <v>2227</v>
      </c>
      <c r="I1090" s="74">
        <v>50000</v>
      </c>
      <c r="J1090" s="74">
        <v>27</v>
      </c>
      <c r="K1090" s="74"/>
    </row>
    <row r="1091" spans="7:11">
      <c r="G1091" s="75">
        <v>43941</v>
      </c>
      <c r="H1091" s="74" t="s">
        <v>2227</v>
      </c>
      <c r="I1091" s="74">
        <v>50000</v>
      </c>
      <c r="J1091" s="74">
        <v>17</v>
      </c>
      <c r="K1091" s="74"/>
    </row>
    <row r="1092" spans="7:11">
      <c r="G1092" s="75">
        <v>43951</v>
      </c>
      <c r="H1092" s="74" t="s">
        <v>2227</v>
      </c>
      <c r="I1092" s="74">
        <v>50000</v>
      </c>
      <c r="J1092" s="74">
        <v>21</v>
      </c>
      <c r="K1092" s="74"/>
    </row>
    <row r="1093" spans="7:11">
      <c r="G1093" s="75">
        <v>43929</v>
      </c>
      <c r="H1093" s="74" t="s">
        <v>2227</v>
      </c>
      <c r="I1093" s="74">
        <v>40000</v>
      </c>
      <c r="J1093" s="74">
        <v>22</v>
      </c>
      <c r="K1093" s="74"/>
    </row>
    <row r="1094" spans="7:11">
      <c r="G1094" s="75">
        <v>43960</v>
      </c>
      <c r="H1094" s="74" t="s">
        <v>2229</v>
      </c>
      <c r="I1094" s="74">
        <v>290000</v>
      </c>
      <c r="J1094" s="74">
        <v>11</v>
      </c>
      <c r="K1094" s="74"/>
    </row>
    <row r="1095" spans="7:11">
      <c r="G1095" s="75">
        <v>43936</v>
      </c>
      <c r="H1095" s="74" t="s">
        <v>2229</v>
      </c>
      <c r="I1095" s="74">
        <v>270000</v>
      </c>
      <c r="J1095" s="74">
        <v>18</v>
      </c>
      <c r="K1095" s="74"/>
    </row>
    <row r="1096" spans="7:11">
      <c r="G1096" s="75">
        <v>43927</v>
      </c>
      <c r="H1096" s="74" t="s">
        <v>2229</v>
      </c>
      <c r="I1096" s="74">
        <v>300000</v>
      </c>
      <c r="J1096" s="74">
        <v>12</v>
      </c>
      <c r="K1096" s="74"/>
    </row>
    <row r="1097" spans="7:11">
      <c r="G1097" s="75">
        <v>43954</v>
      </c>
      <c r="H1097" s="74" t="s">
        <v>2229</v>
      </c>
      <c r="I1097" s="74">
        <v>280000</v>
      </c>
      <c r="J1097" s="74">
        <v>15</v>
      </c>
      <c r="K1097" s="74"/>
    </row>
    <row r="1098" spans="7:11">
      <c r="G1098" s="75">
        <v>43927</v>
      </c>
      <c r="H1098" s="74" t="s">
        <v>2229</v>
      </c>
      <c r="I1098" s="74">
        <v>310000</v>
      </c>
      <c r="J1098" s="74">
        <v>15</v>
      </c>
      <c r="K1098" s="74"/>
    </row>
    <row r="1099" spans="7:11">
      <c r="G1099" s="75">
        <v>43960</v>
      </c>
      <c r="H1099" s="74" t="s">
        <v>2229</v>
      </c>
      <c r="I1099" s="74">
        <v>300000</v>
      </c>
      <c r="J1099" s="74">
        <v>15</v>
      </c>
      <c r="K1099" s="74"/>
    </row>
    <row r="1100" spans="7:11">
      <c r="G1100" s="75">
        <v>43946</v>
      </c>
      <c r="H1100" s="74" t="s">
        <v>2229</v>
      </c>
      <c r="I1100" s="74">
        <v>210000</v>
      </c>
      <c r="J1100" s="74">
        <v>12</v>
      </c>
      <c r="K1100" s="74"/>
    </row>
    <row r="1101" spans="7:11">
      <c r="G1101" s="75">
        <v>43956</v>
      </c>
      <c r="H1101" s="74" t="s">
        <v>2229</v>
      </c>
      <c r="I1101" s="74">
        <v>200000</v>
      </c>
      <c r="J1101" s="74">
        <v>12</v>
      </c>
      <c r="K1101" s="74"/>
    </row>
    <row r="1102" spans="7:11">
      <c r="G1102" s="75">
        <v>43925</v>
      </c>
      <c r="H1102" s="74" t="s">
        <v>2229</v>
      </c>
      <c r="I1102" s="74">
        <v>240000</v>
      </c>
      <c r="J1102" s="74">
        <v>14</v>
      </c>
      <c r="K1102" s="74"/>
    </row>
    <row r="1103" spans="7:11">
      <c r="G1103" s="75">
        <v>43945</v>
      </c>
      <c r="H1103" s="74" t="s">
        <v>2229</v>
      </c>
      <c r="I1103" s="74">
        <v>230000</v>
      </c>
      <c r="J1103" s="74">
        <v>12</v>
      </c>
      <c r="K1103" s="74"/>
    </row>
    <row r="1104" spans="7:11">
      <c r="G1104" s="75">
        <v>43937</v>
      </c>
      <c r="H1104" s="74" t="s">
        <v>2229</v>
      </c>
      <c r="I1104" s="74">
        <v>230000</v>
      </c>
      <c r="J1104" s="74">
        <v>16</v>
      </c>
      <c r="K1104" s="74"/>
    </row>
    <row r="1105" spans="7:11">
      <c r="G1105" s="75">
        <v>43949</v>
      </c>
      <c r="H1105" s="74" t="s">
        <v>2229</v>
      </c>
      <c r="I1105" s="74">
        <v>220000</v>
      </c>
      <c r="J1105" s="74">
        <v>11</v>
      </c>
      <c r="K1105" s="74"/>
    </row>
    <row r="1106" spans="7:11">
      <c r="G1106" s="75">
        <v>43946</v>
      </c>
      <c r="H1106" s="74" t="s">
        <v>2222</v>
      </c>
      <c r="I1106" s="74">
        <v>2430000</v>
      </c>
      <c r="J1106" s="74">
        <v>10</v>
      </c>
      <c r="K1106" s="74"/>
    </row>
    <row r="1107" spans="7:11">
      <c r="G1107" s="75">
        <v>43956</v>
      </c>
      <c r="H1107" s="74" t="s">
        <v>2222</v>
      </c>
      <c r="I1107" s="74">
        <v>2390000</v>
      </c>
      <c r="J1107" s="74">
        <v>8</v>
      </c>
      <c r="K1107" s="74"/>
    </row>
    <row r="1108" spans="7:11">
      <c r="G1108" s="75">
        <v>43958</v>
      </c>
      <c r="H1108" s="74" t="s">
        <v>2222</v>
      </c>
      <c r="I1108" s="74">
        <v>2530000</v>
      </c>
      <c r="J1108" s="74">
        <v>6</v>
      </c>
      <c r="K1108" s="74"/>
    </row>
    <row r="1109" spans="7:11">
      <c r="G1109" s="75">
        <v>43963</v>
      </c>
      <c r="H1109" s="74" t="s">
        <v>2222</v>
      </c>
      <c r="I1109" s="74">
        <v>2410000</v>
      </c>
      <c r="J1109" s="74">
        <v>11</v>
      </c>
      <c r="K1109" s="74"/>
    </row>
    <row r="1110" spans="7:11">
      <c r="G1110" s="75">
        <v>43932</v>
      </c>
      <c r="H1110" s="74" t="s">
        <v>2222</v>
      </c>
      <c r="I1110" s="74">
        <v>2130000</v>
      </c>
      <c r="J1110" s="74">
        <v>8</v>
      </c>
      <c r="K1110" s="74"/>
    </row>
    <row r="1111" spans="7:11">
      <c r="G1111" s="75">
        <v>43948</v>
      </c>
      <c r="H1111" s="74" t="s">
        <v>2222</v>
      </c>
      <c r="I1111" s="74">
        <v>2660000</v>
      </c>
      <c r="J1111" s="74">
        <v>10</v>
      </c>
      <c r="K1111" s="74"/>
    </row>
    <row r="1112" spans="7:11">
      <c r="G1112" s="75">
        <v>43939</v>
      </c>
      <c r="H1112" s="74" t="s">
        <v>2229</v>
      </c>
      <c r="I1112" s="74">
        <v>260000</v>
      </c>
      <c r="J1112" s="74">
        <v>26</v>
      </c>
      <c r="K1112" s="74"/>
    </row>
    <row r="1113" spans="7:11">
      <c r="G1113" s="75">
        <v>43951</v>
      </c>
      <c r="H1113" s="74" t="s">
        <v>2229</v>
      </c>
      <c r="I1113" s="74">
        <v>220000</v>
      </c>
      <c r="J1113" s="74">
        <v>29</v>
      </c>
      <c r="K1113" s="74"/>
    </row>
    <row r="1114" spans="7:11">
      <c r="G1114" s="75">
        <v>43931</v>
      </c>
      <c r="H1114" s="74" t="s">
        <v>2229</v>
      </c>
      <c r="I1114" s="74">
        <v>240000</v>
      </c>
      <c r="J1114" s="74">
        <v>23</v>
      </c>
      <c r="K1114" s="74"/>
    </row>
    <row r="1115" spans="7:11">
      <c r="G1115" s="75">
        <v>43938</v>
      </c>
      <c r="H1115" s="74" t="s">
        <v>2229</v>
      </c>
      <c r="I1115" s="74">
        <v>250000</v>
      </c>
      <c r="J1115" s="74">
        <v>17</v>
      </c>
      <c r="K1115" s="74"/>
    </row>
    <row r="1116" spans="7:11">
      <c r="G1116" s="75">
        <v>43959</v>
      </c>
      <c r="H1116" s="74" t="s">
        <v>2229</v>
      </c>
      <c r="I1116" s="74">
        <v>230000</v>
      </c>
      <c r="J1116" s="74">
        <v>21</v>
      </c>
      <c r="K1116" s="74"/>
    </row>
    <row r="1117" spans="7:11">
      <c r="G1117" s="75">
        <v>43958</v>
      </c>
      <c r="H1117" s="74" t="s">
        <v>2229</v>
      </c>
      <c r="I1117" s="74">
        <v>250000</v>
      </c>
      <c r="J1117" s="74">
        <v>21</v>
      </c>
      <c r="K1117" s="74"/>
    </row>
    <row r="1118" spans="7:11">
      <c r="G1118" s="75">
        <v>43948</v>
      </c>
      <c r="H1118" s="74" t="s">
        <v>2223</v>
      </c>
      <c r="I1118" s="74">
        <v>1060000</v>
      </c>
      <c r="J1118" s="74">
        <v>15</v>
      </c>
      <c r="K1118" s="74"/>
    </row>
    <row r="1119" spans="7:11">
      <c r="G1119" s="75">
        <v>43953</v>
      </c>
      <c r="H1119" s="74" t="s">
        <v>2223</v>
      </c>
      <c r="I1119" s="74">
        <v>1160000</v>
      </c>
      <c r="J1119" s="74">
        <v>15</v>
      </c>
      <c r="K1119" s="74"/>
    </row>
    <row r="1120" spans="7:11">
      <c r="G1120" s="75">
        <v>43934</v>
      </c>
      <c r="H1120" s="74" t="s">
        <v>2223</v>
      </c>
      <c r="I1120" s="74">
        <v>1160000</v>
      </c>
      <c r="J1120" s="74">
        <v>23</v>
      </c>
      <c r="K1120" s="74"/>
    </row>
    <row r="1121" spans="7:11">
      <c r="G1121" s="75">
        <v>43966</v>
      </c>
      <c r="H1121" s="74" t="s">
        <v>2223</v>
      </c>
      <c r="I1121" s="74">
        <v>1190000</v>
      </c>
      <c r="J1121" s="74">
        <v>29</v>
      </c>
      <c r="K1121" s="74"/>
    </row>
    <row r="1122" spans="7:11">
      <c r="G1122" s="75">
        <v>43932</v>
      </c>
      <c r="H1122" s="74" t="s">
        <v>2223</v>
      </c>
      <c r="I1122" s="74">
        <v>1330000</v>
      </c>
      <c r="J1122" s="74">
        <v>26</v>
      </c>
      <c r="K1122" s="74"/>
    </row>
    <row r="1123" spans="7:11">
      <c r="G1123" s="75">
        <v>43942</v>
      </c>
      <c r="H1123" s="74" t="s">
        <v>2223</v>
      </c>
      <c r="I1123" s="74">
        <v>1130000</v>
      </c>
      <c r="J1123" s="74">
        <v>20</v>
      </c>
      <c r="K1123" s="74"/>
    </row>
    <row r="1124" spans="7:11">
      <c r="G1124" s="75">
        <v>43965</v>
      </c>
      <c r="H1124" s="74" t="s">
        <v>2222</v>
      </c>
      <c r="I1124" s="74">
        <v>1940000</v>
      </c>
      <c r="J1124" s="74">
        <v>24</v>
      </c>
      <c r="K1124" s="74"/>
    </row>
    <row r="1125" spans="7:11">
      <c r="G1125" s="75">
        <v>43950</v>
      </c>
      <c r="H1125" s="74" t="s">
        <v>2222</v>
      </c>
      <c r="I1125" s="74">
        <v>2210000</v>
      </c>
      <c r="J1125" s="74">
        <v>15</v>
      </c>
      <c r="K1125" s="74"/>
    </row>
    <row r="1126" spans="7:11">
      <c r="G1126" s="75">
        <v>43956</v>
      </c>
      <c r="H1126" s="74" t="s">
        <v>2222</v>
      </c>
      <c r="I1126" s="74">
        <v>2010000</v>
      </c>
      <c r="J1126" s="74">
        <v>16</v>
      </c>
      <c r="K1126" s="74"/>
    </row>
    <row r="1127" spans="7:11">
      <c r="G1127" s="75">
        <v>43961</v>
      </c>
      <c r="H1127" s="74" t="s">
        <v>2222</v>
      </c>
      <c r="I1127" s="74">
        <v>1810000</v>
      </c>
      <c r="J1127" s="74">
        <v>25</v>
      </c>
      <c r="K1127" s="74"/>
    </row>
    <row r="1128" spans="7:11">
      <c r="G1128" s="75">
        <v>43958</v>
      </c>
      <c r="H1128" s="74" t="s">
        <v>2222</v>
      </c>
      <c r="I1128" s="74">
        <v>2170000</v>
      </c>
      <c r="J1128" s="74">
        <v>20</v>
      </c>
      <c r="K1128" s="74"/>
    </row>
    <row r="1129" spans="7:11">
      <c r="G1129" s="75">
        <v>43960</v>
      </c>
      <c r="H1129" s="74" t="s">
        <v>2222</v>
      </c>
      <c r="I1129" s="74">
        <v>1810000</v>
      </c>
      <c r="J1129" s="74">
        <v>20</v>
      </c>
      <c r="K1129" s="74"/>
    </row>
    <row r="1130" spans="7:11">
      <c r="G1130" s="75">
        <v>43941</v>
      </c>
      <c r="H1130" s="74" t="s">
        <v>2222</v>
      </c>
      <c r="I1130" s="74">
        <v>1820000</v>
      </c>
      <c r="J1130" s="74">
        <v>9</v>
      </c>
      <c r="K1130" s="74"/>
    </row>
    <row r="1131" spans="7:11">
      <c r="G1131" s="75">
        <v>43938</v>
      </c>
      <c r="H1131" s="74" t="s">
        <v>2222</v>
      </c>
      <c r="I1131" s="74">
        <v>2300000</v>
      </c>
      <c r="J1131" s="74">
        <v>10</v>
      </c>
      <c r="K1131" s="74"/>
    </row>
    <row r="1132" spans="7:11">
      <c r="G1132" s="75">
        <v>43949</v>
      </c>
      <c r="H1132" s="74" t="s">
        <v>2222</v>
      </c>
      <c r="I1132" s="74">
        <v>2040000</v>
      </c>
      <c r="J1132" s="74">
        <v>7</v>
      </c>
      <c r="K1132" s="74"/>
    </row>
    <row r="1133" spans="7:11">
      <c r="G1133" s="75">
        <v>43930</v>
      </c>
      <c r="H1133" s="74" t="s">
        <v>2222</v>
      </c>
      <c r="I1133" s="74">
        <v>1850000</v>
      </c>
      <c r="J1133" s="74">
        <v>7</v>
      </c>
      <c r="K1133" s="74"/>
    </row>
    <row r="1134" spans="7:11">
      <c r="G1134" s="75">
        <v>43950</v>
      </c>
      <c r="H1134" s="74" t="s">
        <v>2222</v>
      </c>
      <c r="I1134" s="74">
        <v>2170000</v>
      </c>
      <c r="J1134" s="74">
        <v>8</v>
      </c>
      <c r="K1134" s="74"/>
    </row>
    <row r="1135" spans="7:11">
      <c r="G1135" s="75">
        <v>43940</v>
      </c>
      <c r="H1135" s="74" t="s">
        <v>2222</v>
      </c>
      <c r="I1135" s="74">
        <v>2170000</v>
      </c>
      <c r="J1135" s="74">
        <v>11</v>
      </c>
      <c r="K1135" s="74"/>
    </row>
    <row r="1136" spans="7:11">
      <c r="G1136" s="75">
        <v>43957</v>
      </c>
      <c r="H1136" s="74" t="s">
        <v>2233</v>
      </c>
      <c r="I1136" s="74">
        <v>1860000</v>
      </c>
      <c r="J1136" s="74">
        <v>13</v>
      </c>
      <c r="K1136" s="74"/>
    </row>
    <row r="1137" spans="7:11">
      <c r="G1137" s="75">
        <v>43941</v>
      </c>
      <c r="H1137" s="74" t="s">
        <v>2233</v>
      </c>
      <c r="I1137" s="74">
        <v>2010000</v>
      </c>
      <c r="J1137" s="74">
        <v>15</v>
      </c>
      <c r="K1137" s="74"/>
    </row>
    <row r="1138" spans="7:11">
      <c r="G1138" s="75">
        <v>43934</v>
      </c>
      <c r="H1138" s="74" t="s">
        <v>2233</v>
      </c>
      <c r="I1138" s="74">
        <v>2480000</v>
      </c>
      <c r="J1138" s="74">
        <v>13</v>
      </c>
      <c r="K1138" s="74"/>
    </row>
    <row r="1139" spans="7:11">
      <c r="G1139" s="75">
        <v>43947</v>
      </c>
      <c r="H1139" s="74" t="s">
        <v>2233</v>
      </c>
      <c r="I1139" s="74">
        <v>2350000</v>
      </c>
      <c r="J1139" s="74">
        <v>10</v>
      </c>
      <c r="K1139" s="74"/>
    </row>
    <row r="1140" spans="7:11">
      <c r="G1140" s="75">
        <v>43938</v>
      </c>
      <c r="H1140" s="74" t="s">
        <v>2233</v>
      </c>
      <c r="I1140" s="74">
        <v>1950000</v>
      </c>
      <c r="J1140" s="74">
        <v>13</v>
      </c>
      <c r="K1140" s="74"/>
    </row>
    <row r="1141" spans="7:11">
      <c r="G1141" s="75">
        <v>43939</v>
      </c>
      <c r="H1141" s="74" t="s">
        <v>2233</v>
      </c>
      <c r="I1141" s="74">
        <v>1980000</v>
      </c>
      <c r="J1141" s="74">
        <v>18</v>
      </c>
      <c r="K1141" s="74"/>
    </row>
    <row r="1142" spans="7:11">
      <c r="G1142" s="75">
        <v>43956</v>
      </c>
      <c r="H1142" s="74" t="s">
        <v>2226</v>
      </c>
      <c r="I1142" s="74">
        <v>50000</v>
      </c>
      <c r="J1142" s="74">
        <v>14</v>
      </c>
      <c r="K1142" s="74"/>
    </row>
    <row r="1143" spans="7:11">
      <c r="G1143" s="75">
        <v>43959</v>
      </c>
      <c r="H1143" s="74" t="s">
        <v>2226</v>
      </c>
      <c r="I1143" s="74">
        <v>40000</v>
      </c>
      <c r="J1143" s="74">
        <v>13</v>
      </c>
      <c r="K1143" s="74"/>
    </row>
    <row r="1144" spans="7:11">
      <c r="G1144" s="75">
        <v>43944</v>
      </c>
      <c r="H1144" s="74" t="s">
        <v>2226</v>
      </c>
      <c r="I1144" s="74">
        <v>50000</v>
      </c>
      <c r="J1144" s="74">
        <v>20</v>
      </c>
      <c r="K1144" s="74"/>
    </row>
    <row r="1145" spans="7:11">
      <c r="G1145" s="75">
        <v>43941</v>
      </c>
      <c r="H1145" s="74" t="s">
        <v>2226</v>
      </c>
      <c r="I1145" s="74">
        <v>50000</v>
      </c>
      <c r="J1145" s="74">
        <v>13</v>
      </c>
      <c r="K1145" s="74"/>
    </row>
    <row r="1146" spans="7:11">
      <c r="G1146" s="75">
        <v>43944</v>
      </c>
      <c r="H1146" s="74" t="s">
        <v>2226</v>
      </c>
      <c r="I1146" s="74">
        <v>40000</v>
      </c>
      <c r="J1146" s="74">
        <v>22</v>
      </c>
      <c r="K1146" s="74"/>
    </row>
    <row r="1147" spans="7:11">
      <c r="G1147" s="75">
        <v>43966</v>
      </c>
      <c r="H1147" s="74" t="s">
        <v>2226</v>
      </c>
      <c r="I1147" s="74">
        <v>50000</v>
      </c>
      <c r="J1147" s="74">
        <v>22</v>
      </c>
      <c r="K1147" s="74"/>
    </row>
    <row r="1148" spans="7:11">
      <c r="G1148" s="75">
        <v>43954</v>
      </c>
      <c r="H1148" s="74" t="s">
        <v>2223</v>
      </c>
      <c r="I1148" s="74">
        <v>1110000</v>
      </c>
      <c r="J1148" s="74">
        <v>22</v>
      </c>
      <c r="K1148" s="74"/>
    </row>
    <row r="1149" spans="7:11">
      <c r="G1149" s="75">
        <v>43963</v>
      </c>
      <c r="H1149" s="74" t="s">
        <v>2223</v>
      </c>
      <c r="I1149" s="74">
        <v>1050000</v>
      </c>
      <c r="J1149" s="74">
        <v>11</v>
      </c>
      <c r="K1149" s="74"/>
    </row>
    <row r="1150" spans="7:11">
      <c r="G1150" s="75">
        <v>43940</v>
      </c>
      <c r="H1150" s="74" t="s">
        <v>2223</v>
      </c>
      <c r="I1150" s="74">
        <v>950000</v>
      </c>
      <c r="J1150" s="74">
        <v>21</v>
      </c>
      <c r="K1150" s="74"/>
    </row>
    <row r="1151" spans="7:11">
      <c r="G1151" s="75">
        <v>43939</v>
      </c>
      <c r="H1151" s="74" t="s">
        <v>2223</v>
      </c>
      <c r="I1151" s="74">
        <v>1120000</v>
      </c>
      <c r="J1151" s="74">
        <v>11</v>
      </c>
      <c r="K1151" s="74"/>
    </row>
    <row r="1152" spans="7:11">
      <c r="G1152" s="75">
        <v>43944</v>
      </c>
      <c r="H1152" s="74" t="s">
        <v>2223</v>
      </c>
      <c r="I1152" s="74">
        <v>1100000</v>
      </c>
      <c r="J1152" s="74">
        <v>14</v>
      </c>
      <c r="K1152" s="74"/>
    </row>
    <row r="1153" spans="7:11">
      <c r="G1153" s="75">
        <v>43957</v>
      </c>
      <c r="H1153" s="74" t="s">
        <v>2223</v>
      </c>
      <c r="I1153" s="74">
        <v>1250000</v>
      </c>
      <c r="J1153" s="74">
        <v>21</v>
      </c>
      <c r="K1153" s="74"/>
    </row>
    <row r="1154" spans="7:11">
      <c r="G1154" s="75">
        <v>43930</v>
      </c>
      <c r="H1154" s="74" t="s">
        <v>2223</v>
      </c>
      <c r="I1154" s="74">
        <v>1070000</v>
      </c>
      <c r="J1154" s="74">
        <v>27</v>
      </c>
      <c r="K1154" s="74"/>
    </row>
    <row r="1155" spans="7:11">
      <c r="G1155" s="75">
        <v>43959</v>
      </c>
      <c r="H1155" s="74" t="s">
        <v>2223</v>
      </c>
      <c r="I1155" s="74">
        <v>1030000</v>
      </c>
      <c r="J1155" s="74">
        <v>15</v>
      </c>
      <c r="K1155" s="74"/>
    </row>
    <row r="1156" spans="7:11">
      <c r="G1156" s="75">
        <v>43937</v>
      </c>
      <c r="H1156" s="74" t="s">
        <v>2223</v>
      </c>
      <c r="I1156" s="74">
        <v>970000</v>
      </c>
      <c r="J1156" s="74">
        <v>20</v>
      </c>
      <c r="K1156" s="74"/>
    </row>
    <row r="1157" spans="7:11">
      <c r="G1157" s="75">
        <v>43967</v>
      </c>
      <c r="H1157" s="74" t="s">
        <v>2223</v>
      </c>
      <c r="I1157" s="74">
        <v>970000</v>
      </c>
      <c r="J1157" s="74">
        <v>29</v>
      </c>
      <c r="K1157" s="74"/>
    </row>
    <row r="1158" spans="7:11">
      <c r="G1158" s="75">
        <v>43933</v>
      </c>
      <c r="H1158" s="74" t="s">
        <v>2223</v>
      </c>
      <c r="I1158" s="74">
        <v>1190000</v>
      </c>
      <c r="J1158" s="74">
        <v>20</v>
      </c>
      <c r="K1158" s="74"/>
    </row>
    <row r="1159" spans="7:11">
      <c r="G1159" s="75">
        <v>43952</v>
      </c>
      <c r="H1159" s="74" t="s">
        <v>2223</v>
      </c>
      <c r="I1159" s="74">
        <v>1180000</v>
      </c>
      <c r="J1159" s="74">
        <v>20</v>
      </c>
      <c r="K1159" s="74"/>
    </row>
    <row r="1160" spans="7:11">
      <c r="G1160" s="75">
        <v>43968</v>
      </c>
      <c r="H1160" s="74" t="s">
        <v>2230</v>
      </c>
      <c r="I1160" s="74">
        <v>2610000</v>
      </c>
      <c r="J1160" s="74">
        <v>27</v>
      </c>
      <c r="K1160" s="74"/>
    </row>
    <row r="1161" spans="7:11">
      <c r="G1161" s="75">
        <v>43950</v>
      </c>
      <c r="H1161" s="74" t="s">
        <v>2230</v>
      </c>
      <c r="I1161" s="74">
        <v>3180000</v>
      </c>
      <c r="J1161" s="74">
        <v>15</v>
      </c>
      <c r="K1161" s="74"/>
    </row>
    <row r="1162" spans="7:11">
      <c r="G1162" s="75">
        <v>43951</v>
      </c>
      <c r="H1162" s="74" t="s">
        <v>2230</v>
      </c>
      <c r="I1162" s="74">
        <v>2850000</v>
      </c>
      <c r="J1162" s="74">
        <v>22</v>
      </c>
      <c r="K1162" s="74"/>
    </row>
    <row r="1163" spans="7:11">
      <c r="G1163" s="75">
        <v>43961</v>
      </c>
      <c r="H1163" s="74" t="s">
        <v>2230</v>
      </c>
      <c r="I1163" s="74">
        <v>3130000</v>
      </c>
      <c r="J1163" s="74">
        <v>22</v>
      </c>
      <c r="K1163" s="74"/>
    </row>
    <row r="1164" spans="7:11">
      <c r="G1164" s="75">
        <v>43944</v>
      </c>
      <c r="H1164" s="74" t="s">
        <v>2230</v>
      </c>
      <c r="I1164" s="74">
        <v>2500000</v>
      </c>
      <c r="J1164" s="74">
        <v>16</v>
      </c>
      <c r="K1164" s="74"/>
    </row>
    <row r="1165" spans="7:11">
      <c r="G1165" s="75">
        <v>43940</v>
      </c>
      <c r="H1165" s="74" t="s">
        <v>2230</v>
      </c>
      <c r="I1165" s="74">
        <v>3110000</v>
      </c>
      <c r="J1165" s="74">
        <v>26</v>
      </c>
      <c r="K1165" s="74"/>
    </row>
    <row r="1166" spans="7:11">
      <c r="G1166" s="75">
        <v>43961</v>
      </c>
      <c r="H1166" s="74" t="s">
        <v>2231</v>
      </c>
      <c r="I1166" s="74">
        <v>100000</v>
      </c>
      <c r="J1166" s="74">
        <v>20</v>
      </c>
      <c r="K1166" s="74"/>
    </row>
    <row r="1167" spans="7:11">
      <c r="G1167" s="75">
        <v>43957</v>
      </c>
      <c r="H1167" s="74" t="s">
        <v>2231</v>
      </c>
      <c r="I1167" s="74">
        <v>100000</v>
      </c>
      <c r="J1167" s="74">
        <v>11</v>
      </c>
      <c r="K1167" s="74"/>
    </row>
    <row r="1168" spans="7:11">
      <c r="G1168" s="75">
        <v>43962</v>
      </c>
      <c r="H1168" s="74" t="s">
        <v>2231</v>
      </c>
      <c r="I1168" s="74">
        <v>130000</v>
      </c>
      <c r="J1168" s="74">
        <v>16</v>
      </c>
      <c r="K1168" s="74"/>
    </row>
    <row r="1169" spans="7:11">
      <c r="G1169" s="75">
        <v>43949</v>
      </c>
      <c r="H1169" s="74" t="s">
        <v>2231</v>
      </c>
      <c r="I1169" s="74">
        <v>120000</v>
      </c>
      <c r="J1169" s="74">
        <v>12</v>
      </c>
      <c r="K1169" s="74"/>
    </row>
    <row r="1170" spans="7:11">
      <c r="G1170" s="75">
        <v>43942</v>
      </c>
      <c r="H1170" s="74" t="s">
        <v>2231</v>
      </c>
      <c r="I1170" s="74">
        <v>100000</v>
      </c>
      <c r="J1170" s="74">
        <v>18</v>
      </c>
      <c r="K1170" s="74"/>
    </row>
    <row r="1171" spans="7:11">
      <c r="G1171" s="75">
        <v>43967</v>
      </c>
      <c r="H1171" s="74" t="s">
        <v>2231</v>
      </c>
      <c r="I1171" s="74">
        <v>120000</v>
      </c>
      <c r="J1171" s="74">
        <v>18</v>
      </c>
      <c r="K1171" s="74"/>
    </row>
    <row r="1172" spans="7:11">
      <c r="G1172" s="75">
        <v>43956</v>
      </c>
      <c r="H1172" s="74" t="s">
        <v>2224</v>
      </c>
      <c r="I1172" s="74">
        <v>620000</v>
      </c>
      <c r="J1172" s="74">
        <v>27</v>
      </c>
      <c r="K1172" s="74"/>
    </row>
    <row r="1173" spans="7:11">
      <c r="G1173" s="75">
        <v>43932</v>
      </c>
      <c r="H1173" s="74" t="s">
        <v>2224</v>
      </c>
      <c r="I1173" s="74">
        <v>670000</v>
      </c>
      <c r="J1173" s="74">
        <v>24</v>
      </c>
      <c r="K1173" s="74"/>
    </row>
    <row r="1174" spans="7:11">
      <c r="G1174" s="75">
        <v>43957</v>
      </c>
      <c r="H1174" s="74" t="s">
        <v>2224</v>
      </c>
      <c r="I1174" s="74">
        <v>660000</v>
      </c>
      <c r="J1174" s="74">
        <v>26</v>
      </c>
      <c r="K1174" s="74"/>
    </row>
    <row r="1175" spans="7:11">
      <c r="G1175" s="75">
        <v>43955</v>
      </c>
      <c r="H1175" s="74" t="s">
        <v>2224</v>
      </c>
      <c r="I1175" s="74">
        <v>560000</v>
      </c>
      <c r="J1175" s="74">
        <v>20</v>
      </c>
      <c r="K1175" s="74"/>
    </row>
    <row r="1176" spans="7:11">
      <c r="G1176" s="75">
        <v>43951</v>
      </c>
      <c r="H1176" s="74" t="s">
        <v>2224</v>
      </c>
      <c r="I1176" s="74">
        <v>590000</v>
      </c>
      <c r="J1176" s="74">
        <v>17</v>
      </c>
      <c r="K1176" s="74"/>
    </row>
    <row r="1177" spans="7:11">
      <c r="G1177" s="75">
        <v>43970</v>
      </c>
      <c r="H1177" s="74" t="s">
        <v>2224</v>
      </c>
      <c r="I1177" s="74">
        <v>580000</v>
      </c>
      <c r="J1177" s="74">
        <v>21</v>
      </c>
      <c r="K1177" s="74"/>
    </row>
    <row r="1178" spans="7:11">
      <c r="G1178" s="75">
        <v>43938</v>
      </c>
      <c r="H1178" s="74" t="s">
        <v>2223</v>
      </c>
      <c r="I1178" s="74">
        <v>830000</v>
      </c>
      <c r="J1178" s="74">
        <v>8</v>
      </c>
      <c r="K1178" s="74"/>
    </row>
    <row r="1179" spans="7:11">
      <c r="G1179" s="75">
        <v>43948</v>
      </c>
      <c r="H1179" s="74" t="s">
        <v>2223</v>
      </c>
      <c r="I1179" s="74">
        <v>850000</v>
      </c>
      <c r="J1179" s="74">
        <v>7</v>
      </c>
      <c r="K1179" s="74"/>
    </row>
    <row r="1180" spans="7:11">
      <c r="G1180" s="75">
        <v>43946</v>
      </c>
      <c r="H1180" s="74" t="s">
        <v>2223</v>
      </c>
      <c r="I1180" s="74">
        <v>840000</v>
      </c>
      <c r="J1180" s="74">
        <v>7</v>
      </c>
      <c r="K1180" s="74"/>
    </row>
    <row r="1181" spans="7:11">
      <c r="G1181" s="75">
        <v>43961</v>
      </c>
      <c r="H1181" s="74" t="s">
        <v>2223</v>
      </c>
      <c r="I1181" s="74">
        <v>930000</v>
      </c>
      <c r="J1181" s="74">
        <v>8</v>
      </c>
      <c r="K1181" s="74"/>
    </row>
    <row r="1182" spans="7:11">
      <c r="G1182" s="75">
        <v>43933</v>
      </c>
      <c r="H1182" s="74" t="s">
        <v>2223</v>
      </c>
      <c r="I1182" s="74">
        <v>830000</v>
      </c>
      <c r="J1182" s="74">
        <v>8</v>
      </c>
      <c r="K1182" s="74"/>
    </row>
    <row r="1183" spans="7:11">
      <c r="G1183" s="75">
        <v>43957</v>
      </c>
      <c r="H1183" s="74" t="s">
        <v>2223</v>
      </c>
      <c r="I1183" s="74">
        <v>850000</v>
      </c>
      <c r="J1183" s="74">
        <v>6</v>
      </c>
      <c r="K1183" s="74"/>
    </row>
    <row r="1184" spans="7:11">
      <c r="G1184" s="75">
        <v>43948</v>
      </c>
      <c r="H1184" s="74" t="s">
        <v>2227</v>
      </c>
      <c r="I1184" s="74">
        <v>50000</v>
      </c>
      <c r="J1184" s="74">
        <v>20</v>
      </c>
      <c r="K1184" s="74"/>
    </row>
    <row r="1185" spans="7:11">
      <c r="G1185" s="75">
        <v>43968</v>
      </c>
      <c r="H1185" s="74" t="s">
        <v>2227</v>
      </c>
      <c r="I1185" s="74">
        <v>50000</v>
      </c>
      <c r="J1185" s="74">
        <v>15</v>
      </c>
      <c r="K1185" s="74"/>
    </row>
    <row r="1186" spans="7:11">
      <c r="G1186" s="75">
        <v>43952</v>
      </c>
      <c r="H1186" s="74" t="s">
        <v>2227</v>
      </c>
      <c r="I1186" s="74">
        <v>50000</v>
      </c>
      <c r="J1186" s="74">
        <v>21</v>
      </c>
      <c r="K1186" s="74"/>
    </row>
    <row r="1187" spans="7:11">
      <c r="G1187" s="75">
        <v>43937</v>
      </c>
      <c r="H1187" s="74" t="s">
        <v>2227</v>
      </c>
      <c r="I1187" s="74">
        <v>50000</v>
      </c>
      <c r="J1187" s="74">
        <v>13</v>
      </c>
      <c r="K1187" s="74"/>
    </row>
    <row r="1188" spans="7:11">
      <c r="G1188" s="75">
        <v>43954</v>
      </c>
      <c r="H1188" s="74" t="s">
        <v>2227</v>
      </c>
      <c r="I1188" s="74">
        <v>40000</v>
      </c>
      <c r="J1188" s="74">
        <v>21</v>
      </c>
      <c r="K1188" s="74"/>
    </row>
    <row r="1189" spans="7:11">
      <c r="G1189" s="75">
        <v>43936</v>
      </c>
      <c r="H1189" s="74" t="s">
        <v>2227</v>
      </c>
      <c r="I1189" s="74">
        <v>60000</v>
      </c>
      <c r="J1189" s="74">
        <v>16</v>
      </c>
      <c r="K1189" s="74"/>
    </row>
    <row r="1190" spans="7:11">
      <c r="G1190" s="75">
        <v>43964</v>
      </c>
      <c r="H1190" s="74" t="s">
        <v>2227</v>
      </c>
      <c r="I1190" s="74">
        <v>60000</v>
      </c>
      <c r="J1190" s="74">
        <v>10</v>
      </c>
      <c r="K1190" s="74"/>
    </row>
    <row r="1191" spans="7:11">
      <c r="G1191" s="75">
        <v>43945</v>
      </c>
      <c r="H1191" s="74" t="s">
        <v>2227</v>
      </c>
      <c r="I1191" s="74">
        <v>50000</v>
      </c>
      <c r="J1191" s="74">
        <v>16</v>
      </c>
      <c r="K1191" s="74"/>
    </row>
    <row r="1192" spans="7:11">
      <c r="G1192" s="75">
        <v>43959</v>
      </c>
      <c r="H1192" s="74" t="s">
        <v>2227</v>
      </c>
      <c r="I1192" s="74">
        <v>70000</v>
      </c>
      <c r="J1192" s="74">
        <v>9</v>
      </c>
      <c r="K1192" s="74"/>
    </row>
    <row r="1193" spans="7:11">
      <c r="G1193" s="75">
        <v>43959</v>
      </c>
      <c r="H1193" s="74" t="s">
        <v>2227</v>
      </c>
      <c r="I1193" s="74">
        <v>70000</v>
      </c>
      <c r="J1193" s="74">
        <v>8</v>
      </c>
      <c r="K1193" s="74"/>
    </row>
    <row r="1194" spans="7:11">
      <c r="G1194" s="75">
        <v>43946</v>
      </c>
      <c r="H1194" s="74" t="s">
        <v>2227</v>
      </c>
      <c r="I1194" s="74">
        <v>60000</v>
      </c>
      <c r="J1194" s="74">
        <v>10</v>
      </c>
      <c r="K1194" s="74"/>
    </row>
    <row r="1195" spans="7:11">
      <c r="G1195" s="75">
        <v>43935</v>
      </c>
      <c r="H1195" s="74" t="s">
        <v>2227</v>
      </c>
      <c r="I1195" s="74">
        <v>60000</v>
      </c>
      <c r="J1195" s="74">
        <v>16</v>
      </c>
      <c r="K1195" s="74"/>
    </row>
    <row r="1196" spans="7:11">
      <c r="G1196" s="75">
        <v>43957</v>
      </c>
      <c r="H1196" s="74" t="s">
        <v>2228</v>
      </c>
      <c r="I1196" s="74">
        <v>840000</v>
      </c>
      <c r="J1196" s="74">
        <v>10</v>
      </c>
      <c r="K1196" s="74"/>
    </row>
    <row r="1197" spans="7:11">
      <c r="G1197" s="75">
        <v>43952</v>
      </c>
      <c r="H1197" s="74" t="s">
        <v>2228</v>
      </c>
      <c r="I1197" s="74">
        <v>730000</v>
      </c>
      <c r="J1197" s="74">
        <v>6</v>
      </c>
      <c r="K1197" s="74"/>
    </row>
    <row r="1198" spans="7:11">
      <c r="G1198" s="75">
        <v>43959</v>
      </c>
      <c r="H1198" s="74" t="s">
        <v>2228</v>
      </c>
      <c r="I1198" s="74">
        <v>760000</v>
      </c>
      <c r="J1198" s="74">
        <v>8</v>
      </c>
      <c r="K1198" s="74"/>
    </row>
    <row r="1199" spans="7:11">
      <c r="G1199" s="75">
        <v>43972</v>
      </c>
      <c r="H1199" s="74" t="s">
        <v>2228</v>
      </c>
      <c r="I1199" s="74">
        <v>760000</v>
      </c>
      <c r="J1199" s="74">
        <v>9</v>
      </c>
      <c r="K1199" s="74"/>
    </row>
    <row r="1200" spans="7:11">
      <c r="G1200" s="75">
        <v>43972</v>
      </c>
      <c r="H1200" s="74" t="s">
        <v>2228</v>
      </c>
      <c r="I1200" s="74">
        <v>880000</v>
      </c>
      <c r="J1200" s="74">
        <v>6</v>
      </c>
      <c r="K1200" s="74"/>
    </row>
    <row r="1201" spans="7:11">
      <c r="G1201" s="75">
        <v>43938</v>
      </c>
      <c r="H1201" s="74" t="s">
        <v>2228</v>
      </c>
      <c r="I1201" s="74">
        <v>890000</v>
      </c>
      <c r="J1201" s="74">
        <v>9</v>
      </c>
      <c r="K1201" s="74"/>
    </row>
    <row r="1202" spans="7:11">
      <c r="G1202" s="75">
        <v>43936</v>
      </c>
      <c r="H1202" s="74" t="s">
        <v>2223</v>
      </c>
      <c r="I1202" s="74">
        <v>750000</v>
      </c>
      <c r="J1202" s="74">
        <v>20</v>
      </c>
      <c r="K1202" s="74"/>
    </row>
    <row r="1203" spans="7:11">
      <c r="G1203" s="75">
        <v>43946</v>
      </c>
      <c r="H1203" s="74" t="s">
        <v>2223</v>
      </c>
      <c r="I1203" s="74">
        <v>720000</v>
      </c>
      <c r="J1203" s="74">
        <v>21</v>
      </c>
      <c r="K1203" s="74"/>
    </row>
    <row r="1204" spans="7:11">
      <c r="G1204" s="75">
        <v>43964</v>
      </c>
      <c r="H1204" s="74" t="s">
        <v>2223</v>
      </c>
      <c r="I1204" s="74">
        <v>830000</v>
      </c>
      <c r="J1204" s="74">
        <v>18</v>
      </c>
      <c r="K1204" s="74"/>
    </row>
    <row r="1205" spans="7:11">
      <c r="G1205" s="75">
        <v>43971</v>
      </c>
      <c r="H1205" s="74" t="s">
        <v>2223</v>
      </c>
      <c r="I1205" s="74">
        <v>790000</v>
      </c>
      <c r="J1205" s="74">
        <v>21</v>
      </c>
      <c r="K1205" s="74"/>
    </row>
    <row r="1206" spans="7:11">
      <c r="G1206" s="75">
        <v>43961</v>
      </c>
      <c r="H1206" s="74" t="s">
        <v>2223</v>
      </c>
      <c r="I1206" s="74">
        <v>670000</v>
      </c>
      <c r="J1206" s="74">
        <v>18</v>
      </c>
      <c r="K1206" s="74"/>
    </row>
    <row r="1207" spans="7:11">
      <c r="G1207" s="75">
        <v>43934</v>
      </c>
      <c r="H1207" s="74" t="s">
        <v>2223</v>
      </c>
      <c r="I1207" s="74">
        <v>800000</v>
      </c>
      <c r="J1207" s="74">
        <v>17</v>
      </c>
      <c r="K1207" s="74"/>
    </row>
    <row r="1208" spans="7:11">
      <c r="G1208" s="75">
        <v>43946</v>
      </c>
      <c r="H1208" s="74" t="s">
        <v>2224</v>
      </c>
      <c r="I1208" s="74">
        <v>500000</v>
      </c>
      <c r="J1208" s="74">
        <v>18</v>
      </c>
      <c r="K1208" s="74"/>
    </row>
    <row r="1209" spans="7:11">
      <c r="G1209" s="75">
        <v>43954</v>
      </c>
      <c r="H1209" s="74" t="s">
        <v>2224</v>
      </c>
      <c r="I1209" s="74">
        <v>440000</v>
      </c>
      <c r="J1209" s="74">
        <v>13</v>
      </c>
      <c r="K1209" s="74"/>
    </row>
    <row r="1210" spans="7:11">
      <c r="G1210" s="75">
        <v>43961</v>
      </c>
      <c r="H1210" s="74" t="s">
        <v>2224</v>
      </c>
      <c r="I1210" s="74">
        <v>480000</v>
      </c>
      <c r="J1210" s="74">
        <v>13</v>
      </c>
      <c r="K1210" s="74"/>
    </row>
    <row r="1211" spans="7:11">
      <c r="G1211" s="75">
        <v>43934</v>
      </c>
      <c r="H1211" s="74" t="s">
        <v>2224</v>
      </c>
      <c r="I1211" s="74">
        <v>510000</v>
      </c>
      <c r="J1211" s="74">
        <v>19</v>
      </c>
      <c r="K1211" s="74"/>
    </row>
    <row r="1212" spans="7:11">
      <c r="G1212" s="75">
        <v>43952</v>
      </c>
      <c r="H1212" s="74" t="s">
        <v>2224</v>
      </c>
      <c r="I1212" s="74">
        <v>460000</v>
      </c>
      <c r="J1212" s="74">
        <v>20</v>
      </c>
      <c r="K1212" s="74"/>
    </row>
    <row r="1213" spans="7:11">
      <c r="G1213" s="75">
        <v>43938</v>
      </c>
      <c r="H1213" s="74" t="s">
        <v>2224</v>
      </c>
      <c r="I1213" s="74">
        <v>550000</v>
      </c>
      <c r="J1213" s="74">
        <v>10</v>
      </c>
      <c r="K1213" s="74"/>
    </row>
    <row r="1214" spans="7:11">
      <c r="G1214" s="75">
        <v>43972</v>
      </c>
      <c r="H1214" s="74" t="s">
        <v>2230</v>
      </c>
      <c r="I1214" s="74">
        <v>3500000</v>
      </c>
      <c r="J1214" s="74">
        <v>10</v>
      </c>
      <c r="K1214" s="74"/>
    </row>
    <row r="1215" spans="7:11">
      <c r="G1215" s="75">
        <v>43948</v>
      </c>
      <c r="H1215" s="74" t="s">
        <v>2230</v>
      </c>
      <c r="I1215" s="74">
        <v>2940000</v>
      </c>
      <c r="J1215" s="74">
        <v>9</v>
      </c>
      <c r="K1215" s="74"/>
    </row>
    <row r="1216" spans="7:11">
      <c r="G1216" s="75">
        <v>43974</v>
      </c>
      <c r="H1216" s="74" t="s">
        <v>2230</v>
      </c>
      <c r="I1216" s="74">
        <v>3620000</v>
      </c>
      <c r="J1216" s="74">
        <v>10</v>
      </c>
      <c r="K1216" s="74"/>
    </row>
    <row r="1217" spans="7:11">
      <c r="G1217" s="75">
        <v>43971</v>
      </c>
      <c r="H1217" s="74" t="s">
        <v>2230</v>
      </c>
      <c r="I1217" s="74">
        <v>3020000</v>
      </c>
      <c r="J1217" s="74">
        <v>7</v>
      </c>
      <c r="K1217" s="74"/>
    </row>
    <row r="1218" spans="7:11">
      <c r="G1218" s="75">
        <v>43963</v>
      </c>
      <c r="H1218" s="74" t="s">
        <v>2230</v>
      </c>
      <c r="I1218" s="74">
        <v>3020000</v>
      </c>
      <c r="J1218" s="74">
        <v>10</v>
      </c>
      <c r="K1218" s="74"/>
    </row>
    <row r="1219" spans="7:11">
      <c r="G1219" s="75">
        <v>43952</v>
      </c>
      <c r="H1219" s="74" t="s">
        <v>2230</v>
      </c>
      <c r="I1219" s="74">
        <v>3470000</v>
      </c>
      <c r="J1219" s="74">
        <v>8</v>
      </c>
      <c r="K1219" s="74"/>
    </row>
    <row r="1220" spans="7:11">
      <c r="G1220" s="75">
        <v>43941</v>
      </c>
      <c r="H1220" s="74" t="s">
        <v>2231</v>
      </c>
      <c r="I1220" s="74">
        <v>110000</v>
      </c>
      <c r="J1220" s="74">
        <v>18</v>
      </c>
      <c r="K1220" s="74"/>
    </row>
    <row r="1221" spans="7:11">
      <c r="G1221" s="75">
        <v>43962</v>
      </c>
      <c r="H1221" s="74" t="s">
        <v>2231</v>
      </c>
      <c r="I1221" s="74">
        <v>100000</v>
      </c>
      <c r="J1221" s="74">
        <v>13</v>
      </c>
      <c r="K1221" s="74"/>
    </row>
    <row r="1222" spans="7:11">
      <c r="G1222" s="75">
        <v>43969</v>
      </c>
      <c r="H1222" s="74" t="s">
        <v>2231</v>
      </c>
      <c r="I1222" s="74">
        <v>100000</v>
      </c>
      <c r="J1222" s="74">
        <v>16</v>
      </c>
      <c r="K1222" s="74"/>
    </row>
    <row r="1223" spans="7:11">
      <c r="G1223" s="75">
        <v>43973</v>
      </c>
      <c r="H1223" s="74" t="s">
        <v>2231</v>
      </c>
      <c r="I1223" s="74">
        <v>90000</v>
      </c>
      <c r="J1223" s="74">
        <v>11</v>
      </c>
      <c r="K1223" s="74"/>
    </row>
    <row r="1224" spans="7:11">
      <c r="G1224" s="75">
        <v>43950</v>
      </c>
      <c r="H1224" s="74" t="s">
        <v>2231</v>
      </c>
      <c r="I1224" s="74">
        <v>100000</v>
      </c>
      <c r="J1224" s="74">
        <v>18</v>
      </c>
      <c r="K1224" s="74"/>
    </row>
    <row r="1225" spans="7:11">
      <c r="G1225" s="75">
        <v>43967</v>
      </c>
      <c r="H1225" s="74" t="s">
        <v>2231</v>
      </c>
      <c r="I1225" s="74">
        <v>100000</v>
      </c>
      <c r="J1225" s="74">
        <v>10</v>
      </c>
      <c r="K1225" s="74"/>
    </row>
    <row r="1226" spans="7:11">
      <c r="G1226" s="75">
        <v>43944</v>
      </c>
      <c r="H1226" s="74" t="s">
        <v>2233</v>
      </c>
      <c r="I1226" s="74">
        <v>1390000</v>
      </c>
      <c r="J1226" s="74">
        <v>17</v>
      </c>
      <c r="K1226" s="74"/>
    </row>
    <row r="1227" spans="7:11">
      <c r="G1227" s="75">
        <v>43968</v>
      </c>
      <c r="H1227" s="74" t="s">
        <v>2233</v>
      </c>
      <c r="I1227" s="74">
        <v>1440000</v>
      </c>
      <c r="J1227" s="74">
        <v>18</v>
      </c>
      <c r="K1227" s="74"/>
    </row>
    <row r="1228" spans="7:11">
      <c r="G1228" s="75">
        <v>43967</v>
      </c>
      <c r="H1228" s="74" t="s">
        <v>2233</v>
      </c>
      <c r="I1228" s="74">
        <v>1680000</v>
      </c>
      <c r="J1228" s="74">
        <v>22</v>
      </c>
      <c r="K1228" s="74"/>
    </row>
    <row r="1229" spans="7:11">
      <c r="G1229" s="75">
        <v>43946</v>
      </c>
      <c r="H1229" s="74" t="s">
        <v>2233</v>
      </c>
      <c r="I1229" s="74">
        <v>1490000</v>
      </c>
      <c r="J1229" s="74">
        <v>23</v>
      </c>
      <c r="K1229" s="74"/>
    </row>
    <row r="1230" spans="7:11">
      <c r="G1230" s="75">
        <v>43948</v>
      </c>
      <c r="H1230" s="74" t="s">
        <v>2233</v>
      </c>
      <c r="I1230" s="74">
        <v>1290000</v>
      </c>
      <c r="J1230" s="74">
        <v>23</v>
      </c>
      <c r="K1230" s="74"/>
    </row>
    <row r="1231" spans="7:11">
      <c r="G1231" s="75">
        <v>43965</v>
      </c>
      <c r="H1231" s="74" t="s">
        <v>2233</v>
      </c>
      <c r="I1231" s="74">
        <v>1510000</v>
      </c>
      <c r="J1231" s="74">
        <v>20</v>
      </c>
      <c r="K1231" s="74"/>
    </row>
    <row r="1232" spans="7:11">
      <c r="G1232" s="75">
        <v>43954</v>
      </c>
      <c r="H1232" s="74" t="s">
        <v>2233</v>
      </c>
      <c r="I1232" s="74">
        <v>1440000</v>
      </c>
      <c r="J1232" s="74">
        <v>16</v>
      </c>
      <c r="K1232" s="74"/>
    </row>
    <row r="1233" spans="7:11">
      <c r="G1233" s="75">
        <v>43967</v>
      </c>
      <c r="H1233" s="74" t="s">
        <v>2233</v>
      </c>
      <c r="I1233" s="74">
        <v>1340000</v>
      </c>
      <c r="J1233" s="74">
        <v>26</v>
      </c>
      <c r="K1233" s="74"/>
    </row>
    <row r="1234" spans="7:11">
      <c r="G1234" s="75">
        <v>43974</v>
      </c>
      <c r="H1234" s="74" t="s">
        <v>2233</v>
      </c>
      <c r="I1234" s="74">
        <v>1300000</v>
      </c>
      <c r="J1234" s="74">
        <v>23</v>
      </c>
      <c r="K1234" s="74"/>
    </row>
    <row r="1235" spans="7:11">
      <c r="G1235" s="75">
        <v>43941</v>
      </c>
      <c r="H1235" s="74" t="s">
        <v>2233</v>
      </c>
      <c r="I1235" s="74">
        <v>1270000</v>
      </c>
      <c r="J1235" s="74">
        <v>16</v>
      </c>
      <c r="K1235" s="74"/>
    </row>
    <row r="1236" spans="7:11">
      <c r="G1236" s="75">
        <v>43950</v>
      </c>
      <c r="H1236" s="74" t="s">
        <v>2233</v>
      </c>
      <c r="I1236" s="74">
        <v>1350000</v>
      </c>
      <c r="J1236" s="74">
        <v>20</v>
      </c>
      <c r="K1236" s="74"/>
    </row>
    <row r="1237" spans="7:11">
      <c r="G1237" s="75">
        <v>43954</v>
      </c>
      <c r="H1237" s="74" t="s">
        <v>2233</v>
      </c>
      <c r="I1237" s="74">
        <v>1260000</v>
      </c>
      <c r="J1237" s="74">
        <v>26</v>
      </c>
      <c r="K1237" s="74"/>
    </row>
    <row r="1238" spans="7:11">
      <c r="G1238" s="75">
        <v>43946</v>
      </c>
      <c r="H1238" s="74" t="s">
        <v>2230</v>
      </c>
      <c r="I1238" s="74">
        <v>2820000</v>
      </c>
      <c r="J1238" s="74">
        <v>14</v>
      </c>
      <c r="K1238" s="74"/>
    </row>
    <row r="1239" spans="7:11">
      <c r="G1239" s="75">
        <v>43939</v>
      </c>
      <c r="H1239" s="74" t="s">
        <v>2230</v>
      </c>
      <c r="I1239" s="74">
        <v>3530000</v>
      </c>
      <c r="J1239" s="74">
        <v>14</v>
      </c>
      <c r="K1239" s="74"/>
    </row>
    <row r="1240" spans="7:11">
      <c r="G1240" s="75">
        <v>43973</v>
      </c>
      <c r="H1240" s="74" t="s">
        <v>2230</v>
      </c>
      <c r="I1240" s="74">
        <v>3510000</v>
      </c>
      <c r="J1240" s="74">
        <v>22</v>
      </c>
      <c r="K1240" s="74"/>
    </row>
    <row r="1241" spans="7:11">
      <c r="G1241" s="75">
        <v>43966</v>
      </c>
      <c r="H1241" s="74" t="s">
        <v>2230</v>
      </c>
      <c r="I1241" s="74">
        <v>3020000</v>
      </c>
      <c r="J1241" s="74">
        <v>23</v>
      </c>
      <c r="K1241" s="74"/>
    </row>
    <row r="1242" spans="7:11">
      <c r="G1242" s="75">
        <v>43944</v>
      </c>
      <c r="H1242" s="74" t="s">
        <v>2230</v>
      </c>
      <c r="I1242" s="74">
        <v>3310000</v>
      </c>
      <c r="J1242" s="74">
        <v>26</v>
      </c>
      <c r="K1242" s="74"/>
    </row>
    <row r="1243" spans="7:11">
      <c r="G1243" s="75">
        <v>43960</v>
      </c>
      <c r="H1243" s="74" t="s">
        <v>2230</v>
      </c>
      <c r="I1243" s="74">
        <v>3660000</v>
      </c>
      <c r="J1243" s="74">
        <v>14</v>
      </c>
      <c r="K1243" s="74"/>
    </row>
    <row r="1244" spans="7:11">
      <c r="G1244" s="75">
        <v>43947</v>
      </c>
      <c r="H1244" s="74" t="s">
        <v>2227</v>
      </c>
      <c r="I1244" s="74">
        <v>50000</v>
      </c>
      <c r="J1244" s="74">
        <v>24</v>
      </c>
      <c r="K1244" s="74"/>
    </row>
    <row r="1245" spans="7:11">
      <c r="G1245" s="75">
        <v>43951</v>
      </c>
      <c r="H1245" s="74" t="s">
        <v>2227</v>
      </c>
      <c r="I1245" s="74">
        <v>50000</v>
      </c>
      <c r="J1245" s="74">
        <v>30</v>
      </c>
      <c r="K1245" s="74"/>
    </row>
    <row r="1246" spans="7:11">
      <c r="G1246" s="75">
        <v>43946</v>
      </c>
      <c r="H1246" s="74" t="s">
        <v>2227</v>
      </c>
      <c r="I1246" s="74">
        <v>50000</v>
      </c>
      <c r="J1246" s="74">
        <v>29</v>
      </c>
      <c r="K1246" s="74"/>
    </row>
    <row r="1247" spans="7:11">
      <c r="G1247" s="75">
        <v>43973</v>
      </c>
      <c r="H1247" s="74" t="s">
        <v>2227</v>
      </c>
      <c r="I1247" s="74">
        <v>50000</v>
      </c>
      <c r="J1247" s="74">
        <v>21</v>
      </c>
      <c r="K1247" s="74"/>
    </row>
    <row r="1248" spans="7:11">
      <c r="G1248" s="75">
        <v>43971</v>
      </c>
      <c r="H1248" s="74" t="s">
        <v>2227</v>
      </c>
      <c r="I1248" s="74">
        <v>50000</v>
      </c>
      <c r="J1248" s="74">
        <v>23</v>
      </c>
      <c r="K1248" s="74"/>
    </row>
    <row r="1249" spans="7:11">
      <c r="G1249" s="75">
        <v>43938</v>
      </c>
      <c r="H1249" s="74" t="s">
        <v>2227</v>
      </c>
      <c r="I1249" s="74">
        <v>50000</v>
      </c>
      <c r="J1249" s="74">
        <v>24</v>
      </c>
      <c r="K1249" s="74"/>
    </row>
    <row r="1250" spans="7:11">
      <c r="G1250" s="75">
        <v>43964</v>
      </c>
      <c r="H1250" s="74" t="s">
        <v>2227</v>
      </c>
      <c r="I1250" s="74">
        <v>40000</v>
      </c>
      <c r="J1250" s="74">
        <v>12</v>
      </c>
      <c r="K1250" s="74"/>
    </row>
    <row r="1251" spans="7:11">
      <c r="G1251" s="75">
        <v>43961</v>
      </c>
      <c r="H1251" s="74" t="s">
        <v>2227</v>
      </c>
      <c r="I1251" s="74">
        <v>50000</v>
      </c>
      <c r="J1251" s="74">
        <v>13</v>
      </c>
      <c r="K1251" s="74"/>
    </row>
    <row r="1252" spans="7:11">
      <c r="G1252" s="75">
        <v>43948</v>
      </c>
      <c r="H1252" s="74" t="s">
        <v>2227</v>
      </c>
      <c r="I1252" s="74">
        <v>40000</v>
      </c>
      <c r="J1252" s="74">
        <v>10</v>
      </c>
      <c r="K1252" s="74"/>
    </row>
    <row r="1253" spans="7:11">
      <c r="G1253" s="75">
        <v>43962</v>
      </c>
      <c r="H1253" s="74" t="s">
        <v>2227</v>
      </c>
      <c r="I1253" s="74">
        <v>40000</v>
      </c>
      <c r="J1253" s="74">
        <v>19</v>
      </c>
      <c r="K1253" s="74"/>
    </row>
    <row r="1254" spans="7:11">
      <c r="G1254" s="75">
        <v>43962</v>
      </c>
      <c r="H1254" s="74" t="s">
        <v>2227</v>
      </c>
      <c r="I1254" s="74">
        <v>50000</v>
      </c>
      <c r="J1254" s="74">
        <v>12</v>
      </c>
      <c r="K1254" s="74"/>
    </row>
    <row r="1255" spans="7:11">
      <c r="G1255" s="75">
        <v>43948</v>
      </c>
      <c r="H1255" s="74" t="s">
        <v>2227</v>
      </c>
      <c r="I1255" s="74">
        <v>40000</v>
      </c>
      <c r="J1255" s="74">
        <v>18</v>
      </c>
      <c r="K1255" s="74"/>
    </row>
    <row r="1256" spans="7:11">
      <c r="G1256" s="75">
        <v>43950</v>
      </c>
      <c r="H1256" s="74" t="s">
        <v>2227</v>
      </c>
      <c r="I1256" s="74">
        <v>60000</v>
      </c>
      <c r="J1256" s="74">
        <v>18</v>
      </c>
      <c r="K1256" s="74"/>
    </row>
    <row r="1257" spans="7:11">
      <c r="G1257" s="75">
        <v>43966</v>
      </c>
      <c r="H1257" s="74" t="s">
        <v>2227</v>
      </c>
      <c r="I1257" s="74">
        <v>50000</v>
      </c>
      <c r="J1257" s="74">
        <v>16</v>
      </c>
      <c r="K1257" s="74"/>
    </row>
    <row r="1258" spans="7:11">
      <c r="G1258" s="75">
        <v>43943</v>
      </c>
      <c r="H1258" s="74" t="s">
        <v>2227</v>
      </c>
      <c r="I1258" s="74">
        <v>70000</v>
      </c>
      <c r="J1258" s="74">
        <v>20</v>
      </c>
      <c r="K1258" s="74"/>
    </row>
    <row r="1259" spans="7:11">
      <c r="G1259" s="75">
        <v>43963</v>
      </c>
      <c r="H1259" s="74" t="s">
        <v>2227</v>
      </c>
      <c r="I1259" s="74">
        <v>50000</v>
      </c>
      <c r="J1259" s="74">
        <v>21</v>
      </c>
      <c r="K1259" s="74"/>
    </row>
    <row r="1260" spans="7:11">
      <c r="G1260" s="75">
        <v>43939</v>
      </c>
      <c r="H1260" s="74" t="s">
        <v>2227</v>
      </c>
      <c r="I1260" s="74">
        <v>50000</v>
      </c>
      <c r="J1260" s="74">
        <v>18</v>
      </c>
      <c r="K1260" s="74"/>
    </row>
    <row r="1261" spans="7:11">
      <c r="G1261" s="75">
        <v>43939</v>
      </c>
      <c r="H1261" s="74" t="s">
        <v>2227</v>
      </c>
      <c r="I1261" s="74">
        <v>50000</v>
      </c>
      <c r="J1261" s="74">
        <v>15</v>
      </c>
      <c r="K1261" s="74"/>
    </row>
    <row r="1262" spans="7:11">
      <c r="G1262" s="75">
        <v>43948</v>
      </c>
      <c r="H1262" s="74" t="s">
        <v>2222</v>
      </c>
      <c r="I1262" s="74">
        <v>2060000</v>
      </c>
      <c r="J1262" s="74">
        <v>8</v>
      </c>
      <c r="K1262" s="74"/>
    </row>
    <row r="1263" spans="7:11">
      <c r="G1263" s="75">
        <v>43960</v>
      </c>
      <c r="H1263" s="74" t="s">
        <v>2222</v>
      </c>
      <c r="I1263" s="74">
        <v>2280000</v>
      </c>
      <c r="J1263" s="74">
        <v>9</v>
      </c>
      <c r="K1263" s="74"/>
    </row>
    <row r="1264" spans="7:11">
      <c r="G1264" s="75">
        <v>43978</v>
      </c>
      <c r="H1264" s="74" t="s">
        <v>2222</v>
      </c>
      <c r="I1264" s="74">
        <v>2010000</v>
      </c>
      <c r="J1264" s="74">
        <v>12</v>
      </c>
      <c r="K1264" s="74"/>
    </row>
    <row r="1265" spans="7:11">
      <c r="G1265" s="75">
        <v>43970</v>
      </c>
      <c r="H1265" s="74" t="s">
        <v>2222</v>
      </c>
      <c r="I1265" s="74">
        <v>2260000</v>
      </c>
      <c r="J1265" s="74">
        <v>14</v>
      </c>
      <c r="K1265" s="74"/>
    </row>
    <row r="1266" spans="7:11">
      <c r="G1266" s="75">
        <v>43948</v>
      </c>
      <c r="H1266" s="74" t="s">
        <v>2222</v>
      </c>
      <c r="I1266" s="74">
        <v>2010000</v>
      </c>
      <c r="J1266" s="74">
        <v>13</v>
      </c>
      <c r="K1266" s="74"/>
    </row>
    <row r="1267" spans="7:11">
      <c r="G1267" s="75">
        <v>43939</v>
      </c>
      <c r="H1267" s="74" t="s">
        <v>2222</v>
      </c>
      <c r="I1267" s="74">
        <v>1790000</v>
      </c>
      <c r="J1267" s="74">
        <v>13</v>
      </c>
      <c r="K1267" s="74"/>
    </row>
    <row r="1268" spans="7:11">
      <c r="G1268" s="75">
        <v>43950</v>
      </c>
      <c r="H1268" s="74" t="s">
        <v>2228</v>
      </c>
      <c r="I1268" s="74">
        <v>640000</v>
      </c>
      <c r="J1268" s="74">
        <v>19</v>
      </c>
      <c r="K1268" s="74"/>
    </row>
    <row r="1269" spans="7:11">
      <c r="G1269" s="75">
        <v>43951</v>
      </c>
      <c r="H1269" s="74" t="s">
        <v>2228</v>
      </c>
      <c r="I1269" s="74">
        <v>670000</v>
      </c>
      <c r="J1269" s="74">
        <v>19</v>
      </c>
      <c r="K1269" s="74"/>
    </row>
    <row r="1270" spans="7:11">
      <c r="G1270" s="75">
        <v>43941</v>
      </c>
      <c r="H1270" s="74" t="s">
        <v>2228</v>
      </c>
      <c r="I1270" s="74">
        <v>670000</v>
      </c>
      <c r="J1270" s="74">
        <v>13</v>
      </c>
      <c r="K1270" s="74"/>
    </row>
    <row r="1271" spans="7:11">
      <c r="G1271" s="75">
        <v>43961</v>
      </c>
      <c r="H1271" s="74" t="s">
        <v>2228</v>
      </c>
      <c r="I1271" s="74">
        <v>730000</v>
      </c>
      <c r="J1271" s="74">
        <v>17</v>
      </c>
      <c r="K1271" s="74"/>
    </row>
    <row r="1272" spans="7:11">
      <c r="G1272" s="75">
        <v>43950</v>
      </c>
      <c r="H1272" s="74" t="s">
        <v>2228</v>
      </c>
      <c r="I1272" s="74">
        <v>750000</v>
      </c>
      <c r="J1272" s="74">
        <v>19</v>
      </c>
      <c r="K1272" s="74"/>
    </row>
    <row r="1273" spans="7:11">
      <c r="G1273" s="75">
        <v>43942</v>
      </c>
      <c r="H1273" s="74" t="s">
        <v>2228</v>
      </c>
      <c r="I1273" s="74">
        <v>640000</v>
      </c>
      <c r="J1273" s="74">
        <v>15</v>
      </c>
      <c r="K1273" s="74"/>
    </row>
    <row r="1274" spans="7:11">
      <c r="G1274" s="75">
        <v>43971</v>
      </c>
      <c r="H1274" s="74" t="s">
        <v>2224</v>
      </c>
      <c r="I1274" s="74">
        <v>620000</v>
      </c>
      <c r="J1274" s="74">
        <v>28</v>
      </c>
      <c r="K1274" s="74"/>
    </row>
    <row r="1275" spans="7:11">
      <c r="G1275" s="75">
        <v>43946</v>
      </c>
      <c r="H1275" s="74" t="s">
        <v>2224</v>
      </c>
      <c r="I1275" s="74">
        <v>580000</v>
      </c>
      <c r="J1275" s="74">
        <v>22</v>
      </c>
      <c r="K1275" s="74"/>
    </row>
    <row r="1276" spans="7:11">
      <c r="G1276" s="75">
        <v>43978</v>
      </c>
      <c r="H1276" s="74" t="s">
        <v>2224</v>
      </c>
      <c r="I1276" s="74">
        <v>540000</v>
      </c>
      <c r="J1276" s="74">
        <v>17</v>
      </c>
      <c r="K1276" s="74"/>
    </row>
    <row r="1277" spans="7:11">
      <c r="G1277" s="75">
        <v>43956</v>
      </c>
      <c r="H1277" s="74" t="s">
        <v>2224</v>
      </c>
      <c r="I1277" s="74">
        <v>610000</v>
      </c>
      <c r="J1277" s="74">
        <v>14</v>
      </c>
      <c r="K1277" s="74"/>
    </row>
    <row r="1278" spans="7:11">
      <c r="G1278" s="75">
        <v>43969</v>
      </c>
      <c r="H1278" s="74" t="s">
        <v>2224</v>
      </c>
      <c r="I1278" s="74">
        <v>550000</v>
      </c>
      <c r="J1278" s="74">
        <v>24</v>
      </c>
      <c r="K1278" s="74"/>
    </row>
    <row r="1279" spans="7:11">
      <c r="G1279" s="75">
        <v>43946</v>
      </c>
      <c r="H1279" s="74" t="s">
        <v>2224</v>
      </c>
      <c r="I1279" s="74">
        <v>540000</v>
      </c>
      <c r="J1279" s="74">
        <v>28</v>
      </c>
      <c r="K1279" s="74"/>
    </row>
    <row r="1280" spans="7:11">
      <c r="G1280" s="75">
        <v>43977</v>
      </c>
      <c r="H1280" s="74" t="s">
        <v>2223</v>
      </c>
      <c r="I1280" s="74">
        <v>920000</v>
      </c>
      <c r="J1280" s="74">
        <v>14</v>
      </c>
      <c r="K1280" s="74"/>
    </row>
    <row r="1281" spans="7:11">
      <c r="G1281" s="75">
        <v>43951</v>
      </c>
      <c r="H1281" s="74" t="s">
        <v>2223</v>
      </c>
      <c r="I1281" s="74">
        <v>860000</v>
      </c>
      <c r="J1281" s="74">
        <v>10</v>
      </c>
      <c r="K1281" s="74"/>
    </row>
    <row r="1282" spans="7:11">
      <c r="G1282" s="75">
        <v>43952</v>
      </c>
      <c r="H1282" s="74" t="s">
        <v>2223</v>
      </c>
      <c r="I1282" s="74">
        <v>900000</v>
      </c>
      <c r="J1282" s="74">
        <v>19</v>
      </c>
      <c r="K1282" s="74"/>
    </row>
    <row r="1283" spans="7:11">
      <c r="G1283" s="75">
        <v>43947</v>
      </c>
      <c r="H1283" s="74" t="s">
        <v>2223</v>
      </c>
      <c r="I1283" s="74">
        <v>900000</v>
      </c>
      <c r="J1283" s="74">
        <v>10</v>
      </c>
      <c r="K1283" s="74"/>
    </row>
    <row r="1284" spans="7:11">
      <c r="G1284" s="75">
        <v>43941</v>
      </c>
      <c r="H1284" s="74" t="s">
        <v>2223</v>
      </c>
      <c r="I1284" s="74">
        <v>780000</v>
      </c>
      <c r="J1284" s="74">
        <v>13</v>
      </c>
      <c r="K1284" s="74"/>
    </row>
    <row r="1285" spans="7:11">
      <c r="G1285" s="75">
        <v>43976</v>
      </c>
      <c r="H1285" s="74" t="s">
        <v>2223</v>
      </c>
      <c r="I1285" s="74">
        <v>810000</v>
      </c>
      <c r="J1285" s="74">
        <v>14</v>
      </c>
      <c r="K1285" s="74"/>
    </row>
    <row r="1286" spans="7:11">
      <c r="G1286" s="75">
        <v>43971</v>
      </c>
      <c r="H1286" s="74" t="s">
        <v>2233</v>
      </c>
      <c r="I1286" s="74">
        <v>1270000</v>
      </c>
      <c r="J1286" s="74">
        <v>10</v>
      </c>
      <c r="K1286" s="74"/>
    </row>
    <row r="1287" spans="7:11">
      <c r="G1287" s="75">
        <v>43955</v>
      </c>
      <c r="H1287" s="74" t="s">
        <v>2233</v>
      </c>
      <c r="I1287" s="74">
        <v>1620000</v>
      </c>
      <c r="J1287" s="74">
        <v>15</v>
      </c>
      <c r="K1287" s="74"/>
    </row>
    <row r="1288" spans="7:11">
      <c r="G1288" s="75">
        <v>43980</v>
      </c>
      <c r="H1288" s="74" t="s">
        <v>2233</v>
      </c>
      <c r="I1288" s="74">
        <v>1310000</v>
      </c>
      <c r="J1288" s="74">
        <v>16</v>
      </c>
      <c r="K1288" s="74"/>
    </row>
    <row r="1289" spans="7:11">
      <c r="G1289" s="75">
        <v>43953</v>
      </c>
      <c r="H1289" s="74" t="s">
        <v>2233</v>
      </c>
      <c r="I1289" s="74">
        <v>1470000</v>
      </c>
      <c r="J1289" s="74">
        <v>17</v>
      </c>
      <c r="K1289" s="74"/>
    </row>
    <row r="1290" spans="7:11">
      <c r="G1290" s="75">
        <v>43954</v>
      </c>
      <c r="H1290" s="74" t="s">
        <v>2233</v>
      </c>
      <c r="I1290" s="74">
        <v>1390000</v>
      </c>
      <c r="J1290" s="74">
        <v>19</v>
      </c>
      <c r="K1290" s="74"/>
    </row>
    <row r="1291" spans="7:11">
      <c r="G1291" s="75">
        <v>43964</v>
      </c>
      <c r="H1291" s="74" t="s">
        <v>2233</v>
      </c>
      <c r="I1291" s="74">
        <v>1680000</v>
      </c>
      <c r="J1291" s="74">
        <v>16</v>
      </c>
      <c r="K1291" s="74"/>
    </row>
    <row r="1292" spans="7:11">
      <c r="G1292" s="75">
        <v>43948</v>
      </c>
      <c r="H1292" s="74" t="s">
        <v>2225</v>
      </c>
      <c r="I1292" s="74">
        <v>150000</v>
      </c>
      <c r="J1292" s="74">
        <v>10</v>
      </c>
      <c r="K1292" s="74"/>
    </row>
    <row r="1293" spans="7:11">
      <c r="G1293" s="75">
        <v>43977</v>
      </c>
      <c r="H1293" s="74" t="s">
        <v>2225</v>
      </c>
      <c r="I1293" s="74">
        <v>150000</v>
      </c>
      <c r="J1293" s="74">
        <v>7</v>
      </c>
      <c r="K1293" s="74"/>
    </row>
    <row r="1294" spans="7:11">
      <c r="G1294" s="75">
        <v>43963</v>
      </c>
      <c r="H1294" s="74" t="s">
        <v>2225</v>
      </c>
      <c r="I1294" s="74">
        <v>120000</v>
      </c>
      <c r="J1294" s="74">
        <v>9</v>
      </c>
      <c r="K1294" s="74"/>
    </row>
    <row r="1295" spans="7:11">
      <c r="G1295" s="75">
        <v>43949</v>
      </c>
      <c r="H1295" s="74" t="s">
        <v>2225</v>
      </c>
      <c r="I1295" s="74">
        <v>140000</v>
      </c>
      <c r="J1295" s="74">
        <v>8</v>
      </c>
      <c r="K1295" s="74"/>
    </row>
    <row r="1296" spans="7:11">
      <c r="G1296" s="75">
        <v>43969</v>
      </c>
      <c r="H1296" s="74" t="s">
        <v>2225</v>
      </c>
      <c r="I1296" s="74">
        <v>130000</v>
      </c>
      <c r="J1296" s="74">
        <v>8</v>
      </c>
      <c r="K1296" s="74"/>
    </row>
    <row r="1297" spans="7:11">
      <c r="G1297" s="75">
        <v>43944</v>
      </c>
      <c r="H1297" s="74" t="s">
        <v>2225</v>
      </c>
      <c r="I1297" s="74">
        <v>130000</v>
      </c>
      <c r="J1297" s="74">
        <v>13</v>
      </c>
      <c r="K1297" s="74"/>
    </row>
    <row r="1298" spans="7:11">
      <c r="G1298" s="75">
        <v>43972</v>
      </c>
      <c r="H1298" s="74" t="s">
        <v>2227</v>
      </c>
      <c r="I1298" s="74">
        <v>50000</v>
      </c>
      <c r="J1298" s="74">
        <v>21</v>
      </c>
      <c r="K1298" s="74"/>
    </row>
    <row r="1299" spans="7:11">
      <c r="G1299" s="75">
        <v>43951</v>
      </c>
      <c r="H1299" s="74" t="s">
        <v>2227</v>
      </c>
      <c r="I1299" s="74">
        <v>50000</v>
      </c>
      <c r="J1299" s="74">
        <v>13</v>
      </c>
      <c r="K1299" s="74"/>
    </row>
    <row r="1300" spans="7:11">
      <c r="G1300" s="75">
        <v>43957</v>
      </c>
      <c r="H1300" s="74" t="s">
        <v>2227</v>
      </c>
      <c r="I1300" s="74">
        <v>40000</v>
      </c>
      <c r="J1300" s="74">
        <v>16</v>
      </c>
      <c r="K1300" s="74"/>
    </row>
    <row r="1301" spans="7:11">
      <c r="G1301" s="75">
        <v>43943</v>
      </c>
      <c r="H1301" s="74" t="s">
        <v>2227</v>
      </c>
      <c r="I1301" s="74">
        <v>50000</v>
      </c>
      <c r="J1301" s="74">
        <v>23</v>
      </c>
      <c r="K1301" s="74"/>
    </row>
    <row r="1302" spans="7:11">
      <c r="G1302" s="75">
        <v>43957</v>
      </c>
      <c r="H1302" s="74" t="s">
        <v>2227</v>
      </c>
      <c r="I1302" s="74">
        <v>50000</v>
      </c>
      <c r="J1302" s="74">
        <v>19</v>
      </c>
      <c r="K1302" s="74"/>
    </row>
    <row r="1303" spans="7:11">
      <c r="G1303" s="75">
        <v>43962</v>
      </c>
      <c r="H1303" s="74" t="s">
        <v>2227</v>
      </c>
      <c r="I1303" s="74">
        <v>50000</v>
      </c>
      <c r="J1303" s="74">
        <v>20</v>
      </c>
      <c r="K1303" s="74"/>
    </row>
    <row r="1304" spans="7:11">
      <c r="G1304" s="75">
        <v>43967</v>
      </c>
      <c r="H1304" s="74" t="s">
        <v>2226</v>
      </c>
      <c r="I1304" s="74">
        <v>60000</v>
      </c>
      <c r="J1304" s="74">
        <v>26</v>
      </c>
      <c r="K1304" s="74"/>
    </row>
    <row r="1305" spans="7:11">
      <c r="G1305" s="75">
        <v>43974</v>
      </c>
      <c r="H1305" s="74" t="s">
        <v>2226</v>
      </c>
      <c r="I1305" s="74">
        <v>50000</v>
      </c>
      <c r="J1305" s="74">
        <v>25</v>
      </c>
      <c r="K1305" s="74"/>
    </row>
    <row r="1306" spans="7:11">
      <c r="G1306" s="75">
        <v>43955</v>
      </c>
      <c r="H1306" s="74" t="s">
        <v>2226</v>
      </c>
      <c r="I1306" s="74">
        <v>50000</v>
      </c>
      <c r="J1306" s="74">
        <v>25</v>
      </c>
      <c r="K1306" s="74"/>
    </row>
    <row r="1307" spans="7:11">
      <c r="G1307" s="75">
        <v>43945</v>
      </c>
      <c r="H1307" s="74" t="s">
        <v>2226</v>
      </c>
      <c r="I1307" s="74">
        <v>40000</v>
      </c>
      <c r="J1307" s="74">
        <v>21</v>
      </c>
      <c r="K1307" s="74"/>
    </row>
    <row r="1308" spans="7:11">
      <c r="G1308" s="75">
        <v>43981</v>
      </c>
      <c r="H1308" s="74" t="s">
        <v>2226</v>
      </c>
      <c r="I1308" s="74">
        <v>50000</v>
      </c>
      <c r="J1308" s="74">
        <v>14</v>
      </c>
      <c r="K1308" s="74"/>
    </row>
    <row r="1309" spans="7:11">
      <c r="G1309" s="75">
        <v>43975</v>
      </c>
      <c r="H1309" s="74" t="s">
        <v>2226</v>
      </c>
      <c r="I1309" s="74">
        <v>50000</v>
      </c>
      <c r="J1309" s="74">
        <v>14</v>
      </c>
      <c r="K1309" s="74"/>
    </row>
    <row r="1310" spans="7:11">
      <c r="G1310" s="75">
        <v>43976</v>
      </c>
      <c r="H1310" s="74" t="s">
        <v>2222</v>
      </c>
      <c r="I1310" s="74">
        <v>1930000</v>
      </c>
      <c r="J1310" s="74">
        <v>7</v>
      </c>
      <c r="K1310" s="74"/>
    </row>
    <row r="1311" spans="7:11">
      <c r="G1311" s="75">
        <v>43974</v>
      </c>
      <c r="H1311" s="74" t="s">
        <v>2222</v>
      </c>
      <c r="I1311" s="74">
        <v>2240000</v>
      </c>
      <c r="J1311" s="74">
        <v>7</v>
      </c>
      <c r="K1311" s="74"/>
    </row>
    <row r="1312" spans="7:11">
      <c r="G1312" s="75">
        <v>43954</v>
      </c>
      <c r="H1312" s="74" t="s">
        <v>2222</v>
      </c>
      <c r="I1312" s="74">
        <v>1900000</v>
      </c>
      <c r="J1312" s="74">
        <v>8</v>
      </c>
      <c r="K1312" s="74"/>
    </row>
    <row r="1313" spans="7:11">
      <c r="G1313" s="75">
        <v>43968</v>
      </c>
      <c r="H1313" s="74" t="s">
        <v>2222</v>
      </c>
      <c r="I1313" s="74">
        <v>2030000</v>
      </c>
      <c r="J1313" s="74">
        <v>11</v>
      </c>
      <c r="K1313" s="74"/>
    </row>
    <row r="1314" spans="7:11">
      <c r="G1314" s="75">
        <v>43962</v>
      </c>
      <c r="H1314" s="74" t="s">
        <v>2222</v>
      </c>
      <c r="I1314" s="74">
        <v>2240000</v>
      </c>
      <c r="J1314" s="74">
        <v>11</v>
      </c>
      <c r="K1314" s="74"/>
    </row>
    <row r="1315" spans="7:11">
      <c r="G1315" s="75">
        <v>43946</v>
      </c>
      <c r="H1315" s="74" t="s">
        <v>2222</v>
      </c>
      <c r="I1315" s="74">
        <v>1780000</v>
      </c>
      <c r="J1315" s="74">
        <v>9</v>
      </c>
      <c r="K1315" s="74"/>
    </row>
    <row r="1316" spans="7:11">
      <c r="G1316" s="75">
        <v>43949</v>
      </c>
      <c r="H1316" s="74" t="s">
        <v>2232</v>
      </c>
      <c r="I1316" s="74">
        <v>160000</v>
      </c>
      <c r="J1316" s="74">
        <v>14</v>
      </c>
      <c r="K1316" s="74"/>
    </row>
    <row r="1317" spans="7:11">
      <c r="G1317" s="75">
        <v>43964</v>
      </c>
      <c r="H1317" s="74" t="s">
        <v>2232</v>
      </c>
      <c r="I1317" s="74">
        <v>160000</v>
      </c>
      <c r="J1317" s="74">
        <v>22</v>
      </c>
      <c r="K1317" s="74"/>
    </row>
    <row r="1318" spans="7:11">
      <c r="G1318" s="75">
        <v>43944</v>
      </c>
      <c r="H1318" s="74" t="s">
        <v>2232</v>
      </c>
      <c r="I1318" s="74">
        <v>180000</v>
      </c>
      <c r="J1318" s="74">
        <v>17</v>
      </c>
      <c r="K1318" s="74"/>
    </row>
    <row r="1319" spans="7:11">
      <c r="G1319" s="75">
        <v>43973</v>
      </c>
      <c r="H1319" s="74" t="s">
        <v>2232</v>
      </c>
      <c r="I1319" s="74">
        <v>150000</v>
      </c>
      <c r="J1319" s="74">
        <v>18</v>
      </c>
      <c r="K1319" s="74"/>
    </row>
    <row r="1320" spans="7:11">
      <c r="G1320" s="75">
        <v>43946</v>
      </c>
      <c r="H1320" s="74" t="s">
        <v>2232</v>
      </c>
      <c r="I1320" s="74">
        <v>170000</v>
      </c>
      <c r="J1320" s="74">
        <v>21</v>
      </c>
      <c r="K1320" s="74"/>
    </row>
    <row r="1321" spans="7:11">
      <c r="G1321" s="75">
        <v>43951</v>
      </c>
      <c r="H1321" s="74" t="s">
        <v>2232</v>
      </c>
      <c r="I1321" s="74">
        <v>160000</v>
      </c>
      <c r="J1321" s="74">
        <v>17</v>
      </c>
      <c r="K1321" s="74"/>
    </row>
    <row r="1322" spans="7:11">
      <c r="G1322" s="75">
        <v>43967</v>
      </c>
      <c r="H1322" s="74" t="s">
        <v>2233</v>
      </c>
      <c r="I1322" s="74">
        <v>1510000</v>
      </c>
      <c r="J1322" s="74">
        <v>16</v>
      </c>
      <c r="K1322" s="74"/>
    </row>
    <row r="1323" spans="7:11">
      <c r="G1323" s="75">
        <v>43963</v>
      </c>
      <c r="H1323" s="74" t="s">
        <v>2233</v>
      </c>
      <c r="I1323" s="74">
        <v>1810000</v>
      </c>
      <c r="J1323" s="74">
        <v>15</v>
      </c>
      <c r="K1323" s="74"/>
    </row>
    <row r="1324" spans="7:11">
      <c r="G1324" s="75">
        <v>43975</v>
      </c>
      <c r="H1324" s="74" t="s">
        <v>2233</v>
      </c>
      <c r="I1324" s="74">
        <v>1580000</v>
      </c>
      <c r="J1324" s="74">
        <v>11</v>
      </c>
      <c r="K1324" s="74"/>
    </row>
    <row r="1325" spans="7:11">
      <c r="G1325" s="75">
        <v>43947</v>
      </c>
      <c r="H1325" s="74" t="s">
        <v>2233</v>
      </c>
      <c r="I1325" s="74">
        <v>1440000</v>
      </c>
      <c r="J1325" s="74">
        <v>9</v>
      </c>
      <c r="K1325" s="74"/>
    </row>
    <row r="1326" spans="7:11">
      <c r="G1326" s="75">
        <v>43960</v>
      </c>
      <c r="H1326" s="74" t="s">
        <v>2233</v>
      </c>
      <c r="I1326" s="74">
        <v>1550000</v>
      </c>
      <c r="J1326" s="74">
        <v>16</v>
      </c>
      <c r="K1326" s="74"/>
    </row>
    <row r="1327" spans="7:11">
      <c r="G1327" s="75">
        <v>43978</v>
      </c>
      <c r="H1327" s="74" t="s">
        <v>2233</v>
      </c>
      <c r="I1327" s="74">
        <v>1860000</v>
      </c>
      <c r="J1327" s="74">
        <v>13</v>
      </c>
      <c r="K1327" s="74"/>
    </row>
    <row r="1328" spans="7:11">
      <c r="G1328" s="75">
        <v>43961</v>
      </c>
      <c r="H1328" s="74" t="s">
        <v>2231</v>
      </c>
      <c r="I1328" s="74">
        <v>150000</v>
      </c>
      <c r="J1328" s="74">
        <v>10</v>
      </c>
      <c r="K1328" s="74"/>
    </row>
    <row r="1329" spans="7:11">
      <c r="G1329" s="75">
        <v>43969</v>
      </c>
      <c r="H1329" s="74" t="s">
        <v>2231</v>
      </c>
      <c r="I1329" s="74">
        <v>130000</v>
      </c>
      <c r="J1329" s="74">
        <v>10</v>
      </c>
      <c r="K1329" s="74"/>
    </row>
    <row r="1330" spans="7:11">
      <c r="G1330" s="75">
        <v>43968</v>
      </c>
      <c r="H1330" s="74" t="s">
        <v>2231</v>
      </c>
      <c r="I1330" s="74">
        <v>140000</v>
      </c>
      <c r="J1330" s="74">
        <v>9</v>
      </c>
      <c r="K1330" s="74"/>
    </row>
    <row r="1331" spans="7:11">
      <c r="G1331" s="75">
        <v>43970</v>
      </c>
      <c r="H1331" s="74" t="s">
        <v>2231</v>
      </c>
      <c r="I1331" s="74">
        <v>120000</v>
      </c>
      <c r="J1331" s="74">
        <v>10</v>
      </c>
      <c r="K1331" s="74"/>
    </row>
    <row r="1332" spans="7:11">
      <c r="G1332" s="75">
        <v>43958</v>
      </c>
      <c r="H1332" s="74" t="s">
        <v>2231</v>
      </c>
      <c r="I1332" s="74">
        <v>120000</v>
      </c>
      <c r="J1332" s="74">
        <v>6</v>
      </c>
      <c r="K1332" s="74"/>
    </row>
    <row r="1333" spans="7:11">
      <c r="G1333" s="75">
        <v>43983</v>
      </c>
      <c r="H1333" s="74" t="s">
        <v>2231</v>
      </c>
      <c r="I1333" s="74">
        <v>130000</v>
      </c>
      <c r="J1333" s="74">
        <v>6</v>
      </c>
      <c r="K1333" s="74"/>
    </row>
    <row r="1334" spans="7:11">
      <c r="G1334" s="75">
        <v>43966</v>
      </c>
      <c r="H1334" s="74" t="s">
        <v>2224</v>
      </c>
      <c r="I1334" s="74">
        <v>520000</v>
      </c>
      <c r="J1334" s="74">
        <v>13</v>
      </c>
      <c r="K1334" s="74"/>
    </row>
    <row r="1335" spans="7:11">
      <c r="G1335" s="75">
        <v>43957</v>
      </c>
      <c r="H1335" s="74" t="s">
        <v>2224</v>
      </c>
      <c r="I1335" s="74">
        <v>480000</v>
      </c>
      <c r="J1335" s="74">
        <v>8</v>
      </c>
      <c r="K1335" s="74"/>
    </row>
    <row r="1336" spans="7:11">
      <c r="G1336" s="75">
        <v>43975</v>
      </c>
      <c r="H1336" s="74" t="s">
        <v>2224</v>
      </c>
      <c r="I1336" s="74">
        <v>520000</v>
      </c>
      <c r="J1336" s="74">
        <v>8</v>
      </c>
      <c r="K1336" s="74"/>
    </row>
    <row r="1337" spans="7:11">
      <c r="G1337" s="75">
        <v>43949</v>
      </c>
      <c r="H1337" s="74" t="s">
        <v>2224</v>
      </c>
      <c r="I1337" s="74">
        <v>520000</v>
      </c>
      <c r="J1337" s="74">
        <v>9</v>
      </c>
      <c r="K1337" s="74"/>
    </row>
    <row r="1338" spans="7:11">
      <c r="G1338" s="75">
        <v>43947</v>
      </c>
      <c r="H1338" s="74" t="s">
        <v>2224</v>
      </c>
      <c r="I1338" s="74">
        <v>490000</v>
      </c>
      <c r="J1338" s="74">
        <v>11</v>
      </c>
      <c r="K1338" s="74"/>
    </row>
    <row r="1339" spans="7:11">
      <c r="G1339" s="75">
        <v>43966</v>
      </c>
      <c r="H1339" s="74" t="s">
        <v>2224</v>
      </c>
      <c r="I1339" s="74">
        <v>460000</v>
      </c>
      <c r="J1339" s="74">
        <v>14</v>
      </c>
      <c r="K1339" s="74"/>
    </row>
    <row r="1340" spans="7:11">
      <c r="G1340" s="75">
        <v>43985</v>
      </c>
      <c r="H1340" s="74" t="s">
        <v>2231</v>
      </c>
      <c r="I1340" s="74">
        <v>130000</v>
      </c>
      <c r="J1340" s="74">
        <v>16</v>
      </c>
      <c r="K1340" s="74"/>
    </row>
    <row r="1341" spans="7:11">
      <c r="G1341" s="75">
        <v>43983</v>
      </c>
      <c r="H1341" s="74" t="s">
        <v>2231</v>
      </c>
      <c r="I1341" s="74">
        <v>120000</v>
      </c>
      <c r="J1341" s="74">
        <v>19</v>
      </c>
      <c r="K1341" s="74"/>
    </row>
    <row r="1342" spans="7:11">
      <c r="G1342" s="75">
        <v>43954</v>
      </c>
      <c r="H1342" s="74" t="s">
        <v>2231</v>
      </c>
      <c r="I1342" s="74">
        <v>120000</v>
      </c>
      <c r="J1342" s="74">
        <v>15</v>
      </c>
      <c r="K1342" s="74"/>
    </row>
    <row r="1343" spans="7:11">
      <c r="G1343" s="75">
        <v>43946</v>
      </c>
      <c r="H1343" s="74" t="s">
        <v>2231</v>
      </c>
      <c r="I1343" s="74">
        <v>130000</v>
      </c>
      <c r="J1343" s="74">
        <v>18</v>
      </c>
      <c r="K1343" s="74"/>
    </row>
    <row r="1344" spans="7:11">
      <c r="G1344" s="75">
        <v>43948</v>
      </c>
      <c r="H1344" s="74" t="s">
        <v>2231</v>
      </c>
      <c r="I1344" s="74">
        <v>120000</v>
      </c>
      <c r="J1344" s="74">
        <v>23</v>
      </c>
      <c r="K1344" s="74"/>
    </row>
    <row r="1345" spans="7:11">
      <c r="G1345" s="75">
        <v>43979</v>
      </c>
      <c r="H1345" s="74" t="s">
        <v>2231</v>
      </c>
      <c r="I1345" s="74">
        <v>120000</v>
      </c>
      <c r="J1345" s="74">
        <v>14</v>
      </c>
      <c r="K1345" s="74"/>
    </row>
    <row r="1346" spans="7:11">
      <c r="G1346" s="75">
        <v>43970</v>
      </c>
      <c r="H1346" s="74" t="s">
        <v>2231</v>
      </c>
      <c r="I1346" s="74">
        <v>120000</v>
      </c>
      <c r="J1346" s="74">
        <v>23</v>
      </c>
      <c r="K1346" s="74"/>
    </row>
    <row r="1347" spans="7:11">
      <c r="G1347" s="75">
        <v>43950</v>
      </c>
      <c r="H1347" s="74" t="s">
        <v>2231</v>
      </c>
      <c r="I1347" s="74">
        <v>120000</v>
      </c>
      <c r="J1347" s="74">
        <v>15</v>
      </c>
      <c r="K1347" s="74"/>
    </row>
    <row r="1348" spans="7:11">
      <c r="G1348" s="75">
        <v>43984</v>
      </c>
      <c r="H1348" s="74" t="s">
        <v>2231</v>
      </c>
      <c r="I1348" s="74">
        <v>110000</v>
      </c>
      <c r="J1348" s="74">
        <v>20</v>
      </c>
      <c r="K1348" s="74"/>
    </row>
    <row r="1349" spans="7:11">
      <c r="G1349" s="75">
        <v>43959</v>
      </c>
      <c r="H1349" s="74" t="s">
        <v>2231</v>
      </c>
      <c r="I1349" s="74">
        <v>110000</v>
      </c>
      <c r="J1349" s="74">
        <v>22</v>
      </c>
      <c r="K1349" s="74"/>
    </row>
    <row r="1350" spans="7:11">
      <c r="G1350" s="75">
        <v>43978</v>
      </c>
      <c r="H1350" s="74" t="s">
        <v>2231</v>
      </c>
      <c r="I1350" s="74">
        <v>100000</v>
      </c>
      <c r="J1350" s="74">
        <v>27</v>
      </c>
      <c r="K1350" s="74"/>
    </row>
    <row r="1351" spans="7:11">
      <c r="G1351" s="75">
        <v>43975</v>
      </c>
      <c r="H1351" s="74" t="s">
        <v>2231</v>
      </c>
      <c r="I1351" s="74">
        <v>120000</v>
      </c>
      <c r="J1351" s="74">
        <v>24</v>
      </c>
      <c r="K1351" s="74"/>
    </row>
    <row r="1352" spans="7:11">
      <c r="G1352" s="75">
        <v>43971</v>
      </c>
      <c r="H1352" s="74" t="s">
        <v>2229</v>
      </c>
      <c r="I1352" s="74">
        <v>250000</v>
      </c>
      <c r="J1352" s="74">
        <v>22</v>
      </c>
      <c r="K1352" s="74"/>
    </row>
    <row r="1353" spans="7:11">
      <c r="G1353" s="75">
        <v>43947</v>
      </c>
      <c r="H1353" s="74" t="s">
        <v>2229</v>
      </c>
      <c r="I1353" s="74">
        <v>250000</v>
      </c>
      <c r="J1353" s="74">
        <v>26</v>
      </c>
      <c r="K1353" s="74"/>
    </row>
    <row r="1354" spans="7:11">
      <c r="G1354" s="75">
        <v>43947</v>
      </c>
      <c r="H1354" s="74" t="s">
        <v>2229</v>
      </c>
      <c r="I1354" s="74">
        <v>270000</v>
      </c>
      <c r="J1354" s="74">
        <v>16</v>
      </c>
      <c r="K1354" s="74"/>
    </row>
    <row r="1355" spans="7:11">
      <c r="G1355" s="75">
        <v>43958</v>
      </c>
      <c r="H1355" s="74" t="s">
        <v>2229</v>
      </c>
      <c r="I1355" s="74">
        <v>240000</v>
      </c>
      <c r="J1355" s="74">
        <v>20</v>
      </c>
      <c r="K1355" s="74"/>
    </row>
    <row r="1356" spans="7:11">
      <c r="G1356" s="75">
        <v>43969</v>
      </c>
      <c r="H1356" s="74" t="s">
        <v>2229</v>
      </c>
      <c r="I1356" s="74">
        <v>280000</v>
      </c>
      <c r="J1356" s="74">
        <v>14</v>
      </c>
      <c r="K1356" s="74"/>
    </row>
    <row r="1357" spans="7:11">
      <c r="G1357" s="75">
        <v>43984</v>
      </c>
      <c r="H1357" s="74" t="s">
        <v>2229</v>
      </c>
      <c r="I1357" s="74">
        <v>230000</v>
      </c>
      <c r="J1357" s="74">
        <v>18</v>
      </c>
      <c r="K1357" s="74"/>
    </row>
    <row r="1358" spans="7:11">
      <c r="G1358" s="75">
        <v>43965</v>
      </c>
      <c r="H1358" s="74" t="s">
        <v>2222</v>
      </c>
      <c r="I1358" s="74">
        <v>2010000</v>
      </c>
      <c r="J1358" s="74">
        <v>21</v>
      </c>
      <c r="K1358" s="74"/>
    </row>
    <row r="1359" spans="7:11">
      <c r="G1359" s="75">
        <v>43961</v>
      </c>
      <c r="H1359" s="74" t="s">
        <v>2222</v>
      </c>
      <c r="I1359" s="74">
        <v>1600000</v>
      </c>
      <c r="J1359" s="74">
        <v>15</v>
      </c>
      <c r="K1359" s="74"/>
    </row>
    <row r="1360" spans="7:11">
      <c r="G1360" s="75">
        <v>43967</v>
      </c>
      <c r="H1360" s="74" t="s">
        <v>2222</v>
      </c>
      <c r="I1360" s="74">
        <v>1640000</v>
      </c>
      <c r="J1360" s="74">
        <v>15</v>
      </c>
      <c r="K1360" s="74"/>
    </row>
    <row r="1361" spans="7:11">
      <c r="G1361" s="75">
        <v>43953</v>
      </c>
      <c r="H1361" s="74" t="s">
        <v>2222</v>
      </c>
      <c r="I1361" s="74">
        <v>1750000</v>
      </c>
      <c r="J1361" s="74">
        <v>20</v>
      </c>
      <c r="K1361" s="74"/>
    </row>
    <row r="1362" spans="7:11">
      <c r="G1362" s="75">
        <v>43958</v>
      </c>
      <c r="H1362" s="74" t="s">
        <v>2222</v>
      </c>
      <c r="I1362" s="74">
        <v>1500000</v>
      </c>
      <c r="J1362" s="74">
        <v>18</v>
      </c>
      <c r="K1362" s="74"/>
    </row>
    <row r="1363" spans="7:11">
      <c r="G1363" s="75">
        <v>43959</v>
      </c>
      <c r="H1363" s="74" t="s">
        <v>2222</v>
      </c>
      <c r="I1363" s="74">
        <v>1530000</v>
      </c>
      <c r="J1363" s="74">
        <v>16</v>
      </c>
      <c r="K1363" s="74"/>
    </row>
    <row r="1364" spans="7:11">
      <c r="G1364" s="75">
        <v>43947</v>
      </c>
      <c r="H1364" s="74" t="s">
        <v>2225</v>
      </c>
      <c r="I1364" s="74">
        <v>160000</v>
      </c>
      <c r="J1364" s="74">
        <v>11</v>
      </c>
      <c r="K1364" s="74"/>
    </row>
    <row r="1365" spans="7:11">
      <c r="G1365" s="75">
        <v>43957</v>
      </c>
      <c r="H1365" s="74" t="s">
        <v>2225</v>
      </c>
      <c r="I1365" s="74">
        <v>160000</v>
      </c>
      <c r="J1365" s="74">
        <v>14</v>
      </c>
      <c r="K1365" s="74"/>
    </row>
    <row r="1366" spans="7:11">
      <c r="G1366" s="75">
        <v>43959</v>
      </c>
      <c r="H1366" s="74" t="s">
        <v>2225</v>
      </c>
      <c r="I1366" s="74">
        <v>190000</v>
      </c>
      <c r="J1366" s="74">
        <v>11</v>
      </c>
      <c r="K1366" s="74"/>
    </row>
    <row r="1367" spans="7:11">
      <c r="G1367" s="75">
        <v>43948</v>
      </c>
      <c r="H1367" s="74" t="s">
        <v>2225</v>
      </c>
      <c r="I1367" s="74">
        <v>190000</v>
      </c>
      <c r="J1367" s="74">
        <v>14</v>
      </c>
      <c r="K1367" s="74"/>
    </row>
    <row r="1368" spans="7:11">
      <c r="G1368" s="75">
        <v>43983</v>
      </c>
      <c r="H1368" s="74" t="s">
        <v>2225</v>
      </c>
      <c r="I1368" s="74">
        <v>150000</v>
      </c>
      <c r="J1368" s="74">
        <v>11</v>
      </c>
      <c r="K1368" s="74"/>
    </row>
    <row r="1369" spans="7:11">
      <c r="G1369" s="75">
        <v>43971</v>
      </c>
      <c r="H1369" s="74" t="s">
        <v>2225</v>
      </c>
      <c r="I1369" s="74">
        <v>170000</v>
      </c>
      <c r="J1369" s="74">
        <v>7</v>
      </c>
      <c r="K1369" s="74"/>
    </row>
    <row r="1370" spans="7:11">
      <c r="G1370" s="75">
        <v>43984</v>
      </c>
      <c r="H1370" s="74" t="s">
        <v>2225</v>
      </c>
      <c r="I1370" s="74">
        <v>190000</v>
      </c>
      <c r="J1370" s="74">
        <v>22</v>
      </c>
      <c r="K1370" s="74"/>
    </row>
    <row r="1371" spans="7:11">
      <c r="G1371" s="75">
        <v>43954</v>
      </c>
      <c r="H1371" s="74" t="s">
        <v>2225</v>
      </c>
      <c r="I1371" s="74">
        <v>210000</v>
      </c>
      <c r="J1371" s="74">
        <v>15</v>
      </c>
      <c r="K1371" s="74"/>
    </row>
    <row r="1372" spans="7:11">
      <c r="G1372" s="75">
        <v>43986</v>
      </c>
      <c r="H1372" s="74" t="s">
        <v>2225</v>
      </c>
      <c r="I1372" s="74">
        <v>160000</v>
      </c>
      <c r="J1372" s="74">
        <v>17</v>
      </c>
      <c r="K1372" s="74"/>
    </row>
    <row r="1373" spans="7:11">
      <c r="G1373" s="75">
        <v>43955</v>
      </c>
      <c r="H1373" s="74" t="s">
        <v>2225</v>
      </c>
      <c r="I1373" s="74">
        <v>160000</v>
      </c>
      <c r="J1373" s="74">
        <v>15</v>
      </c>
      <c r="K1373" s="74"/>
    </row>
    <row r="1374" spans="7:11">
      <c r="G1374" s="75">
        <v>43980</v>
      </c>
      <c r="H1374" s="74" t="s">
        <v>2225</v>
      </c>
      <c r="I1374" s="74">
        <v>160000</v>
      </c>
      <c r="J1374" s="74">
        <v>15</v>
      </c>
      <c r="K1374" s="74"/>
    </row>
    <row r="1375" spans="7:11">
      <c r="G1375" s="75">
        <v>43965</v>
      </c>
      <c r="H1375" s="74" t="s">
        <v>2225</v>
      </c>
      <c r="I1375" s="74">
        <v>210000</v>
      </c>
      <c r="J1375" s="74">
        <v>23</v>
      </c>
      <c r="K1375" s="74"/>
    </row>
    <row r="1376" spans="7:11">
      <c r="G1376" s="75">
        <v>43964</v>
      </c>
      <c r="H1376" s="74" t="s">
        <v>2233</v>
      </c>
      <c r="I1376" s="74">
        <v>1900000</v>
      </c>
      <c r="J1376" s="74">
        <v>12</v>
      </c>
      <c r="K1376" s="74"/>
    </row>
    <row r="1377" spans="7:11">
      <c r="G1377" s="75">
        <v>43953</v>
      </c>
      <c r="H1377" s="74" t="s">
        <v>2233</v>
      </c>
      <c r="I1377" s="74">
        <v>1630000</v>
      </c>
      <c r="J1377" s="74">
        <v>17</v>
      </c>
      <c r="K1377" s="74"/>
    </row>
    <row r="1378" spans="7:11">
      <c r="G1378" s="75">
        <v>43958</v>
      </c>
      <c r="H1378" s="74" t="s">
        <v>2233</v>
      </c>
      <c r="I1378" s="74">
        <v>1750000</v>
      </c>
      <c r="J1378" s="74">
        <v>15</v>
      </c>
      <c r="K1378" s="74"/>
    </row>
    <row r="1379" spans="7:11">
      <c r="G1379" s="75">
        <v>43966</v>
      </c>
      <c r="H1379" s="74" t="s">
        <v>2233</v>
      </c>
      <c r="I1379" s="74">
        <v>1700000</v>
      </c>
      <c r="J1379" s="74">
        <v>23</v>
      </c>
      <c r="K1379" s="74"/>
    </row>
    <row r="1380" spans="7:11">
      <c r="G1380" s="75">
        <v>43951</v>
      </c>
      <c r="H1380" s="74" t="s">
        <v>2233</v>
      </c>
      <c r="I1380" s="74">
        <v>1480000</v>
      </c>
      <c r="J1380" s="74">
        <v>23</v>
      </c>
      <c r="K1380" s="74"/>
    </row>
    <row r="1381" spans="7:11">
      <c r="G1381" s="75">
        <v>43973</v>
      </c>
      <c r="H1381" s="74" t="s">
        <v>2233</v>
      </c>
      <c r="I1381" s="74">
        <v>1510000</v>
      </c>
      <c r="J1381" s="74">
        <v>14</v>
      </c>
      <c r="K1381" s="74"/>
    </row>
    <row r="1382" spans="7:11">
      <c r="G1382" s="75">
        <v>43949</v>
      </c>
      <c r="H1382" s="74" t="s">
        <v>2232</v>
      </c>
      <c r="I1382" s="74">
        <v>170000</v>
      </c>
      <c r="J1382" s="74">
        <v>7</v>
      </c>
      <c r="K1382" s="74"/>
    </row>
    <row r="1383" spans="7:11">
      <c r="G1383" s="75">
        <v>43965</v>
      </c>
      <c r="H1383" s="74" t="s">
        <v>2232</v>
      </c>
      <c r="I1383" s="74">
        <v>220000</v>
      </c>
      <c r="J1383" s="74">
        <v>10</v>
      </c>
      <c r="K1383" s="74"/>
    </row>
    <row r="1384" spans="7:11">
      <c r="G1384" s="75">
        <v>43975</v>
      </c>
      <c r="H1384" s="74" t="s">
        <v>2232</v>
      </c>
      <c r="I1384" s="74">
        <v>170000</v>
      </c>
      <c r="J1384" s="74">
        <v>7</v>
      </c>
      <c r="K1384" s="74"/>
    </row>
    <row r="1385" spans="7:11">
      <c r="G1385" s="75">
        <v>43974</v>
      </c>
      <c r="H1385" s="74" t="s">
        <v>2232</v>
      </c>
      <c r="I1385" s="74">
        <v>200000</v>
      </c>
      <c r="J1385" s="74">
        <v>12</v>
      </c>
      <c r="K1385" s="74"/>
    </row>
    <row r="1386" spans="7:11">
      <c r="G1386" s="75">
        <v>43985</v>
      </c>
      <c r="H1386" s="74" t="s">
        <v>2232</v>
      </c>
      <c r="I1386" s="74">
        <v>200000</v>
      </c>
      <c r="J1386" s="74">
        <v>7</v>
      </c>
      <c r="K1386" s="74"/>
    </row>
    <row r="1387" spans="7:11">
      <c r="G1387" s="75">
        <v>43961</v>
      </c>
      <c r="H1387" s="74" t="s">
        <v>2232</v>
      </c>
      <c r="I1387" s="74">
        <v>160000</v>
      </c>
      <c r="J1387" s="74">
        <v>8</v>
      </c>
      <c r="K1387" s="74"/>
    </row>
    <row r="1388" spans="7:11">
      <c r="G1388" s="75">
        <v>43983</v>
      </c>
      <c r="H1388" s="74" t="s">
        <v>2233</v>
      </c>
      <c r="I1388" s="74">
        <v>1970000</v>
      </c>
      <c r="J1388" s="74">
        <v>14</v>
      </c>
      <c r="K1388" s="74"/>
    </row>
    <row r="1389" spans="7:11">
      <c r="G1389" s="75">
        <v>43973</v>
      </c>
      <c r="H1389" s="74" t="s">
        <v>2233</v>
      </c>
      <c r="I1389" s="74">
        <v>1740000</v>
      </c>
      <c r="J1389" s="74">
        <v>14</v>
      </c>
      <c r="K1389" s="74"/>
    </row>
    <row r="1390" spans="7:11">
      <c r="G1390" s="75">
        <v>43954</v>
      </c>
      <c r="H1390" s="74" t="s">
        <v>2233</v>
      </c>
      <c r="I1390" s="74">
        <v>1740000</v>
      </c>
      <c r="J1390" s="74">
        <v>14</v>
      </c>
      <c r="K1390" s="74"/>
    </row>
    <row r="1391" spans="7:11">
      <c r="G1391" s="75">
        <v>43985</v>
      </c>
      <c r="H1391" s="74" t="s">
        <v>2233</v>
      </c>
      <c r="I1391" s="74">
        <v>1820000</v>
      </c>
      <c r="J1391" s="74">
        <v>13</v>
      </c>
      <c r="K1391" s="74"/>
    </row>
    <row r="1392" spans="7:11">
      <c r="G1392" s="75">
        <v>43972</v>
      </c>
      <c r="H1392" s="74" t="s">
        <v>2233</v>
      </c>
      <c r="I1392" s="74">
        <v>2330000</v>
      </c>
      <c r="J1392" s="74">
        <v>16</v>
      </c>
      <c r="K1392" s="74"/>
    </row>
    <row r="1393" spans="7:11">
      <c r="G1393" s="75">
        <v>43966</v>
      </c>
      <c r="H1393" s="74" t="s">
        <v>2233</v>
      </c>
      <c r="I1393" s="74">
        <v>1770000</v>
      </c>
      <c r="J1393" s="74">
        <v>11</v>
      </c>
      <c r="K1393" s="74"/>
    </row>
    <row r="1394" spans="7:11">
      <c r="G1394" s="75">
        <v>43971</v>
      </c>
      <c r="H1394" s="74" t="s">
        <v>2226</v>
      </c>
      <c r="I1394" s="74">
        <v>50000</v>
      </c>
      <c r="J1394" s="74">
        <v>17</v>
      </c>
      <c r="K1394" s="74"/>
    </row>
    <row r="1395" spans="7:11">
      <c r="G1395" s="75">
        <v>43953</v>
      </c>
      <c r="H1395" s="74" t="s">
        <v>2226</v>
      </c>
      <c r="I1395" s="74">
        <v>50000</v>
      </c>
      <c r="J1395" s="74">
        <v>22</v>
      </c>
      <c r="K1395" s="74"/>
    </row>
    <row r="1396" spans="7:11">
      <c r="G1396" s="75">
        <v>43956</v>
      </c>
      <c r="H1396" s="74" t="s">
        <v>2226</v>
      </c>
      <c r="I1396" s="74">
        <v>50000</v>
      </c>
      <c r="J1396" s="74">
        <v>17</v>
      </c>
      <c r="K1396" s="74"/>
    </row>
    <row r="1397" spans="7:11">
      <c r="G1397" s="75">
        <v>43957</v>
      </c>
      <c r="H1397" s="74" t="s">
        <v>2226</v>
      </c>
      <c r="I1397" s="74">
        <v>40000</v>
      </c>
      <c r="J1397" s="74">
        <v>18</v>
      </c>
      <c r="K1397" s="74"/>
    </row>
    <row r="1398" spans="7:11">
      <c r="G1398" s="75">
        <v>43959</v>
      </c>
      <c r="H1398" s="74" t="s">
        <v>2226</v>
      </c>
      <c r="I1398" s="74">
        <v>50000</v>
      </c>
      <c r="J1398" s="74">
        <v>19</v>
      </c>
      <c r="K1398" s="74"/>
    </row>
    <row r="1399" spans="7:11">
      <c r="G1399" s="75">
        <v>43966</v>
      </c>
      <c r="H1399" s="74" t="s">
        <v>2226</v>
      </c>
      <c r="I1399" s="74">
        <v>40000</v>
      </c>
      <c r="J1399" s="74">
        <v>21</v>
      </c>
      <c r="K1399" s="74"/>
    </row>
    <row r="1400" spans="7:11">
      <c r="G1400" s="75">
        <v>43984</v>
      </c>
      <c r="H1400" s="74" t="s">
        <v>2231</v>
      </c>
      <c r="I1400" s="74">
        <v>110000</v>
      </c>
      <c r="J1400" s="74">
        <v>8</v>
      </c>
      <c r="K1400" s="74"/>
    </row>
    <row r="1401" spans="7:11">
      <c r="G1401" s="75">
        <v>43964</v>
      </c>
      <c r="H1401" s="74" t="s">
        <v>2231</v>
      </c>
      <c r="I1401" s="74">
        <v>120000</v>
      </c>
      <c r="J1401" s="74">
        <v>7</v>
      </c>
      <c r="K1401" s="74"/>
    </row>
    <row r="1402" spans="7:11">
      <c r="G1402" s="75">
        <v>43967</v>
      </c>
      <c r="H1402" s="74" t="s">
        <v>2231</v>
      </c>
      <c r="I1402" s="74">
        <v>100000</v>
      </c>
      <c r="J1402" s="74">
        <v>12</v>
      </c>
      <c r="K1402" s="74"/>
    </row>
    <row r="1403" spans="7:11">
      <c r="G1403" s="75">
        <v>43969</v>
      </c>
      <c r="H1403" s="74" t="s">
        <v>2231</v>
      </c>
      <c r="I1403" s="74">
        <v>100000</v>
      </c>
      <c r="J1403" s="74">
        <v>8</v>
      </c>
      <c r="K1403" s="74"/>
    </row>
    <row r="1404" spans="7:11">
      <c r="G1404" s="75">
        <v>43964</v>
      </c>
      <c r="H1404" s="74" t="s">
        <v>2231</v>
      </c>
      <c r="I1404" s="74">
        <v>110000</v>
      </c>
      <c r="J1404" s="74">
        <v>10</v>
      </c>
      <c r="K1404" s="74"/>
    </row>
    <row r="1405" spans="7:11">
      <c r="G1405" s="75">
        <v>43988</v>
      </c>
      <c r="H1405" s="74" t="s">
        <v>2231</v>
      </c>
      <c r="I1405" s="74">
        <v>120000</v>
      </c>
      <c r="J1405" s="74">
        <v>7</v>
      </c>
      <c r="K1405" s="74"/>
    </row>
    <row r="1406" spans="7:11">
      <c r="G1406" s="75">
        <v>43986</v>
      </c>
      <c r="H1406" s="74" t="s">
        <v>2228</v>
      </c>
      <c r="I1406" s="74">
        <v>600000</v>
      </c>
      <c r="J1406" s="74">
        <v>15</v>
      </c>
      <c r="K1406" s="74"/>
    </row>
    <row r="1407" spans="7:11">
      <c r="G1407" s="75">
        <v>43953</v>
      </c>
      <c r="H1407" s="74" t="s">
        <v>2228</v>
      </c>
      <c r="I1407" s="74">
        <v>640000</v>
      </c>
      <c r="J1407" s="74">
        <v>13</v>
      </c>
      <c r="K1407" s="74"/>
    </row>
    <row r="1408" spans="7:11">
      <c r="G1408" s="75">
        <v>43955</v>
      </c>
      <c r="H1408" s="74" t="s">
        <v>2228</v>
      </c>
      <c r="I1408" s="74">
        <v>570000</v>
      </c>
      <c r="J1408" s="74">
        <v>22</v>
      </c>
      <c r="K1408" s="74"/>
    </row>
    <row r="1409" spans="7:11">
      <c r="G1409" s="75">
        <v>43971</v>
      </c>
      <c r="H1409" s="74" t="s">
        <v>2228</v>
      </c>
      <c r="I1409" s="74">
        <v>650000</v>
      </c>
      <c r="J1409" s="74">
        <v>11</v>
      </c>
      <c r="K1409" s="74"/>
    </row>
    <row r="1410" spans="7:11">
      <c r="G1410" s="75">
        <v>43954</v>
      </c>
      <c r="H1410" s="74" t="s">
        <v>2228</v>
      </c>
      <c r="I1410" s="74">
        <v>700000</v>
      </c>
      <c r="J1410" s="74">
        <v>22</v>
      </c>
      <c r="K1410" s="74"/>
    </row>
    <row r="1411" spans="7:11">
      <c r="G1411" s="75">
        <v>43985</v>
      </c>
      <c r="H1411" s="74" t="s">
        <v>2228</v>
      </c>
      <c r="I1411" s="74">
        <v>580000</v>
      </c>
      <c r="J1411" s="74">
        <v>20</v>
      </c>
      <c r="K1411" s="74"/>
    </row>
    <row r="1412" spans="7:11">
      <c r="G1412" s="75">
        <v>43974</v>
      </c>
      <c r="H1412" s="74" t="s">
        <v>2225</v>
      </c>
      <c r="I1412" s="74">
        <v>170000</v>
      </c>
      <c r="J1412" s="74">
        <v>11</v>
      </c>
      <c r="K1412" s="74"/>
    </row>
    <row r="1413" spans="7:11">
      <c r="G1413" s="75">
        <v>43989</v>
      </c>
      <c r="H1413" s="74" t="s">
        <v>2225</v>
      </c>
      <c r="I1413" s="74">
        <v>210000</v>
      </c>
      <c r="J1413" s="74">
        <v>14</v>
      </c>
      <c r="K1413" s="74"/>
    </row>
    <row r="1414" spans="7:11">
      <c r="G1414" s="75">
        <v>43960</v>
      </c>
      <c r="H1414" s="74" t="s">
        <v>2225</v>
      </c>
      <c r="I1414" s="74">
        <v>170000</v>
      </c>
      <c r="J1414" s="74">
        <v>8</v>
      </c>
      <c r="K1414" s="74"/>
    </row>
    <row r="1415" spans="7:11">
      <c r="G1415" s="75">
        <v>43955</v>
      </c>
      <c r="H1415" s="74" t="s">
        <v>2225</v>
      </c>
      <c r="I1415" s="74">
        <v>200000</v>
      </c>
      <c r="J1415" s="74">
        <v>8</v>
      </c>
      <c r="K1415" s="74"/>
    </row>
    <row r="1416" spans="7:11">
      <c r="G1416" s="75">
        <v>43988</v>
      </c>
      <c r="H1416" s="74" t="s">
        <v>2225</v>
      </c>
      <c r="I1416" s="74">
        <v>170000</v>
      </c>
      <c r="J1416" s="74">
        <v>11</v>
      </c>
      <c r="K1416" s="74"/>
    </row>
    <row r="1417" spans="7:11">
      <c r="G1417" s="75">
        <v>43978</v>
      </c>
      <c r="H1417" s="74" t="s">
        <v>2225</v>
      </c>
      <c r="I1417" s="74">
        <v>180000</v>
      </c>
      <c r="J1417" s="74">
        <v>11</v>
      </c>
      <c r="K1417" s="74"/>
    </row>
    <row r="1418" spans="7:11">
      <c r="G1418" s="75">
        <v>43983</v>
      </c>
      <c r="H1418" s="74" t="s">
        <v>2227</v>
      </c>
      <c r="I1418" s="74">
        <v>60000</v>
      </c>
      <c r="J1418" s="74">
        <v>24</v>
      </c>
      <c r="K1418" s="74"/>
    </row>
    <row r="1419" spans="7:11">
      <c r="G1419" s="75">
        <v>43972</v>
      </c>
      <c r="H1419" s="74" t="s">
        <v>2227</v>
      </c>
      <c r="I1419" s="74">
        <v>70000</v>
      </c>
      <c r="J1419" s="74">
        <v>26</v>
      </c>
      <c r="K1419" s="74"/>
    </row>
    <row r="1420" spans="7:11">
      <c r="G1420" s="75">
        <v>43973</v>
      </c>
      <c r="H1420" s="74" t="s">
        <v>2227</v>
      </c>
      <c r="I1420" s="74">
        <v>50000</v>
      </c>
      <c r="J1420" s="74">
        <v>23</v>
      </c>
      <c r="K1420" s="74"/>
    </row>
    <row r="1421" spans="7:11">
      <c r="G1421" s="75">
        <v>43975</v>
      </c>
      <c r="H1421" s="74" t="s">
        <v>2227</v>
      </c>
      <c r="I1421" s="74">
        <v>60000</v>
      </c>
      <c r="J1421" s="74">
        <v>22</v>
      </c>
      <c r="K1421" s="74"/>
    </row>
    <row r="1422" spans="7:11">
      <c r="G1422" s="75">
        <v>43988</v>
      </c>
      <c r="H1422" s="74" t="s">
        <v>2227</v>
      </c>
      <c r="I1422" s="74">
        <v>70000</v>
      </c>
      <c r="J1422" s="74">
        <v>26</v>
      </c>
      <c r="K1422" s="74"/>
    </row>
    <row r="1423" spans="7:11">
      <c r="G1423" s="75">
        <v>43958</v>
      </c>
      <c r="H1423" s="74" t="s">
        <v>2227</v>
      </c>
      <c r="I1423" s="74">
        <v>70000</v>
      </c>
      <c r="J1423" s="74">
        <v>27</v>
      </c>
      <c r="K1423" s="74"/>
    </row>
    <row r="1424" spans="7:11">
      <c r="G1424" s="75">
        <v>43970</v>
      </c>
      <c r="H1424" s="74" t="s">
        <v>2229</v>
      </c>
      <c r="I1424" s="74">
        <v>210000</v>
      </c>
      <c r="J1424" s="74">
        <v>16</v>
      </c>
      <c r="K1424" s="74"/>
    </row>
    <row r="1425" spans="7:11">
      <c r="G1425" s="75">
        <v>43965</v>
      </c>
      <c r="H1425" s="74" t="s">
        <v>2229</v>
      </c>
      <c r="I1425" s="74">
        <v>280000</v>
      </c>
      <c r="J1425" s="74">
        <v>20</v>
      </c>
      <c r="K1425" s="74"/>
    </row>
    <row r="1426" spans="7:11">
      <c r="G1426" s="75">
        <v>43950</v>
      </c>
      <c r="H1426" s="74" t="s">
        <v>2229</v>
      </c>
      <c r="I1426" s="74">
        <v>270000</v>
      </c>
      <c r="J1426" s="74">
        <v>26</v>
      </c>
      <c r="K1426" s="74"/>
    </row>
    <row r="1427" spans="7:11">
      <c r="G1427" s="75">
        <v>43973</v>
      </c>
      <c r="H1427" s="74" t="s">
        <v>2229</v>
      </c>
      <c r="I1427" s="74">
        <v>240000</v>
      </c>
      <c r="J1427" s="74">
        <v>17</v>
      </c>
      <c r="K1427" s="74"/>
    </row>
    <row r="1428" spans="7:11">
      <c r="G1428" s="75">
        <v>43975</v>
      </c>
      <c r="H1428" s="74" t="s">
        <v>2229</v>
      </c>
      <c r="I1428" s="74">
        <v>240000</v>
      </c>
      <c r="J1428" s="74">
        <v>21</v>
      </c>
      <c r="K1428" s="74"/>
    </row>
    <row r="1429" spans="7:11">
      <c r="G1429" s="75">
        <v>43989</v>
      </c>
      <c r="H1429" s="74" t="s">
        <v>2229</v>
      </c>
      <c r="I1429" s="74">
        <v>260000</v>
      </c>
      <c r="J1429" s="74">
        <v>26</v>
      </c>
      <c r="K1429" s="74"/>
    </row>
    <row r="1430" spans="7:11">
      <c r="G1430" s="75">
        <v>43963</v>
      </c>
      <c r="H1430" s="74" t="s">
        <v>2229</v>
      </c>
      <c r="I1430" s="74">
        <v>300000</v>
      </c>
      <c r="J1430" s="74">
        <v>11</v>
      </c>
      <c r="K1430" s="74"/>
    </row>
    <row r="1431" spans="7:11">
      <c r="G1431" s="75">
        <v>43954</v>
      </c>
      <c r="H1431" s="74" t="s">
        <v>2229</v>
      </c>
      <c r="I1431" s="74">
        <v>240000</v>
      </c>
      <c r="J1431" s="74">
        <v>11</v>
      </c>
      <c r="K1431" s="74"/>
    </row>
    <row r="1432" spans="7:11">
      <c r="G1432" s="75">
        <v>43969</v>
      </c>
      <c r="H1432" s="74" t="s">
        <v>2229</v>
      </c>
      <c r="I1432" s="74">
        <v>300000</v>
      </c>
      <c r="J1432" s="74">
        <v>17</v>
      </c>
      <c r="K1432" s="74"/>
    </row>
    <row r="1433" spans="7:11">
      <c r="G1433" s="75">
        <v>43956</v>
      </c>
      <c r="H1433" s="74" t="s">
        <v>2229</v>
      </c>
      <c r="I1433" s="74">
        <v>320000</v>
      </c>
      <c r="J1433" s="74">
        <v>19</v>
      </c>
      <c r="K1433" s="74"/>
    </row>
    <row r="1434" spans="7:11">
      <c r="G1434" s="75">
        <v>43965</v>
      </c>
      <c r="H1434" s="74" t="s">
        <v>2229</v>
      </c>
      <c r="I1434" s="74">
        <v>310000</v>
      </c>
      <c r="J1434" s="74">
        <v>18</v>
      </c>
      <c r="K1434" s="74"/>
    </row>
    <row r="1435" spans="7:11">
      <c r="G1435" s="75">
        <v>43963</v>
      </c>
      <c r="H1435" s="74" t="s">
        <v>2229</v>
      </c>
      <c r="I1435" s="74">
        <v>260000</v>
      </c>
      <c r="J1435" s="74">
        <v>16</v>
      </c>
      <c r="K1435" s="74"/>
    </row>
    <row r="1436" spans="7:11">
      <c r="G1436" s="75">
        <v>43960</v>
      </c>
      <c r="H1436" s="74" t="s">
        <v>2233</v>
      </c>
      <c r="I1436" s="74">
        <v>2140000</v>
      </c>
      <c r="J1436" s="74">
        <v>20</v>
      </c>
      <c r="K1436" s="74"/>
    </row>
    <row r="1437" spans="7:11">
      <c r="G1437" s="75">
        <v>43987</v>
      </c>
      <c r="H1437" s="74" t="s">
        <v>2233</v>
      </c>
      <c r="I1437" s="74">
        <v>2180000</v>
      </c>
      <c r="J1437" s="74">
        <v>26</v>
      </c>
      <c r="K1437" s="74"/>
    </row>
    <row r="1438" spans="7:11">
      <c r="G1438" s="75">
        <v>43969</v>
      </c>
      <c r="H1438" s="74" t="s">
        <v>2233</v>
      </c>
      <c r="I1438" s="74">
        <v>2230000</v>
      </c>
      <c r="J1438" s="74">
        <v>13</v>
      </c>
      <c r="K1438" s="74"/>
    </row>
    <row r="1439" spans="7:11">
      <c r="G1439" s="75">
        <v>43984</v>
      </c>
      <c r="H1439" s="74" t="s">
        <v>2233</v>
      </c>
      <c r="I1439" s="74">
        <v>2400000</v>
      </c>
      <c r="J1439" s="74">
        <v>14</v>
      </c>
      <c r="K1439" s="74"/>
    </row>
    <row r="1440" spans="7:11">
      <c r="G1440" s="75">
        <v>43983</v>
      </c>
      <c r="H1440" s="74" t="s">
        <v>2233</v>
      </c>
      <c r="I1440" s="74">
        <v>2260000</v>
      </c>
      <c r="J1440" s="74">
        <v>14</v>
      </c>
      <c r="K1440" s="74"/>
    </row>
    <row r="1441" spans="7:11">
      <c r="G1441" s="75">
        <v>43982</v>
      </c>
      <c r="H1441" s="74" t="s">
        <v>2233</v>
      </c>
      <c r="I1441" s="74">
        <v>2370000</v>
      </c>
      <c r="J1441" s="74">
        <v>14</v>
      </c>
      <c r="K1441" s="74"/>
    </row>
    <row r="1442" spans="7:11">
      <c r="G1442" s="75">
        <v>43980</v>
      </c>
      <c r="H1442" s="74" t="s">
        <v>2227</v>
      </c>
      <c r="I1442" s="74">
        <v>40000</v>
      </c>
      <c r="J1442" s="74">
        <v>12</v>
      </c>
      <c r="K1442" s="74"/>
    </row>
    <row r="1443" spans="7:11">
      <c r="G1443" s="75">
        <v>43971</v>
      </c>
      <c r="H1443" s="74" t="s">
        <v>2227</v>
      </c>
      <c r="I1443" s="74">
        <v>40000</v>
      </c>
      <c r="J1443" s="74">
        <v>10</v>
      </c>
      <c r="K1443" s="74"/>
    </row>
    <row r="1444" spans="7:11">
      <c r="G1444" s="75">
        <v>43961</v>
      </c>
      <c r="H1444" s="74" t="s">
        <v>2227</v>
      </c>
      <c r="I1444" s="74">
        <v>50000</v>
      </c>
      <c r="J1444" s="74">
        <v>11</v>
      </c>
      <c r="K1444" s="74"/>
    </row>
    <row r="1445" spans="7:11">
      <c r="G1445" s="75">
        <v>43956</v>
      </c>
      <c r="H1445" s="74" t="s">
        <v>2227</v>
      </c>
      <c r="I1445" s="74">
        <v>40000</v>
      </c>
      <c r="J1445" s="74">
        <v>8</v>
      </c>
      <c r="K1445" s="74"/>
    </row>
    <row r="1446" spans="7:11">
      <c r="G1446" s="75">
        <v>43989</v>
      </c>
      <c r="H1446" s="74" t="s">
        <v>2227</v>
      </c>
      <c r="I1446" s="74">
        <v>50000</v>
      </c>
      <c r="J1446" s="74">
        <v>11</v>
      </c>
      <c r="K1446" s="74"/>
    </row>
    <row r="1447" spans="7:11">
      <c r="G1447" s="75">
        <v>43967</v>
      </c>
      <c r="H1447" s="74" t="s">
        <v>2227</v>
      </c>
      <c r="I1447" s="74">
        <v>40000</v>
      </c>
      <c r="J1447" s="74">
        <v>6</v>
      </c>
      <c r="K1447" s="74"/>
    </row>
    <row r="1448" spans="7:11">
      <c r="G1448" s="75">
        <v>43969</v>
      </c>
      <c r="H1448" s="74" t="s">
        <v>2226</v>
      </c>
      <c r="I1448" s="74">
        <v>60000</v>
      </c>
      <c r="J1448" s="74">
        <v>14</v>
      </c>
      <c r="K1448" s="74"/>
    </row>
    <row r="1449" spans="7:11">
      <c r="G1449" s="75">
        <v>43975</v>
      </c>
      <c r="H1449" s="74" t="s">
        <v>2226</v>
      </c>
      <c r="I1449" s="74">
        <v>60000</v>
      </c>
      <c r="J1449" s="74">
        <v>14</v>
      </c>
      <c r="K1449" s="74"/>
    </row>
    <row r="1450" spans="7:11">
      <c r="G1450" s="75">
        <v>43960</v>
      </c>
      <c r="H1450" s="74" t="s">
        <v>2226</v>
      </c>
      <c r="I1450" s="74">
        <v>50000</v>
      </c>
      <c r="J1450" s="74">
        <v>11</v>
      </c>
      <c r="K1450" s="74"/>
    </row>
    <row r="1451" spans="7:11">
      <c r="G1451" s="75">
        <v>43978</v>
      </c>
      <c r="H1451" s="74" t="s">
        <v>2226</v>
      </c>
      <c r="I1451" s="74">
        <v>50000</v>
      </c>
      <c r="J1451" s="74">
        <v>14</v>
      </c>
      <c r="K1451" s="74"/>
    </row>
    <row r="1452" spans="7:11">
      <c r="G1452" s="75">
        <v>43989</v>
      </c>
      <c r="H1452" s="74" t="s">
        <v>2226</v>
      </c>
      <c r="I1452" s="74">
        <v>60000</v>
      </c>
      <c r="J1452" s="74">
        <v>10</v>
      </c>
      <c r="K1452" s="74"/>
    </row>
    <row r="1453" spans="7:11">
      <c r="G1453" s="75">
        <v>43981</v>
      </c>
      <c r="H1453" s="74" t="s">
        <v>2226</v>
      </c>
      <c r="I1453" s="74">
        <v>50000</v>
      </c>
      <c r="J1453" s="74">
        <v>12</v>
      </c>
      <c r="K1453" s="74"/>
    </row>
    <row r="1454" spans="7:11">
      <c r="G1454" s="75">
        <v>43969</v>
      </c>
      <c r="H1454" s="74" t="s">
        <v>2233</v>
      </c>
      <c r="I1454" s="74">
        <v>1480000</v>
      </c>
      <c r="J1454" s="74">
        <v>7</v>
      </c>
      <c r="K1454" s="74"/>
    </row>
    <row r="1455" spans="7:11">
      <c r="G1455" s="75">
        <v>43988</v>
      </c>
      <c r="H1455" s="74" t="s">
        <v>2233</v>
      </c>
      <c r="I1455" s="74">
        <v>1590000</v>
      </c>
      <c r="J1455" s="74">
        <v>8</v>
      </c>
      <c r="K1455" s="74"/>
    </row>
    <row r="1456" spans="7:11">
      <c r="G1456" s="75">
        <v>43986</v>
      </c>
      <c r="H1456" s="74" t="s">
        <v>2233</v>
      </c>
      <c r="I1456" s="74">
        <v>1550000</v>
      </c>
      <c r="J1456" s="74">
        <v>5</v>
      </c>
      <c r="K1456" s="74"/>
    </row>
    <row r="1457" spans="7:11">
      <c r="G1457" s="75">
        <v>43959</v>
      </c>
      <c r="H1457" s="74" t="s">
        <v>2233</v>
      </c>
      <c r="I1457" s="74">
        <v>1720000</v>
      </c>
      <c r="J1457" s="74">
        <v>6</v>
      </c>
      <c r="K1457" s="74"/>
    </row>
    <row r="1458" spans="7:11">
      <c r="G1458" s="75">
        <v>43972</v>
      </c>
      <c r="H1458" s="74" t="s">
        <v>2233</v>
      </c>
      <c r="I1458" s="74">
        <v>1720000</v>
      </c>
      <c r="J1458" s="74">
        <v>9</v>
      </c>
      <c r="K1458" s="74"/>
    </row>
    <row r="1459" spans="7:11">
      <c r="G1459" s="75">
        <v>43990</v>
      </c>
      <c r="H1459" s="74" t="s">
        <v>2233</v>
      </c>
      <c r="I1459" s="74">
        <v>1920000</v>
      </c>
      <c r="J1459" s="74">
        <v>8</v>
      </c>
      <c r="K1459" s="74"/>
    </row>
    <row r="1460" spans="7:11">
      <c r="G1460" s="75">
        <v>43982</v>
      </c>
      <c r="H1460" s="74" t="s">
        <v>2226</v>
      </c>
      <c r="I1460" s="74">
        <v>40000</v>
      </c>
      <c r="J1460" s="74">
        <v>20</v>
      </c>
      <c r="K1460" s="74"/>
    </row>
    <row r="1461" spans="7:11">
      <c r="G1461" s="75">
        <v>43975</v>
      </c>
      <c r="H1461" s="74" t="s">
        <v>2226</v>
      </c>
      <c r="I1461" s="74">
        <v>40000</v>
      </c>
      <c r="J1461" s="74">
        <v>14</v>
      </c>
      <c r="K1461" s="74"/>
    </row>
    <row r="1462" spans="7:11">
      <c r="G1462" s="75">
        <v>43959</v>
      </c>
      <c r="H1462" s="74" t="s">
        <v>2226</v>
      </c>
      <c r="I1462" s="74">
        <v>40000</v>
      </c>
      <c r="J1462" s="74">
        <v>13</v>
      </c>
      <c r="K1462" s="74"/>
    </row>
    <row r="1463" spans="7:11">
      <c r="G1463" s="75">
        <v>43965</v>
      </c>
      <c r="H1463" s="74" t="s">
        <v>2226</v>
      </c>
      <c r="I1463" s="74">
        <v>40000</v>
      </c>
      <c r="J1463" s="74">
        <v>19</v>
      </c>
      <c r="K1463" s="74"/>
    </row>
    <row r="1464" spans="7:11">
      <c r="G1464" s="75">
        <v>43991</v>
      </c>
      <c r="H1464" s="74" t="s">
        <v>2226</v>
      </c>
      <c r="I1464" s="74">
        <v>50000</v>
      </c>
      <c r="J1464" s="74">
        <v>20</v>
      </c>
      <c r="K1464" s="74"/>
    </row>
    <row r="1465" spans="7:11">
      <c r="G1465" s="75">
        <v>43966</v>
      </c>
      <c r="H1465" s="74" t="s">
        <v>2226</v>
      </c>
      <c r="I1465" s="74">
        <v>40000</v>
      </c>
      <c r="J1465" s="74">
        <v>12</v>
      </c>
      <c r="K1465" s="74"/>
    </row>
  </sheetData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A37E2-A098-4FE6-98A5-6164187E8703}">
  <dimension ref="A1:T12"/>
  <sheetViews>
    <sheetView workbookViewId="0">
      <selection activeCell="I7" sqref="I7"/>
    </sheetView>
  </sheetViews>
  <sheetFormatPr defaultRowHeight="17.399999999999999"/>
  <cols>
    <col min="1" max="1" width="10.3984375" customWidth="1"/>
    <col min="2" max="2" width="10.19921875" customWidth="1"/>
    <col min="3" max="3" width="12.09765625" customWidth="1"/>
    <col min="4" max="4" width="2" customWidth="1"/>
    <col min="5" max="5" width="10.3984375" customWidth="1"/>
    <col min="6" max="6" width="10.19921875" customWidth="1"/>
    <col min="7" max="7" width="12.19921875" bestFit="1" customWidth="1"/>
    <col min="8" max="8" width="2" customWidth="1"/>
    <col min="9" max="9" width="12.19921875" customWidth="1"/>
    <col min="10" max="10" width="11" bestFit="1" customWidth="1"/>
    <col min="11" max="11" width="2" customWidth="1"/>
    <col min="12" max="12" width="10.3984375" customWidth="1"/>
    <col min="13" max="13" width="12.19921875" customWidth="1"/>
    <col min="14" max="14" width="11" bestFit="1" customWidth="1"/>
    <col min="15" max="15" width="1.69921875" customWidth="1"/>
    <col min="16" max="16" width="7.5" bestFit="1" customWidth="1"/>
    <col min="17" max="17" width="12.19921875" customWidth="1"/>
    <col min="18" max="19" width="10.3984375" customWidth="1"/>
    <col min="20" max="20" width="8.5" bestFit="1" customWidth="1"/>
  </cols>
  <sheetData>
    <row r="1" spans="1:20">
      <c r="A1" s="90" t="s">
        <v>2248</v>
      </c>
      <c r="B1" s="90" t="s">
        <v>2249</v>
      </c>
      <c r="C1" s="90" t="s">
        <v>2250</v>
      </c>
      <c r="E1" s="90" t="s">
        <v>2251</v>
      </c>
      <c r="F1" s="90" t="s">
        <v>2252</v>
      </c>
      <c r="G1" s="90" t="s">
        <v>2253</v>
      </c>
      <c r="I1" s="90" t="s">
        <v>2397</v>
      </c>
      <c r="J1" s="90" t="s">
        <v>2254</v>
      </c>
      <c r="L1" s="90" t="s">
        <v>2255</v>
      </c>
      <c r="M1" s="90" t="s">
        <v>2397</v>
      </c>
      <c r="N1" s="90" t="s">
        <v>2256</v>
      </c>
      <c r="P1" s="90" t="s">
        <v>2257</v>
      </c>
      <c r="Q1" s="90" t="s">
        <v>2258</v>
      </c>
      <c r="R1" s="90" t="s">
        <v>2251</v>
      </c>
      <c r="S1" s="90" t="s">
        <v>2255</v>
      </c>
      <c r="T1" s="90" t="s">
        <v>2259</v>
      </c>
    </row>
    <row r="2" spans="1:20">
      <c r="A2" s="91">
        <v>1</v>
      </c>
      <c r="B2" s="91" t="s">
        <v>2260</v>
      </c>
      <c r="C2" s="91" t="s">
        <v>2261</v>
      </c>
      <c r="E2" s="91">
        <v>1</v>
      </c>
      <c r="F2" s="91" t="s">
        <v>2262</v>
      </c>
      <c r="G2" s="91" t="s">
        <v>2263</v>
      </c>
      <c r="I2" s="91">
        <v>1</v>
      </c>
      <c r="J2" s="91" t="s">
        <v>2264</v>
      </c>
      <c r="L2" s="91">
        <v>1</v>
      </c>
      <c r="M2" s="91">
        <v>1</v>
      </c>
      <c r="N2" s="91" t="s">
        <v>2265</v>
      </c>
      <c r="P2" s="91">
        <v>1</v>
      </c>
      <c r="Q2" s="91">
        <v>1</v>
      </c>
      <c r="R2" s="91">
        <v>1</v>
      </c>
      <c r="S2" s="91">
        <v>1</v>
      </c>
      <c r="T2" s="92">
        <v>100</v>
      </c>
    </row>
    <row r="3" spans="1:20">
      <c r="A3" s="93">
        <v>2</v>
      </c>
      <c r="B3" s="93" t="s">
        <v>2266</v>
      </c>
      <c r="C3" s="93" t="s">
        <v>2267</v>
      </c>
      <c r="E3" s="93">
        <v>2</v>
      </c>
      <c r="F3" s="93" t="s">
        <v>2268</v>
      </c>
      <c r="G3" s="93" t="s">
        <v>2269</v>
      </c>
      <c r="I3" s="93">
        <v>2</v>
      </c>
      <c r="J3" s="93" t="s">
        <v>2270</v>
      </c>
      <c r="L3" s="93">
        <v>2</v>
      </c>
      <c r="M3" s="93">
        <v>1</v>
      </c>
      <c r="N3" s="93" t="s">
        <v>2271</v>
      </c>
      <c r="P3" s="93">
        <v>2</v>
      </c>
      <c r="Q3" s="93">
        <v>1</v>
      </c>
      <c r="R3" s="93">
        <v>1</v>
      </c>
      <c r="S3" s="93">
        <v>2</v>
      </c>
      <c r="T3" s="94">
        <v>120</v>
      </c>
    </row>
    <row r="4" spans="1:20">
      <c r="A4" s="91">
        <v>3</v>
      </c>
      <c r="B4" s="91" t="s">
        <v>2272</v>
      </c>
      <c r="C4" s="91" t="s">
        <v>2273</v>
      </c>
      <c r="E4" s="91">
        <v>3</v>
      </c>
      <c r="F4" s="91" t="s">
        <v>2274</v>
      </c>
      <c r="G4" s="91" t="s">
        <v>2275</v>
      </c>
      <c r="I4" s="91">
        <v>3</v>
      </c>
      <c r="J4" s="91" t="s">
        <v>2276</v>
      </c>
      <c r="L4" s="91">
        <v>3</v>
      </c>
      <c r="M4" s="91">
        <v>2</v>
      </c>
      <c r="N4" s="91" t="s">
        <v>2277</v>
      </c>
      <c r="P4" s="91">
        <v>3</v>
      </c>
      <c r="Q4" s="91">
        <v>1</v>
      </c>
      <c r="R4" s="91">
        <v>2</v>
      </c>
      <c r="S4" s="91">
        <v>3</v>
      </c>
      <c r="T4" s="92">
        <v>105</v>
      </c>
    </row>
    <row r="5" spans="1:20">
      <c r="A5" s="93">
        <v>4</v>
      </c>
      <c r="B5" s="93" t="s">
        <v>2278</v>
      </c>
      <c r="C5" s="93" t="s">
        <v>2279</v>
      </c>
      <c r="E5" s="93">
        <v>4</v>
      </c>
      <c r="F5" s="93" t="s">
        <v>2280</v>
      </c>
      <c r="G5" s="93" t="s">
        <v>2281</v>
      </c>
      <c r="I5" s="93">
        <v>4</v>
      </c>
      <c r="J5" s="93" t="s">
        <v>2282</v>
      </c>
      <c r="L5" s="93">
        <v>4</v>
      </c>
      <c r="M5" s="93">
        <v>1</v>
      </c>
      <c r="N5" s="93" t="s">
        <v>2283</v>
      </c>
      <c r="P5" s="93">
        <v>4</v>
      </c>
      <c r="Q5" s="93">
        <v>2</v>
      </c>
      <c r="R5" s="93">
        <v>3</v>
      </c>
      <c r="S5" s="93">
        <v>4</v>
      </c>
      <c r="T5" s="94">
        <v>80</v>
      </c>
    </row>
    <row r="6" spans="1:20">
      <c r="A6" s="91">
        <v>5</v>
      </c>
      <c r="B6" s="91" t="s">
        <v>2284</v>
      </c>
      <c r="C6" s="91" t="s">
        <v>2285</v>
      </c>
      <c r="E6" s="91">
        <v>5</v>
      </c>
      <c r="F6" s="91" t="s">
        <v>2286</v>
      </c>
      <c r="G6" s="91" t="s">
        <v>2287</v>
      </c>
      <c r="I6" s="91">
        <v>5</v>
      </c>
      <c r="J6" s="91" t="s">
        <v>2288</v>
      </c>
      <c r="L6" s="91">
        <v>5</v>
      </c>
      <c r="M6" s="91">
        <v>2</v>
      </c>
      <c r="N6" s="91" t="s">
        <v>2289</v>
      </c>
      <c r="P6" s="91">
        <v>5</v>
      </c>
      <c r="Q6" s="91">
        <v>2</v>
      </c>
      <c r="R6" s="91">
        <v>3</v>
      </c>
      <c r="S6" s="91">
        <v>5</v>
      </c>
      <c r="T6" s="92">
        <v>90</v>
      </c>
    </row>
    <row r="7" spans="1:20">
      <c r="E7" s="93">
        <v>6</v>
      </c>
      <c r="F7" s="93" t="s">
        <v>2290</v>
      </c>
      <c r="G7" s="93" t="s">
        <v>2291</v>
      </c>
      <c r="I7" s="93">
        <v>6</v>
      </c>
      <c r="J7" s="93" t="s">
        <v>2292</v>
      </c>
      <c r="L7" s="93">
        <v>6</v>
      </c>
      <c r="M7" s="93">
        <v>3</v>
      </c>
      <c r="N7" s="93" t="s">
        <v>2293</v>
      </c>
      <c r="P7" s="93">
        <v>6</v>
      </c>
      <c r="Q7" s="93">
        <v>2</v>
      </c>
      <c r="R7" s="93">
        <v>4</v>
      </c>
      <c r="S7" s="93">
        <v>1</v>
      </c>
      <c r="T7" s="94">
        <v>105</v>
      </c>
    </row>
    <row r="8" spans="1:20">
      <c r="E8" s="91">
        <v>7</v>
      </c>
      <c r="F8" s="91" t="s">
        <v>2294</v>
      </c>
      <c r="G8" s="91" t="s">
        <v>2295</v>
      </c>
      <c r="L8" s="91">
        <v>7</v>
      </c>
      <c r="M8" s="91">
        <v>4</v>
      </c>
      <c r="N8" s="91" t="s">
        <v>2296</v>
      </c>
      <c r="P8" s="91">
        <v>7</v>
      </c>
      <c r="Q8" s="91">
        <v>3</v>
      </c>
      <c r="R8" s="91">
        <v>5</v>
      </c>
      <c r="S8" s="91">
        <v>6</v>
      </c>
      <c r="T8" s="92">
        <v>250</v>
      </c>
    </row>
    <row r="9" spans="1:20">
      <c r="E9" s="93">
        <v>8</v>
      </c>
      <c r="F9" s="93" t="s">
        <v>2297</v>
      </c>
      <c r="G9" s="93" t="s">
        <v>2298</v>
      </c>
      <c r="L9" s="93">
        <v>8</v>
      </c>
      <c r="M9" s="93">
        <v>5</v>
      </c>
      <c r="N9" s="93" t="s">
        <v>2299</v>
      </c>
      <c r="P9" s="93">
        <v>8</v>
      </c>
      <c r="Q9" s="93">
        <v>4</v>
      </c>
      <c r="R9" s="93">
        <v>6</v>
      </c>
      <c r="S9" s="93">
        <v>7</v>
      </c>
      <c r="T9" s="94">
        <v>210</v>
      </c>
    </row>
    <row r="10" spans="1:20">
      <c r="E10" s="91">
        <v>9</v>
      </c>
      <c r="F10" s="91" t="s">
        <v>2300</v>
      </c>
      <c r="G10" s="91" t="s">
        <v>2301</v>
      </c>
      <c r="L10" s="91">
        <v>9</v>
      </c>
      <c r="M10" s="91">
        <v>6</v>
      </c>
      <c r="N10" s="91" t="s">
        <v>2302</v>
      </c>
      <c r="P10" s="91">
        <v>9</v>
      </c>
      <c r="Q10" s="91">
        <v>4</v>
      </c>
      <c r="R10" s="91">
        <v>7</v>
      </c>
      <c r="S10" s="91">
        <v>8</v>
      </c>
      <c r="T10" s="92">
        <v>20</v>
      </c>
    </row>
    <row r="11" spans="1:20">
      <c r="L11" s="93">
        <v>10</v>
      </c>
      <c r="M11" s="93">
        <v>6</v>
      </c>
      <c r="N11" s="93" t="s">
        <v>2303</v>
      </c>
      <c r="P11" s="93">
        <v>10</v>
      </c>
      <c r="Q11" s="93">
        <v>5</v>
      </c>
      <c r="R11" s="93">
        <v>8</v>
      </c>
      <c r="S11" s="93">
        <v>9</v>
      </c>
      <c r="T11" s="94">
        <v>30</v>
      </c>
    </row>
    <row r="12" spans="1:20">
      <c r="P12" s="91">
        <v>11</v>
      </c>
      <c r="Q12" s="91">
        <v>5</v>
      </c>
      <c r="R12" s="91">
        <v>9</v>
      </c>
      <c r="S12" s="91">
        <v>10</v>
      </c>
      <c r="T12" s="92">
        <v>60</v>
      </c>
    </row>
  </sheetData>
  <phoneticPr fontId="3" type="noConversion"/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1A88-4B43-40A3-9BEE-226CB8E52149}">
  <dimension ref="A1:H25"/>
  <sheetViews>
    <sheetView topLeftCell="A4" workbookViewId="0">
      <selection activeCell="E28" sqref="E28"/>
    </sheetView>
  </sheetViews>
  <sheetFormatPr defaultRowHeight="17.399999999999999"/>
  <cols>
    <col min="1" max="1" width="13" bestFit="1" customWidth="1"/>
    <col min="2" max="4" width="12.69921875" bestFit="1" customWidth="1"/>
    <col min="5" max="8" width="11.59765625" bestFit="1" customWidth="1"/>
  </cols>
  <sheetData>
    <row r="1" spans="1:8" ht="21">
      <c r="A1" s="76" t="s">
        <v>2238</v>
      </c>
    </row>
    <row r="2" spans="1:8" ht="6.75" customHeight="1"/>
    <row r="3" spans="1:8">
      <c r="A3" s="77" t="s">
        <v>982</v>
      </c>
      <c r="B3" s="77" t="s">
        <v>2239</v>
      </c>
      <c r="C3" s="77" t="s">
        <v>2240</v>
      </c>
      <c r="D3" s="77" t="s">
        <v>2241</v>
      </c>
      <c r="E3" s="77" t="s">
        <v>2242</v>
      </c>
      <c r="F3" s="77" t="s">
        <v>2243</v>
      </c>
      <c r="G3" s="77" t="s">
        <v>2244</v>
      </c>
      <c r="H3" s="77" t="s">
        <v>2245</v>
      </c>
    </row>
    <row r="4" spans="1:8">
      <c r="A4" s="78" t="s">
        <v>991</v>
      </c>
      <c r="B4" s="79">
        <v>75900910</v>
      </c>
      <c r="C4" s="79">
        <v>73974380</v>
      </c>
      <c r="D4" s="79">
        <v>32874325</v>
      </c>
      <c r="E4" s="79">
        <v>12109425</v>
      </c>
      <c r="F4" s="79">
        <v>4045350</v>
      </c>
      <c r="G4" s="79">
        <v>2774400</v>
      </c>
      <c r="H4" s="80"/>
    </row>
    <row r="5" spans="1:8">
      <c r="A5" s="81" t="s">
        <v>1005</v>
      </c>
      <c r="B5" s="82">
        <v>46712555</v>
      </c>
      <c r="C5" s="82">
        <v>29993660</v>
      </c>
      <c r="D5" s="82">
        <v>20779810</v>
      </c>
      <c r="E5" s="82">
        <v>3208020</v>
      </c>
      <c r="F5" s="82">
        <v>5180080</v>
      </c>
      <c r="G5" s="82">
        <v>1585055</v>
      </c>
      <c r="H5" s="82">
        <v>1147400</v>
      </c>
    </row>
    <row r="6" spans="1:8">
      <c r="A6" s="78" t="s">
        <v>1012</v>
      </c>
      <c r="B6" s="79">
        <v>34178570</v>
      </c>
      <c r="C6" s="79">
        <v>9482745</v>
      </c>
      <c r="D6" s="79">
        <v>9435700</v>
      </c>
      <c r="E6" s="79">
        <v>2561010</v>
      </c>
      <c r="F6" s="79">
        <v>1237000</v>
      </c>
      <c r="G6" s="79">
        <v>199500</v>
      </c>
      <c r="H6" s="79">
        <v>173800</v>
      </c>
    </row>
    <row r="7" spans="1:8">
      <c r="A7" s="81" t="s">
        <v>1010</v>
      </c>
      <c r="B7" s="82">
        <v>22712965</v>
      </c>
      <c r="C7" s="82">
        <v>15782860</v>
      </c>
      <c r="D7" s="82">
        <v>10081880</v>
      </c>
      <c r="E7" s="82">
        <v>662400</v>
      </c>
      <c r="F7" s="82">
        <v>483000</v>
      </c>
      <c r="G7" s="82">
        <v>552600</v>
      </c>
      <c r="H7" s="82">
        <v>1341000</v>
      </c>
    </row>
    <row r="8" spans="1:8">
      <c r="A8" s="78" t="s">
        <v>992</v>
      </c>
      <c r="B8" s="79">
        <v>17831785</v>
      </c>
      <c r="C8" s="79">
        <v>12191190</v>
      </c>
      <c r="D8" s="79">
        <v>8313985</v>
      </c>
      <c r="E8" s="79">
        <v>720195</v>
      </c>
      <c r="F8" s="79">
        <v>1078800</v>
      </c>
      <c r="G8" s="79">
        <v>1933400</v>
      </c>
      <c r="H8" s="79">
        <v>2524300</v>
      </c>
    </row>
    <row r="9" spans="1:8">
      <c r="A9" s="81" t="s">
        <v>1011</v>
      </c>
      <c r="B9" s="82">
        <v>15599485</v>
      </c>
      <c r="C9" s="82">
        <v>11081020</v>
      </c>
      <c r="D9" s="82">
        <v>7303900</v>
      </c>
      <c r="E9" s="82">
        <v>437915</v>
      </c>
      <c r="F9" s="82">
        <v>336100</v>
      </c>
      <c r="G9" s="82">
        <v>731500</v>
      </c>
      <c r="H9" s="82">
        <v>462900</v>
      </c>
    </row>
    <row r="10" spans="1:8">
      <c r="A10" s="78" t="s">
        <v>998</v>
      </c>
      <c r="B10" s="79">
        <v>10078595</v>
      </c>
      <c r="C10" s="79">
        <v>7009060</v>
      </c>
      <c r="D10" s="79">
        <v>4907285</v>
      </c>
      <c r="E10" s="79">
        <v>200340</v>
      </c>
      <c r="F10" s="79">
        <v>509000</v>
      </c>
      <c r="G10" s="79">
        <v>774200</v>
      </c>
      <c r="H10" s="79">
        <v>355000</v>
      </c>
    </row>
    <row r="11" spans="1:8" ht="18" thickBot="1">
      <c r="A11" s="83" t="s">
        <v>994</v>
      </c>
      <c r="B11" s="84">
        <v>3528525</v>
      </c>
      <c r="C11" s="84">
        <v>4623295</v>
      </c>
      <c r="D11" s="84">
        <v>2513795</v>
      </c>
      <c r="E11" s="84">
        <v>747800</v>
      </c>
      <c r="F11" s="84">
        <v>988800</v>
      </c>
      <c r="G11" s="84">
        <v>93900</v>
      </c>
      <c r="H11" s="85"/>
    </row>
    <row r="12" spans="1:8" ht="18" thickTop="1">
      <c r="A12" s="86" t="s">
        <v>2246</v>
      </c>
      <c r="B12" s="87">
        <f t="shared" ref="B12:H12" si="0">SUM(B4:B11)</f>
        <v>226543390</v>
      </c>
      <c r="C12" s="87">
        <f t="shared" si="0"/>
        <v>164138210</v>
      </c>
      <c r="D12" s="87">
        <f t="shared" si="0"/>
        <v>96210680</v>
      </c>
      <c r="E12" s="87">
        <f t="shared" si="0"/>
        <v>20647105</v>
      </c>
      <c r="F12" s="87">
        <f t="shared" si="0"/>
        <v>13858130</v>
      </c>
      <c r="G12" s="87">
        <f t="shared" si="0"/>
        <v>8644555</v>
      </c>
      <c r="H12" s="87">
        <f t="shared" si="0"/>
        <v>6004400</v>
      </c>
    </row>
    <row r="14" spans="1:8" ht="21">
      <c r="A14" s="76" t="s">
        <v>2247</v>
      </c>
    </row>
    <row r="15" spans="1:8" ht="6" customHeight="1"/>
    <row r="16" spans="1:8">
      <c r="A16" s="77" t="s">
        <v>982</v>
      </c>
      <c r="B16" s="77" t="s">
        <v>2239</v>
      </c>
      <c r="C16" s="77" t="s">
        <v>2240</v>
      </c>
      <c r="D16" s="77" t="s">
        <v>2241</v>
      </c>
      <c r="E16" s="77" t="s">
        <v>2242</v>
      </c>
      <c r="F16" s="77" t="s">
        <v>2243</v>
      </c>
      <c r="G16" s="77" t="s">
        <v>2244</v>
      </c>
      <c r="H16" s="77" t="s">
        <v>2245</v>
      </c>
    </row>
    <row r="17" spans="1:8">
      <c r="A17" s="78" t="s">
        <v>1005</v>
      </c>
      <c r="B17" s="79">
        <v>192241205</v>
      </c>
      <c r="C17" s="79">
        <v>113612315</v>
      </c>
      <c r="D17" s="79">
        <v>69101610</v>
      </c>
      <c r="E17" s="79">
        <v>12410175</v>
      </c>
      <c r="F17" s="79">
        <v>5501520</v>
      </c>
      <c r="G17" s="79">
        <v>7236015</v>
      </c>
      <c r="H17" s="79">
        <v>5819370</v>
      </c>
    </row>
    <row r="18" spans="1:8">
      <c r="A18" s="81" t="s">
        <v>991</v>
      </c>
      <c r="B18" s="82">
        <v>182558085</v>
      </c>
      <c r="C18" s="82">
        <v>124444225</v>
      </c>
      <c r="D18" s="82">
        <v>63600845</v>
      </c>
      <c r="E18" s="82">
        <v>13286230</v>
      </c>
      <c r="F18" s="82">
        <v>15505020</v>
      </c>
      <c r="G18" s="82">
        <v>4456740</v>
      </c>
      <c r="H18" s="88"/>
    </row>
    <row r="19" spans="1:8">
      <c r="A19" s="78" t="s">
        <v>1012</v>
      </c>
      <c r="B19" s="79">
        <v>65091060</v>
      </c>
      <c r="C19" s="79">
        <v>39793325</v>
      </c>
      <c r="D19" s="79">
        <v>29146555</v>
      </c>
      <c r="E19" s="79">
        <v>6040075</v>
      </c>
      <c r="F19" s="79">
        <v>37145</v>
      </c>
      <c r="G19" s="79">
        <v>1797970</v>
      </c>
      <c r="H19" s="79">
        <v>1216380</v>
      </c>
    </row>
    <row r="20" spans="1:8">
      <c r="A20" s="81" t="s">
        <v>1011</v>
      </c>
      <c r="B20" s="82">
        <v>38239795</v>
      </c>
      <c r="C20" s="82">
        <v>17857855</v>
      </c>
      <c r="D20" s="82">
        <v>11398995</v>
      </c>
      <c r="E20" s="82">
        <v>768580</v>
      </c>
      <c r="F20" s="82">
        <v>497990</v>
      </c>
      <c r="G20" s="82">
        <v>53900</v>
      </c>
      <c r="H20" s="82">
        <v>1774860</v>
      </c>
    </row>
    <row r="21" spans="1:8">
      <c r="A21" s="78" t="s">
        <v>1010</v>
      </c>
      <c r="B21" s="79">
        <v>28954110</v>
      </c>
      <c r="C21" s="79">
        <v>23367325</v>
      </c>
      <c r="D21" s="79">
        <v>9976935</v>
      </c>
      <c r="E21" s="79">
        <v>2930700</v>
      </c>
      <c r="F21" s="80"/>
      <c r="G21" s="80"/>
      <c r="H21" s="80"/>
    </row>
    <row r="22" spans="1:8">
      <c r="A22" s="81" t="s">
        <v>992</v>
      </c>
      <c r="B22" s="82">
        <v>26451455</v>
      </c>
      <c r="C22" s="82">
        <v>15166080</v>
      </c>
      <c r="D22" s="82">
        <v>10032660</v>
      </c>
      <c r="E22" s="82">
        <v>1826565</v>
      </c>
      <c r="F22" s="82">
        <v>98700</v>
      </c>
      <c r="G22" s="82">
        <v>1176365</v>
      </c>
      <c r="H22" s="82">
        <v>1901055</v>
      </c>
    </row>
    <row r="23" spans="1:8">
      <c r="A23" s="78" t="s">
        <v>994</v>
      </c>
      <c r="B23" s="79">
        <v>22095585</v>
      </c>
      <c r="C23" s="79">
        <v>12271245</v>
      </c>
      <c r="D23" s="79">
        <v>5342195</v>
      </c>
      <c r="E23" s="79">
        <v>2669800</v>
      </c>
      <c r="F23" s="80"/>
      <c r="G23" s="79">
        <v>1516930</v>
      </c>
      <c r="H23" s="79">
        <v>220590</v>
      </c>
    </row>
    <row r="24" spans="1:8">
      <c r="A24" s="81" t="s">
        <v>998</v>
      </c>
      <c r="B24" s="82">
        <v>16040240</v>
      </c>
      <c r="C24" s="82">
        <v>8176665</v>
      </c>
      <c r="D24" s="82">
        <v>4471640</v>
      </c>
      <c r="E24" s="82">
        <v>1735320</v>
      </c>
      <c r="F24" s="82">
        <v>314700</v>
      </c>
      <c r="G24" s="82">
        <v>1244535</v>
      </c>
      <c r="H24" s="82">
        <v>679095</v>
      </c>
    </row>
    <row r="25" spans="1:8">
      <c r="A25" s="77" t="s">
        <v>2246</v>
      </c>
      <c r="B25" s="89">
        <f t="shared" ref="B25:H25" si="1">SUM(B17:B24)</f>
        <v>571671535</v>
      </c>
      <c r="C25" s="89">
        <f t="shared" si="1"/>
        <v>354689035</v>
      </c>
      <c r="D25" s="89">
        <f t="shared" si="1"/>
        <v>203071435</v>
      </c>
      <c r="E25" s="89">
        <f t="shared" si="1"/>
        <v>41667445</v>
      </c>
      <c r="F25" s="89">
        <f t="shared" si="1"/>
        <v>21955075</v>
      </c>
      <c r="G25" s="89">
        <f t="shared" si="1"/>
        <v>17482455</v>
      </c>
      <c r="H25" s="89">
        <f t="shared" si="1"/>
        <v>11611350</v>
      </c>
    </row>
  </sheetData>
  <phoneticPr fontId="3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DBD7-492A-49EF-A6F4-5E3928928ED2}">
  <dimension ref="A1:E13"/>
  <sheetViews>
    <sheetView workbookViewId="0">
      <selection activeCell="H18" sqref="H18"/>
    </sheetView>
  </sheetViews>
  <sheetFormatPr defaultRowHeight="17.399999999999999"/>
  <cols>
    <col min="1" max="1" width="14.19921875" customWidth="1"/>
    <col min="2" max="2" width="15.59765625" customWidth="1"/>
    <col min="5" max="5" width="12.8984375" customWidth="1"/>
  </cols>
  <sheetData>
    <row r="1" spans="1:5" ht="18" thickBot="1">
      <c r="A1" s="168" t="s">
        <v>2304</v>
      </c>
      <c r="B1" s="168"/>
    </row>
    <row r="2" spans="1:5">
      <c r="D2" s="95" t="s">
        <v>2305</v>
      </c>
      <c r="E2" s="96"/>
    </row>
    <row r="3" spans="1:5" ht="18" thickBot="1">
      <c r="A3" s="97" t="s">
        <v>2306</v>
      </c>
      <c r="B3" s="97" t="s">
        <v>2307</v>
      </c>
      <c r="D3" s="98" t="s">
        <v>2308</v>
      </c>
      <c r="E3" s="99"/>
    </row>
    <row r="4" spans="1:5">
      <c r="A4" s="32" t="s">
        <v>2309</v>
      </c>
      <c r="B4" s="100">
        <v>124</v>
      </c>
    </row>
    <row r="5" spans="1:5">
      <c r="A5" s="32" t="s">
        <v>2310</v>
      </c>
      <c r="B5" s="100">
        <v>128</v>
      </c>
    </row>
    <row r="6" spans="1:5">
      <c r="A6" s="32" t="s">
        <v>2311</v>
      </c>
      <c r="B6" s="100">
        <v>132</v>
      </c>
    </row>
    <row r="7" spans="1:5">
      <c r="A7" s="32" t="s">
        <v>2312</v>
      </c>
      <c r="B7" s="100">
        <v>136</v>
      </c>
    </row>
    <row r="8" spans="1:5">
      <c r="A8" s="32" t="s">
        <v>2313</v>
      </c>
      <c r="B8" s="100">
        <v>148</v>
      </c>
    </row>
    <row r="9" spans="1:5">
      <c r="A9" s="32" t="s">
        <v>2314</v>
      </c>
      <c r="B9" s="100">
        <v>148</v>
      </c>
    </row>
    <row r="10" spans="1:5">
      <c r="A10" s="32" t="s">
        <v>2315</v>
      </c>
      <c r="B10" s="100">
        <v>152</v>
      </c>
    </row>
    <row r="11" spans="1:5">
      <c r="A11" s="32" t="s">
        <v>2316</v>
      </c>
      <c r="B11" s="100">
        <v>158</v>
      </c>
    </row>
    <row r="12" spans="1:5">
      <c r="A12" s="32" t="s">
        <v>2317</v>
      </c>
      <c r="B12" s="100">
        <v>162</v>
      </c>
    </row>
    <row r="13" spans="1:5">
      <c r="A13" s="101" t="s">
        <v>2318</v>
      </c>
      <c r="B13" s="102">
        <v>740</v>
      </c>
    </row>
  </sheetData>
  <mergeCells count="1">
    <mergeCell ref="A1:B1"/>
  </mergeCells>
  <phoneticPr fontId="3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EDDD-8923-4C17-9629-7B6473CAD421}">
  <dimension ref="A1:C1126"/>
  <sheetViews>
    <sheetView workbookViewId="0">
      <selection activeCell="D1" sqref="D1"/>
    </sheetView>
  </sheetViews>
  <sheetFormatPr defaultRowHeight="17.399999999999999"/>
  <cols>
    <col min="1" max="1" width="8.796875" style="15"/>
    <col min="3" max="3" width="15.09765625" customWidth="1"/>
  </cols>
  <sheetData>
    <row r="1" spans="1:3">
      <c r="A1" s="15" t="s">
        <v>2257</v>
      </c>
      <c r="B1" s="103" t="s">
        <v>2319</v>
      </c>
      <c r="C1" s="15" t="s">
        <v>2320</v>
      </c>
    </row>
    <row r="2" spans="1:3">
      <c r="A2" s="15">
        <v>1</v>
      </c>
      <c r="B2" s="104">
        <v>47</v>
      </c>
      <c r="C2">
        <v>1039</v>
      </c>
    </row>
    <row r="3" spans="1:3">
      <c r="A3" s="15">
        <v>2</v>
      </c>
      <c r="B3" s="104">
        <v>52</v>
      </c>
      <c r="C3">
        <v>993</v>
      </c>
    </row>
    <row r="4" spans="1:3">
      <c r="A4" s="15">
        <v>3</v>
      </c>
      <c r="B4" s="104">
        <v>57</v>
      </c>
      <c r="C4">
        <v>1018</v>
      </c>
    </row>
    <row r="5" spans="1:3">
      <c r="A5" s="15">
        <v>4</v>
      </c>
      <c r="B5" s="104">
        <v>58</v>
      </c>
      <c r="C5">
        <v>976</v>
      </c>
    </row>
    <row r="6" spans="1:3">
      <c r="A6" s="15">
        <v>5</v>
      </c>
      <c r="B6" s="104">
        <v>60</v>
      </c>
      <c r="C6">
        <v>899</v>
      </c>
    </row>
    <row r="7" spans="1:3">
      <c r="A7" s="15">
        <v>6</v>
      </c>
      <c r="B7" s="104">
        <v>61</v>
      </c>
      <c r="C7">
        <v>1101</v>
      </c>
    </row>
    <row r="8" spans="1:3">
      <c r="A8" s="15">
        <v>7</v>
      </c>
      <c r="B8" s="104">
        <v>61</v>
      </c>
      <c r="C8">
        <v>827</v>
      </c>
    </row>
    <row r="9" spans="1:3">
      <c r="A9" s="15">
        <v>8</v>
      </c>
      <c r="B9" s="104">
        <v>62</v>
      </c>
      <c r="C9">
        <v>1203</v>
      </c>
    </row>
    <row r="10" spans="1:3">
      <c r="A10" s="15">
        <v>9</v>
      </c>
      <c r="B10" s="104">
        <v>62</v>
      </c>
      <c r="C10">
        <v>841</v>
      </c>
    </row>
    <row r="11" spans="1:3">
      <c r="A11" s="15">
        <v>10</v>
      </c>
      <c r="B11" s="104">
        <v>63</v>
      </c>
      <c r="C11">
        <v>1001</v>
      </c>
    </row>
    <row r="12" spans="1:3">
      <c r="A12" s="15">
        <v>11</v>
      </c>
      <c r="B12" s="104">
        <v>64</v>
      </c>
      <c r="C12">
        <v>963</v>
      </c>
    </row>
    <row r="13" spans="1:3">
      <c r="A13" s="15">
        <v>12</v>
      </c>
      <c r="B13" s="104">
        <v>65</v>
      </c>
      <c r="C13">
        <v>922</v>
      </c>
    </row>
    <row r="14" spans="1:3">
      <c r="A14" s="15">
        <v>13</v>
      </c>
      <c r="B14" s="104">
        <v>65</v>
      </c>
      <c r="C14">
        <v>994</v>
      </c>
    </row>
    <row r="15" spans="1:3">
      <c r="A15" s="15">
        <v>14</v>
      </c>
      <c r="B15" s="104">
        <v>66</v>
      </c>
      <c r="C15">
        <v>924</v>
      </c>
    </row>
    <row r="16" spans="1:3">
      <c r="A16" s="15">
        <v>15</v>
      </c>
      <c r="B16" s="104">
        <v>66</v>
      </c>
      <c r="C16">
        <v>1009</v>
      </c>
    </row>
    <row r="17" spans="1:3">
      <c r="A17" s="15">
        <v>16</v>
      </c>
      <c r="B17" s="104">
        <v>66</v>
      </c>
      <c r="C17">
        <v>1039</v>
      </c>
    </row>
    <row r="18" spans="1:3">
      <c r="A18" s="15">
        <v>17</v>
      </c>
      <c r="B18" s="104">
        <v>66</v>
      </c>
      <c r="C18">
        <v>973</v>
      </c>
    </row>
    <row r="19" spans="1:3">
      <c r="A19" s="15">
        <v>18</v>
      </c>
      <c r="B19" s="104">
        <v>66</v>
      </c>
      <c r="C19">
        <v>1033</v>
      </c>
    </row>
    <row r="20" spans="1:3">
      <c r="A20" s="15">
        <v>19</v>
      </c>
      <c r="B20" s="104">
        <v>67</v>
      </c>
      <c r="C20">
        <v>1163</v>
      </c>
    </row>
    <row r="21" spans="1:3">
      <c r="A21" s="15">
        <v>20</v>
      </c>
      <c r="B21" s="104">
        <v>67</v>
      </c>
      <c r="C21">
        <v>1077</v>
      </c>
    </row>
    <row r="22" spans="1:3">
      <c r="A22" s="15">
        <v>21</v>
      </c>
      <c r="B22" s="104">
        <v>68</v>
      </c>
      <c r="C22">
        <v>1116</v>
      </c>
    </row>
    <row r="23" spans="1:3">
      <c r="A23" s="15">
        <v>22</v>
      </c>
      <c r="B23" s="104">
        <v>68</v>
      </c>
      <c r="C23">
        <v>980</v>
      </c>
    </row>
    <row r="24" spans="1:3">
      <c r="A24" s="15">
        <v>23</v>
      </c>
      <c r="B24" s="104">
        <v>68</v>
      </c>
      <c r="C24">
        <v>915</v>
      </c>
    </row>
    <row r="25" spans="1:3">
      <c r="A25" s="15">
        <v>24</v>
      </c>
      <c r="B25" s="104">
        <v>68</v>
      </c>
      <c r="C25">
        <v>862</v>
      </c>
    </row>
    <row r="26" spans="1:3">
      <c r="A26" s="15">
        <v>25</v>
      </c>
      <c r="B26" s="104">
        <v>68</v>
      </c>
      <c r="C26">
        <v>947</v>
      </c>
    </row>
    <row r="27" spans="1:3">
      <c r="A27" s="15">
        <v>26</v>
      </c>
      <c r="B27" s="104">
        <v>68</v>
      </c>
      <c r="C27">
        <v>1028</v>
      </c>
    </row>
    <row r="28" spans="1:3">
      <c r="A28" s="15">
        <v>27</v>
      </c>
      <c r="B28" s="104">
        <v>68</v>
      </c>
      <c r="C28">
        <v>995</v>
      </c>
    </row>
    <row r="29" spans="1:3">
      <c r="A29" s="15">
        <v>28</v>
      </c>
      <c r="B29" s="104">
        <v>69</v>
      </c>
      <c r="C29">
        <v>983</v>
      </c>
    </row>
    <row r="30" spans="1:3">
      <c r="A30" s="15">
        <v>29</v>
      </c>
      <c r="B30" s="104">
        <v>69</v>
      </c>
      <c r="C30">
        <v>1052</v>
      </c>
    </row>
    <row r="31" spans="1:3">
      <c r="A31" s="15">
        <v>30</v>
      </c>
      <c r="B31" s="104">
        <v>70</v>
      </c>
      <c r="C31">
        <v>1115</v>
      </c>
    </row>
    <row r="32" spans="1:3">
      <c r="A32" s="15">
        <v>31</v>
      </c>
      <c r="B32" s="104">
        <v>70</v>
      </c>
      <c r="C32">
        <v>1132</v>
      </c>
    </row>
    <row r="33" spans="1:3">
      <c r="A33" s="15">
        <v>32</v>
      </c>
      <c r="B33" s="104">
        <v>70</v>
      </c>
      <c r="C33">
        <v>959</v>
      </c>
    </row>
    <row r="34" spans="1:3">
      <c r="A34" s="15">
        <v>33</v>
      </c>
      <c r="B34" s="104">
        <v>70</v>
      </c>
      <c r="C34">
        <v>1123</v>
      </c>
    </row>
    <row r="35" spans="1:3">
      <c r="A35" s="15">
        <v>34</v>
      </c>
      <c r="B35" s="104">
        <v>70</v>
      </c>
      <c r="C35">
        <v>933</v>
      </c>
    </row>
    <row r="36" spans="1:3">
      <c r="A36" s="15">
        <v>35</v>
      </c>
      <c r="B36" s="104">
        <v>70</v>
      </c>
      <c r="C36">
        <v>980</v>
      </c>
    </row>
    <row r="37" spans="1:3">
      <c r="A37" s="15">
        <v>36</v>
      </c>
      <c r="B37" s="104">
        <v>70</v>
      </c>
      <c r="C37">
        <v>943</v>
      </c>
    </row>
    <row r="38" spans="1:3">
      <c r="A38" s="15">
        <v>37</v>
      </c>
      <c r="B38" s="104">
        <v>71</v>
      </c>
      <c r="C38">
        <v>882</v>
      </c>
    </row>
    <row r="39" spans="1:3">
      <c r="A39" s="15">
        <v>38</v>
      </c>
      <c r="B39" s="104">
        <v>71</v>
      </c>
      <c r="C39">
        <v>1119</v>
      </c>
    </row>
    <row r="40" spans="1:3">
      <c r="A40" s="15">
        <v>39</v>
      </c>
      <c r="B40" s="104">
        <v>71</v>
      </c>
      <c r="C40">
        <v>1118</v>
      </c>
    </row>
    <row r="41" spans="1:3">
      <c r="A41" s="15">
        <v>40</v>
      </c>
      <c r="B41" s="104">
        <v>72</v>
      </c>
      <c r="C41">
        <v>991</v>
      </c>
    </row>
    <row r="42" spans="1:3">
      <c r="A42" s="15">
        <v>41</v>
      </c>
      <c r="B42" s="104">
        <v>72</v>
      </c>
      <c r="C42">
        <v>971</v>
      </c>
    </row>
    <row r="43" spans="1:3">
      <c r="A43" s="15">
        <v>42</v>
      </c>
      <c r="B43" s="104">
        <v>72</v>
      </c>
      <c r="C43">
        <v>1039</v>
      </c>
    </row>
    <row r="44" spans="1:3">
      <c r="A44" s="15">
        <v>43</v>
      </c>
      <c r="B44" s="104">
        <v>72</v>
      </c>
      <c r="C44">
        <v>1051</v>
      </c>
    </row>
    <row r="45" spans="1:3">
      <c r="A45" s="15">
        <v>44</v>
      </c>
      <c r="B45" s="104">
        <v>72</v>
      </c>
      <c r="C45">
        <v>645</v>
      </c>
    </row>
    <row r="46" spans="1:3">
      <c r="A46" s="15">
        <v>45</v>
      </c>
      <c r="B46" s="104">
        <v>72</v>
      </c>
      <c r="C46">
        <v>986</v>
      </c>
    </row>
    <row r="47" spans="1:3">
      <c r="A47" s="15">
        <v>46</v>
      </c>
      <c r="B47" s="104">
        <v>72</v>
      </c>
      <c r="C47">
        <v>1003</v>
      </c>
    </row>
    <row r="48" spans="1:3">
      <c r="A48" s="15">
        <v>47</v>
      </c>
      <c r="B48" s="104">
        <v>72</v>
      </c>
      <c r="C48">
        <v>995</v>
      </c>
    </row>
    <row r="49" spans="1:3">
      <c r="A49" s="15">
        <v>48</v>
      </c>
      <c r="B49" s="104">
        <v>73</v>
      </c>
      <c r="C49">
        <v>1183</v>
      </c>
    </row>
    <row r="50" spans="1:3">
      <c r="A50" s="15">
        <v>49</v>
      </c>
      <c r="B50" s="104">
        <v>73</v>
      </c>
      <c r="C50">
        <v>1046</v>
      </c>
    </row>
    <row r="51" spans="1:3">
      <c r="A51" s="15">
        <v>50</v>
      </c>
      <c r="B51" s="104">
        <v>73</v>
      </c>
      <c r="C51">
        <v>1113</v>
      </c>
    </row>
    <row r="52" spans="1:3">
      <c r="A52" s="15">
        <v>51</v>
      </c>
      <c r="B52" s="104">
        <v>73</v>
      </c>
      <c r="C52">
        <v>912</v>
      </c>
    </row>
    <row r="53" spans="1:3">
      <c r="A53" s="15">
        <v>52</v>
      </c>
      <c r="B53" s="104">
        <v>74</v>
      </c>
      <c r="C53">
        <v>973</v>
      </c>
    </row>
    <row r="54" spans="1:3">
      <c r="A54" s="15">
        <v>53</v>
      </c>
      <c r="B54" s="104">
        <v>74</v>
      </c>
      <c r="C54">
        <v>1019</v>
      </c>
    </row>
    <row r="55" spans="1:3">
      <c r="A55" s="15">
        <v>54</v>
      </c>
      <c r="B55" s="104">
        <v>74</v>
      </c>
      <c r="C55">
        <v>1079</v>
      </c>
    </row>
    <row r="56" spans="1:3">
      <c r="A56" s="15">
        <v>55</v>
      </c>
      <c r="B56" s="104">
        <v>74</v>
      </c>
      <c r="C56">
        <v>979</v>
      </c>
    </row>
    <row r="57" spans="1:3">
      <c r="A57" s="15">
        <v>56</v>
      </c>
      <c r="B57" s="104">
        <v>74</v>
      </c>
      <c r="C57">
        <v>939</v>
      </c>
    </row>
    <row r="58" spans="1:3">
      <c r="A58" s="15">
        <v>57</v>
      </c>
      <c r="B58" s="104">
        <v>74</v>
      </c>
      <c r="C58">
        <v>1132</v>
      </c>
    </row>
    <row r="59" spans="1:3">
      <c r="A59" s="15">
        <v>58</v>
      </c>
      <c r="B59" s="104">
        <v>74</v>
      </c>
      <c r="C59">
        <v>943</v>
      </c>
    </row>
    <row r="60" spans="1:3">
      <c r="A60" s="15">
        <v>59</v>
      </c>
      <c r="B60" s="104">
        <v>74</v>
      </c>
      <c r="C60">
        <v>1142</v>
      </c>
    </row>
    <row r="61" spans="1:3">
      <c r="A61" s="15">
        <v>60</v>
      </c>
      <c r="B61" s="104">
        <v>75</v>
      </c>
      <c r="C61">
        <v>893</v>
      </c>
    </row>
    <row r="62" spans="1:3">
      <c r="A62" s="15">
        <v>61</v>
      </c>
      <c r="B62" s="104">
        <v>75</v>
      </c>
      <c r="C62">
        <v>932</v>
      </c>
    </row>
    <row r="63" spans="1:3">
      <c r="A63" s="15">
        <v>62</v>
      </c>
      <c r="B63" s="104">
        <v>75</v>
      </c>
      <c r="C63">
        <v>1005</v>
      </c>
    </row>
    <row r="64" spans="1:3">
      <c r="A64" s="15">
        <v>63</v>
      </c>
      <c r="B64" s="104">
        <v>75</v>
      </c>
      <c r="C64">
        <v>1074</v>
      </c>
    </row>
    <row r="65" spans="1:3">
      <c r="A65" s="15">
        <v>64</v>
      </c>
      <c r="B65" s="104">
        <v>75</v>
      </c>
      <c r="C65">
        <v>1051</v>
      </c>
    </row>
    <row r="66" spans="1:3">
      <c r="A66" s="15">
        <v>65</v>
      </c>
      <c r="B66" s="104">
        <v>75</v>
      </c>
      <c r="C66">
        <v>970</v>
      </c>
    </row>
    <row r="67" spans="1:3">
      <c r="A67" s="15">
        <v>66</v>
      </c>
      <c r="B67" s="104">
        <v>75</v>
      </c>
      <c r="C67">
        <v>913</v>
      </c>
    </row>
    <row r="68" spans="1:3">
      <c r="A68" s="15">
        <v>67</v>
      </c>
      <c r="B68" s="104">
        <v>75</v>
      </c>
      <c r="C68">
        <v>1058</v>
      </c>
    </row>
    <row r="69" spans="1:3">
      <c r="A69" s="15">
        <v>68</v>
      </c>
      <c r="B69" s="104">
        <v>76</v>
      </c>
      <c r="C69">
        <v>1227</v>
      </c>
    </row>
    <row r="70" spans="1:3">
      <c r="A70" s="15">
        <v>69</v>
      </c>
      <c r="B70" s="104">
        <v>76</v>
      </c>
      <c r="C70">
        <v>1047</v>
      </c>
    </row>
    <row r="71" spans="1:3">
      <c r="A71" s="15">
        <v>70</v>
      </c>
      <c r="B71" s="104">
        <v>76</v>
      </c>
      <c r="C71">
        <v>1266</v>
      </c>
    </row>
    <row r="72" spans="1:3">
      <c r="A72" s="15">
        <v>71</v>
      </c>
      <c r="B72" s="104">
        <v>76</v>
      </c>
      <c r="C72">
        <v>933</v>
      </c>
    </row>
    <row r="73" spans="1:3">
      <c r="A73" s="15">
        <v>72</v>
      </c>
      <c r="B73" s="104">
        <v>76</v>
      </c>
      <c r="C73">
        <v>1095</v>
      </c>
    </row>
    <row r="74" spans="1:3">
      <c r="A74" s="15">
        <v>73</v>
      </c>
      <c r="B74" s="104">
        <v>76</v>
      </c>
      <c r="C74">
        <v>837</v>
      </c>
    </row>
    <row r="75" spans="1:3">
      <c r="A75" s="15">
        <v>74</v>
      </c>
      <c r="B75" s="104">
        <v>77</v>
      </c>
      <c r="C75">
        <v>987</v>
      </c>
    </row>
    <row r="76" spans="1:3">
      <c r="A76" s="15">
        <v>75</v>
      </c>
      <c r="B76" s="104">
        <v>77</v>
      </c>
      <c r="C76">
        <v>899</v>
      </c>
    </row>
    <row r="77" spans="1:3">
      <c r="A77" s="15">
        <v>76</v>
      </c>
      <c r="B77" s="104">
        <v>77</v>
      </c>
      <c r="C77">
        <v>934</v>
      </c>
    </row>
    <row r="78" spans="1:3">
      <c r="A78" s="15">
        <v>77</v>
      </c>
      <c r="B78" s="104">
        <v>77</v>
      </c>
      <c r="C78">
        <v>997</v>
      </c>
    </row>
    <row r="79" spans="1:3">
      <c r="A79" s="15">
        <v>78</v>
      </c>
      <c r="B79" s="104">
        <v>77</v>
      </c>
      <c r="C79">
        <v>1083</v>
      </c>
    </row>
    <row r="80" spans="1:3">
      <c r="A80" s="15">
        <v>79</v>
      </c>
      <c r="B80" s="104">
        <v>77</v>
      </c>
      <c r="C80">
        <v>1021</v>
      </c>
    </row>
    <row r="81" spans="1:3">
      <c r="A81" s="15">
        <v>80</v>
      </c>
      <c r="B81" s="104">
        <v>77</v>
      </c>
      <c r="C81">
        <v>1121</v>
      </c>
    </row>
    <row r="82" spans="1:3">
      <c r="A82" s="15">
        <v>81</v>
      </c>
      <c r="B82" s="104">
        <v>77</v>
      </c>
      <c r="C82">
        <v>899</v>
      </c>
    </row>
    <row r="83" spans="1:3">
      <c r="A83" s="15">
        <v>82</v>
      </c>
      <c r="B83" s="104">
        <v>77</v>
      </c>
      <c r="C83">
        <v>1159</v>
      </c>
    </row>
    <row r="84" spans="1:3">
      <c r="A84" s="15">
        <v>83</v>
      </c>
      <c r="B84" s="104">
        <v>77</v>
      </c>
      <c r="C84">
        <v>961</v>
      </c>
    </row>
    <row r="85" spans="1:3">
      <c r="A85" s="15">
        <v>84</v>
      </c>
      <c r="B85" s="104">
        <v>77</v>
      </c>
      <c r="C85">
        <v>986</v>
      </c>
    </row>
    <row r="86" spans="1:3">
      <c r="A86" s="15">
        <v>85</v>
      </c>
      <c r="B86" s="104">
        <v>77</v>
      </c>
      <c r="C86">
        <v>1037</v>
      </c>
    </row>
    <row r="87" spans="1:3">
      <c r="A87" s="15">
        <v>86</v>
      </c>
      <c r="B87" s="104">
        <v>77</v>
      </c>
      <c r="C87">
        <v>1020</v>
      </c>
    </row>
    <row r="88" spans="1:3">
      <c r="A88" s="15">
        <v>87</v>
      </c>
      <c r="B88" s="104">
        <v>77</v>
      </c>
      <c r="C88">
        <v>1010</v>
      </c>
    </row>
    <row r="89" spans="1:3">
      <c r="A89" s="15">
        <v>88</v>
      </c>
      <c r="B89" s="104">
        <v>77</v>
      </c>
      <c r="C89">
        <v>939</v>
      </c>
    </row>
    <row r="90" spans="1:3">
      <c r="A90" s="15">
        <v>89</v>
      </c>
      <c r="B90" s="104">
        <v>78</v>
      </c>
      <c r="C90">
        <v>1145</v>
      </c>
    </row>
    <row r="91" spans="1:3">
      <c r="A91" s="15">
        <v>90</v>
      </c>
      <c r="B91" s="104">
        <v>78</v>
      </c>
      <c r="C91">
        <v>1227</v>
      </c>
    </row>
    <row r="92" spans="1:3">
      <c r="A92" s="15">
        <v>91</v>
      </c>
      <c r="B92" s="104">
        <v>78</v>
      </c>
      <c r="C92">
        <v>1013</v>
      </c>
    </row>
    <row r="93" spans="1:3">
      <c r="A93" s="15">
        <v>92</v>
      </c>
      <c r="B93" s="104">
        <v>78</v>
      </c>
      <c r="C93">
        <v>1023</v>
      </c>
    </row>
    <row r="94" spans="1:3">
      <c r="A94" s="15">
        <v>93</v>
      </c>
      <c r="B94" s="104">
        <v>78</v>
      </c>
      <c r="C94">
        <v>1021</v>
      </c>
    </row>
    <row r="95" spans="1:3">
      <c r="A95" s="15">
        <v>94</v>
      </c>
      <c r="B95" s="104">
        <v>78</v>
      </c>
      <c r="C95">
        <v>1149</v>
      </c>
    </row>
    <row r="96" spans="1:3">
      <c r="A96" s="15">
        <v>95</v>
      </c>
      <c r="B96" s="104">
        <v>78</v>
      </c>
      <c r="C96">
        <v>999</v>
      </c>
    </row>
    <row r="97" spans="1:3">
      <c r="A97" s="15">
        <v>96</v>
      </c>
      <c r="B97" s="104">
        <v>78</v>
      </c>
      <c r="C97">
        <v>959</v>
      </c>
    </row>
    <row r="98" spans="1:3">
      <c r="A98" s="15">
        <v>97</v>
      </c>
      <c r="B98" s="104">
        <v>78</v>
      </c>
      <c r="C98">
        <v>982</v>
      </c>
    </row>
    <row r="99" spans="1:3">
      <c r="A99" s="15">
        <v>98</v>
      </c>
      <c r="B99" s="104">
        <v>78</v>
      </c>
      <c r="C99">
        <v>1017</v>
      </c>
    </row>
    <row r="100" spans="1:3">
      <c r="A100" s="15">
        <v>99</v>
      </c>
      <c r="B100" s="104">
        <v>79</v>
      </c>
      <c r="C100">
        <v>917</v>
      </c>
    </row>
    <row r="101" spans="1:3">
      <c r="A101" s="15">
        <v>100</v>
      </c>
      <c r="B101" s="104">
        <v>79</v>
      </c>
      <c r="C101">
        <v>862</v>
      </c>
    </row>
    <row r="102" spans="1:3">
      <c r="A102" s="15">
        <v>101</v>
      </c>
      <c r="B102" s="104">
        <v>79</v>
      </c>
      <c r="C102">
        <v>977</v>
      </c>
    </row>
    <row r="103" spans="1:3">
      <c r="A103" s="15">
        <v>102</v>
      </c>
      <c r="B103" s="104">
        <v>79</v>
      </c>
      <c r="C103">
        <v>904</v>
      </c>
    </row>
    <row r="104" spans="1:3">
      <c r="A104" s="15">
        <v>103</v>
      </c>
      <c r="B104" s="104">
        <v>79</v>
      </c>
      <c r="C104">
        <v>850</v>
      </c>
    </row>
    <row r="105" spans="1:3">
      <c r="A105" s="15">
        <v>104</v>
      </c>
      <c r="B105" s="104">
        <v>79</v>
      </c>
      <c r="C105">
        <v>1077</v>
      </c>
    </row>
    <row r="106" spans="1:3">
      <c r="A106" s="15">
        <v>105</v>
      </c>
      <c r="B106" s="104">
        <v>79</v>
      </c>
      <c r="C106">
        <v>1036</v>
      </c>
    </row>
    <row r="107" spans="1:3">
      <c r="A107" s="15">
        <v>106</v>
      </c>
      <c r="B107" s="104">
        <v>79</v>
      </c>
      <c r="C107">
        <v>999</v>
      </c>
    </row>
    <row r="108" spans="1:3">
      <c r="A108" s="15">
        <v>107</v>
      </c>
      <c r="B108" s="104">
        <v>79</v>
      </c>
      <c r="C108">
        <v>1065</v>
      </c>
    </row>
    <row r="109" spans="1:3">
      <c r="A109" s="15">
        <v>108</v>
      </c>
      <c r="B109" s="104">
        <v>79</v>
      </c>
      <c r="C109">
        <v>1157</v>
      </c>
    </row>
    <row r="110" spans="1:3">
      <c r="A110" s="15">
        <v>109</v>
      </c>
      <c r="B110" s="104">
        <v>80</v>
      </c>
      <c r="C110">
        <v>902</v>
      </c>
    </row>
    <row r="111" spans="1:3">
      <c r="A111" s="15">
        <v>110</v>
      </c>
      <c r="B111" s="104">
        <v>80</v>
      </c>
      <c r="C111">
        <v>1093</v>
      </c>
    </row>
    <row r="112" spans="1:3">
      <c r="A112" s="15">
        <v>111</v>
      </c>
      <c r="B112" s="104">
        <v>80</v>
      </c>
      <c r="C112">
        <v>874</v>
      </c>
    </row>
    <row r="113" spans="1:3">
      <c r="A113" s="15">
        <v>112</v>
      </c>
      <c r="B113" s="104">
        <v>80</v>
      </c>
      <c r="C113">
        <v>1013</v>
      </c>
    </row>
    <row r="114" spans="1:3">
      <c r="A114" s="15">
        <v>113</v>
      </c>
      <c r="B114" s="104">
        <v>80</v>
      </c>
      <c r="C114">
        <v>1091</v>
      </c>
    </row>
    <row r="115" spans="1:3">
      <c r="A115" s="15">
        <v>114</v>
      </c>
      <c r="B115" s="104">
        <v>80</v>
      </c>
      <c r="C115">
        <v>911</v>
      </c>
    </row>
    <row r="116" spans="1:3">
      <c r="A116" s="15">
        <v>115</v>
      </c>
      <c r="B116" s="104">
        <v>80</v>
      </c>
      <c r="C116">
        <v>959</v>
      </c>
    </row>
    <row r="117" spans="1:3">
      <c r="A117" s="15">
        <v>116</v>
      </c>
      <c r="B117" s="104">
        <v>80</v>
      </c>
      <c r="C117">
        <v>1009</v>
      </c>
    </row>
    <row r="118" spans="1:3">
      <c r="A118" s="15">
        <v>117</v>
      </c>
      <c r="B118" s="104">
        <v>80</v>
      </c>
      <c r="C118">
        <v>1228</v>
      </c>
    </row>
    <row r="119" spans="1:3">
      <c r="A119" s="15">
        <v>118</v>
      </c>
      <c r="B119" s="104">
        <v>80</v>
      </c>
      <c r="C119">
        <v>967</v>
      </c>
    </row>
    <row r="120" spans="1:3">
      <c r="A120" s="15">
        <v>119</v>
      </c>
      <c r="B120" s="104">
        <v>80</v>
      </c>
      <c r="C120">
        <v>1019</v>
      </c>
    </row>
    <row r="121" spans="1:3">
      <c r="A121" s="15">
        <v>120</v>
      </c>
      <c r="B121" s="104">
        <v>80</v>
      </c>
      <c r="C121">
        <v>1043</v>
      </c>
    </row>
    <row r="122" spans="1:3">
      <c r="A122" s="15">
        <v>121</v>
      </c>
      <c r="B122" s="104">
        <v>80</v>
      </c>
      <c r="C122">
        <v>939</v>
      </c>
    </row>
    <row r="123" spans="1:3">
      <c r="A123" s="15">
        <v>122</v>
      </c>
      <c r="B123" s="104">
        <v>80</v>
      </c>
      <c r="C123">
        <v>1059</v>
      </c>
    </row>
    <row r="124" spans="1:3">
      <c r="A124" s="15">
        <v>123</v>
      </c>
      <c r="B124" s="104">
        <v>80</v>
      </c>
      <c r="C124">
        <v>935</v>
      </c>
    </row>
    <row r="125" spans="1:3">
      <c r="A125" s="15">
        <v>124</v>
      </c>
      <c r="B125" s="104">
        <v>80</v>
      </c>
      <c r="C125">
        <v>950</v>
      </c>
    </row>
    <row r="126" spans="1:3">
      <c r="A126" s="15">
        <v>125</v>
      </c>
      <c r="B126" s="104">
        <v>80</v>
      </c>
      <c r="C126">
        <v>1007</v>
      </c>
    </row>
    <row r="127" spans="1:3">
      <c r="A127" s="15">
        <v>126</v>
      </c>
      <c r="B127" s="104">
        <v>80</v>
      </c>
      <c r="C127">
        <v>1053</v>
      </c>
    </row>
    <row r="128" spans="1:3">
      <c r="A128" s="15">
        <v>127</v>
      </c>
      <c r="B128" s="104">
        <v>81</v>
      </c>
      <c r="C128">
        <v>907</v>
      </c>
    </row>
    <row r="129" spans="1:3">
      <c r="A129" s="15">
        <v>128</v>
      </c>
      <c r="B129" s="104">
        <v>81</v>
      </c>
      <c r="C129">
        <v>992</v>
      </c>
    </row>
    <row r="130" spans="1:3">
      <c r="A130" s="15">
        <v>129</v>
      </c>
      <c r="B130" s="104">
        <v>81</v>
      </c>
      <c r="C130">
        <v>871</v>
      </c>
    </row>
    <row r="131" spans="1:3">
      <c r="A131" s="15">
        <v>130</v>
      </c>
      <c r="B131" s="104">
        <v>81</v>
      </c>
      <c r="C131">
        <v>910</v>
      </c>
    </row>
    <row r="132" spans="1:3">
      <c r="A132" s="15">
        <v>131</v>
      </c>
      <c r="B132" s="104">
        <v>81</v>
      </c>
      <c r="C132">
        <v>952</v>
      </c>
    </row>
    <row r="133" spans="1:3">
      <c r="A133" s="15">
        <v>132</v>
      </c>
      <c r="B133" s="104">
        <v>81</v>
      </c>
      <c r="C133">
        <v>984</v>
      </c>
    </row>
    <row r="134" spans="1:3">
      <c r="A134" s="15">
        <v>133</v>
      </c>
      <c r="B134" s="104">
        <v>81</v>
      </c>
      <c r="C134">
        <v>1014</v>
      </c>
    </row>
    <row r="135" spans="1:3">
      <c r="A135" s="15">
        <v>134</v>
      </c>
      <c r="B135" s="104">
        <v>81</v>
      </c>
      <c r="C135">
        <v>835</v>
      </c>
    </row>
    <row r="136" spans="1:3">
      <c r="A136" s="15">
        <v>135</v>
      </c>
      <c r="B136" s="104">
        <v>81</v>
      </c>
      <c r="C136">
        <v>994</v>
      </c>
    </row>
    <row r="137" spans="1:3">
      <c r="A137" s="15">
        <v>136</v>
      </c>
      <c r="B137" s="104">
        <v>81</v>
      </c>
      <c r="C137">
        <v>1259</v>
      </c>
    </row>
    <row r="138" spans="1:3">
      <c r="A138" s="15">
        <v>137</v>
      </c>
      <c r="B138" s="104">
        <v>81</v>
      </c>
      <c r="C138">
        <v>788</v>
      </c>
    </row>
    <row r="139" spans="1:3">
      <c r="A139" s="15">
        <v>138</v>
      </c>
      <c r="B139" s="104">
        <v>81</v>
      </c>
      <c r="C139">
        <v>781</v>
      </c>
    </row>
    <row r="140" spans="1:3">
      <c r="A140" s="15">
        <v>139</v>
      </c>
      <c r="B140" s="104">
        <v>81</v>
      </c>
      <c r="C140">
        <v>935</v>
      </c>
    </row>
    <row r="141" spans="1:3">
      <c r="A141" s="15">
        <v>140</v>
      </c>
      <c r="B141" s="104">
        <v>82</v>
      </c>
      <c r="C141">
        <v>862</v>
      </c>
    </row>
    <row r="142" spans="1:3">
      <c r="A142" s="15">
        <v>141</v>
      </c>
      <c r="B142" s="104">
        <v>82</v>
      </c>
      <c r="C142">
        <v>829</v>
      </c>
    </row>
    <row r="143" spans="1:3">
      <c r="A143" s="15">
        <v>142</v>
      </c>
      <c r="B143" s="104">
        <v>82</v>
      </c>
      <c r="C143">
        <v>981</v>
      </c>
    </row>
    <row r="144" spans="1:3">
      <c r="A144" s="15">
        <v>143</v>
      </c>
      <c r="B144" s="104">
        <v>82</v>
      </c>
      <c r="C144">
        <v>949</v>
      </c>
    </row>
    <row r="145" spans="1:3">
      <c r="A145" s="15">
        <v>144</v>
      </c>
      <c r="B145" s="104">
        <v>82</v>
      </c>
      <c r="C145">
        <v>889</v>
      </c>
    </row>
    <row r="146" spans="1:3">
      <c r="A146" s="15">
        <v>145</v>
      </c>
      <c r="B146" s="104">
        <v>82</v>
      </c>
      <c r="C146">
        <v>915</v>
      </c>
    </row>
    <row r="147" spans="1:3">
      <c r="A147" s="15">
        <v>146</v>
      </c>
      <c r="B147" s="104">
        <v>82</v>
      </c>
      <c r="C147">
        <v>1058</v>
      </c>
    </row>
    <row r="148" spans="1:3">
      <c r="A148" s="15">
        <v>147</v>
      </c>
      <c r="B148" s="104">
        <v>82</v>
      </c>
      <c r="C148">
        <v>1083</v>
      </c>
    </row>
    <row r="149" spans="1:3">
      <c r="A149" s="15">
        <v>148</v>
      </c>
      <c r="B149" s="104">
        <v>82</v>
      </c>
      <c r="C149">
        <v>985</v>
      </c>
    </row>
    <row r="150" spans="1:3">
      <c r="A150" s="15">
        <v>149</v>
      </c>
      <c r="B150" s="104">
        <v>82</v>
      </c>
      <c r="C150">
        <v>906</v>
      </c>
    </row>
    <row r="151" spans="1:3">
      <c r="A151" s="15">
        <v>150</v>
      </c>
      <c r="B151" s="104">
        <v>82</v>
      </c>
      <c r="C151">
        <v>976</v>
      </c>
    </row>
    <row r="152" spans="1:3">
      <c r="A152" s="15">
        <v>151</v>
      </c>
      <c r="B152" s="104">
        <v>82</v>
      </c>
      <c r="C152">
        <v>1022</v>
      </c>
    </row>
    <row r="153" spans="1:3">
      <c r="A153" s="15">
        <v>152</v>
      </c>
      <c r="B153" s="104">
        <v>83</v>
      </c>
      <c r="C153">
        <v>1051</v>
      </c>
    </row>
    <row r="154" spans="1:3">
      <c r="A154" s="15">
        <v>153</v>
      </c>
      <c r="B154" s="104">
        <v>83</v>
      </c>
      <c r="C154">
        <v>1001</v>
      </c>
    </row>
    <row r="155" spans="1:3">
      <c r="A155" s="15">
        <v>154</v>
      </c>
      <c r="B155" s="104">
        <v>83</v>
      </c>
      <c r="C155">
        <v>1214</v>
      </c>
    </row>
    <row r="156" spans="1:3">
      <c r="A156" s="15">
        <v>155</v>
      </c>
      <c r="B156" s="104">
        <v>83</v>
      </c>
      <c r="C156">
        <v>1167</v>
      </c>
    </row>
    <row r="157" spans="1:3">
      <c r="A157" s="15">
        <v>156</v>
      </c>
      <c r="B157" s="104">
        <v>83</v>
      </c>
      <c r="C157">
        <v>1233</v>
      </c>
    </row>
    <row r="158" spans="1:3">
      <c r="A158" s="15">
        <v>157</v>
      </c>
      <c r="B158" s="104">
        <v>83</v>
      </c>
      <c r="C158">
        <v>1115</v>
      </c>
    </row>
    <row r="159" spans="1:3">
      <c r="A159" s="15">
        <v>158</v>
      </c>
      <c r="B159" s="104">
        <v>83</v>
      </c>
      <c r="C159">
        <v>1073</v>
      </c>
    </row>
    <row r="160" spans="1:3">
      <c r="A160" s="15">
        <v>159</v>
      </c>
      <c r="B160" s="104">
        <v>83</v>
      </c>
      <c r="C160">
        <v>1063</v>
      </c>
    </row>
    <row r="161" spans="1:3">
      <c r="A161" s="15">
        <v>160</v>
      </c>
      <c r="B161" s="104">
        <v>83</v>
      </c>
      <c r="C161">
        <v>862</v>
      </c>
    </row>
    <row r="162" spans="1:3">
      <c r="A162" s="15">
        <v>161</v>
      </c>
      <c r="B162" s="104">
        <v>83</v>
      </c>
      <c r="C162">
        <v>1096</v>
      </c>
    </row>
    <row r="163" spans="1:3">
      <c r="A163" s="15">
        <v>162</v>
      </c>
      <c r="B163" s="104">
        <v>83</v>
      </c>
      <c r="C163">
        <v>1025</v>
      </c>
    </row>
    <row r="164" spans="1:3">
      <c r="A164" s="15">
        <v>163</v>
      </c>
      <c r="B164" s="104">
        <v>83</v>
      </c>
      <c r="C164">
        <v>1024</v>
      </c>
    </row>
    <row r="165" spans="1:3">
      <c r="A165" s="15">
        <v>164</v>
      </c>
      <c r="B165" s="104">
        <v>84</v>
      </c>
      <c r="C165">
        <v>1025</v>
      </c>
    </row>
    <row r="166" spans="1:3">
      <c r="A166" s="15">
        <v>165</v>
      </c>
      <c r="B166" s="104">
        <v>84</v>
      </c>
      <c r="C166">
        <v>993</v>
      </c>
    </row>
    <row r="167" spans="1:3">
      <c r="A167" s="15">
        <v>166</v>
      </c>
      <c r="B167" s="104">
        <v>84</v>
      </c>
      <c r="C167">
        <v>1046</v>
      </c>
    </row>
    <row r="168" spans="1:3">
      <c r="A168" s="15">
        <v>167</v>
      </c>
      <c r="B168" s="104">
        <v>84</v>
      </c>
      <c r="C168">
        <v>1028</v>
      </c>
    </row>
    <row r="169" spans="1:3">
      <c r="A169" s="15">
        <v>168</v>
      </c>
      <c r="B169" s="104">
        <v>84</v>
      </c>
      <c r="C169">
        <v>1106</v>
      </c>
    </row>
    <row r="170" spans="1:3">
      <c r="A170" s="15">
        <v>169</v>
      </c>
      <c r="B170" s="104">
        <v>84</v>
      </c>
      <c r="C170">
        <v>1089</v>
      </c>
    </row>
    <row r="171" spans="1:3">
      <c r="A171" s="15">
        <v>170</v>
      </c>
      <c r="B171" s="104">
        <v>84</v>
      </c>
      <c r="C171">
        <v>1008</v>
      </c>
    </row>
    <row r="172" spans="1:3">
      <c r="A172" s="15">
        <v>171</v>
      </c>
      <c r="B172" s="104">
        <v>84</v>
      </c>
      <c r="C172">
        <v>997</v>
      </c>
    </row>
    <row r="173" spans="1:3">
      <c r="A173" s="15">
        <v>172</v>
      </c>
      <c r="B173" s="104">
        <v>84</v>
      </c>
      <c r="C173">
        <v>925</v>
      </c>
    </row>
    <row r="174" spans="1:3">
      <c r="A174" s="15">
        <v>173</v>
      </c>
      <c r="B174" s="104">
        <v>84</v>
      </c>
      <c r="C174">
        <v>1024</v>
      </c>
    </row>
    <row r="175" spans="1:3">
      <c r="A175" s="15">
        <v>174</v>
      </c>
      <c r="B175" s="104">
        <v>84</v>
      </c>
      <c r="C175">
        <v>829</v>
      </c>
    </row>
    <row r="176" spans="1:3">
      <c r="A176" s="15">
        <v>175</v>
      </c>
      <c r="B176" s="104">
        <v>84</v>
      </c>
      <c r="C176">
        <v>964</v>
      </c>
    </row>
    <row r="177" spans="1:3">
      <c r="A177" s="15">
        <v>176</v>
      </c>
      <c r="B177" s="104">
        <v>84</v>
      </c>
      <c r="C177">
        <v>1103</v>
      </c>
    </row>
    <row r="178" spans="1:3">
      <c r="A178" s="15">
        <v>177</v>
      </c>
      <c r="B178" s="104">
        <v>84</v>
      </c>
      <c r="C178">
        <v>769</v>
      </c>
    </row>
    <row r="179" spans="1:3">
      <c r="A179" s="15">
        <v>178</v>
      </c>
      <c r="B179" s="104">
        <v>84</v>
      </c>
      <c r="C179">
        <v>740</v>
      </c>
    </row>
    <row r="180" spans="1:3">
      <c r="A180" s="15">
        <v>179</v>
      </c>
      <c r="B180" s="104">
        <v>85</v>
      </c>
      <c r="C180">
        <v>1005</v>
      </c>
    </row>
    <row r="181" spans="1:3">
      <c r="A181" s="15">
        <v>180</v>
      </c>
      <c r="B181" s="104">
        <v>85</v>
      </c>
      <c r="C181">
        <v>846</v>
      </c>
    </row>
    <row r="182" spans="1:3">
      <c r="A182" s="15">
        <v>181</v>
      </c>
      <c r="B182" s="104">
        <v>85</v>
      </c>
      <c r="C182">
        <v>965</v>
      </c>
    </row>
    <row r="183" spans="1:3">
      <c r="A183" s="15">
        <v>182</v>
      </c>
      <c r="B183" s="104">
        <v>85</v>
      </c>
      <c r="C183">
        <v>1055</v>
      </c>
    </row>
    <row r="184" spans="1:3">
      <c r="A184" s="15">
        <v>183</v>
      </c>
      <c r="B184" s="104">
        <v>85</v>
      </c>
      <c r="C184">
        <v>898</v>
      </c>
    </row>
    <row r="185" spans="1:3">
      <c r="A185" s="15">
        <v>184</v>
      </c>
      <c r="B185" s="104">
        <v>85</v>
      </c>
      <c r="C185">
        <v>850</v>
      </c>
    </row>
    <row r="186" spans="1:3">
      <c r="A186" s="15">
        <v>185</v>
      </c>
      <c r="B186" s="104">
        <v>85</v>
      </c>
      <c r="C186">
        <v>1200</v>
      </c>
    </row>
    <row r="187" spans="1:3">
      <c r="A187" s="15">
        <v>186</v>
      </c>
      <c r="B187" s="104">
        <v>85</v>
      </c>
      <c r="C187">
        <v>976</v>
      </c>
    </row>
    <row r="188" spans="1:3">
      <c r="A188" s="15">
        <v>187</v>
      </c>
      <c r="B188" s="104">
        <v>85</v>
      </c>
      <c r="C188">
        <v>1023</v>
      </c>
    </row>
    <row r="189" spans="1:3">
      <c r="A189" s="15">
        <v>188</v>
      </c>
      <c r="B189" s="104">
        <v>85</v>
      </c>
      <c r="C189">
        <v>1044</v>
      </c>
    </row>
    <row r="190" spans="1:3">
      <c r="A190" s="15">
        <v>189</v>
      </c>
      <c r="B190" s="104">
        <v>85</v>
      </c>
      <c r="C190">
        <v>1180</v>
      </c>
    </row>
    <row r="191" spans="1:3">
      <c r="A191" s="15">
        <v>190</v>
      </c>
      <c r="B191" s="104">
        <v>85</v>
      </c>
      <c r="C191">
        <v>885</v>
      </c>
    </row>
    <row r="192" spans="1:3">
      <c r="A192" s="15">
        <v>191</v>
      </c>
      <c r="B192" s="104">
        <v>85</v>
      </c>
      <c r="C192">
        <v>966</v>
      </c>
    </row>
    <row r="193" spans="1:3">
      <c r="A193" s="15">
        <v>192</v>
      </c>
      <c r="B193" s="104">
        <v>85</v>
      </c>
      <c r="C193">
        <v>997</v>
      </c>
    </row>
    <row r="194" spans="1:3">
      <c r="A194" s="15">
        <v>193</v>
      </c>
      <c r="B194" s="104">
        <v>85</v>
      </c>
      <c r="C194">
        <v>1057</v>
      </c>
    </row>
    <row r="195" spans="1:3">
      <c r="A195" s="15">
        <v>194</v>
      </c>
      <c r="B195" s="104">
        <v>85</v>
      </c>
      <c r="C195">
        <v>944</v>
      </c>
    </row>
    <row r="196" spans="1:3">
      <c r="A196" s="15">
        <v>195</v>
      </c>
      <c r="B196" s="104">
        <v>85</v>
      </c>
      <c r="C196">
        <v>982</v>
      </c>
    </row>
    <row r="197" spans="1:3">
      <c r="A197" s="15">
        <v>196</v>
      </c>
      <c r="B197" s="104">
        <v>85</v>
      </c>
      <c r="C197">
        <v>1030</v>
      </c>
    </row>
    <row r="198" spans="1:3">
      <c r="A198" s="15">
        <v>197</v>
      </c>
      <c r="B198" s="104">
        <v>85</v>
      </c>
      <c r="C198">
        <v>1071</v>
      </c>
    </row>
    <row r="199" spans="1:3">
      <c r="A199" s="15">
        <v>198</v>
      </c>
      <c r="B199" s="104">
        <v>85</v>
      </c>
      <c r="C199">
        <v>917</v>
      </c>
    </row>
    <row r="200" spans="1:3">
      <c r="A200" s="15">
        <v>199</v>
      </c>
      <c r="B200" s="104">
        <v>85</v>
      </c>
      <c r="C200">
        <v>941</v>
      </c>
    </row>
    <row r="201" spans="1:3">
      <c r="A201" s="15">
        <v>200</v>
      </c>
      <c r="B201" s="104">
        <v>85</v>
      </c>
      <c r="C201">
        <v>1084</v>
      </c>
    </row>
    <row r="202" spans="1:3">
      <c r="A202" s="15">
        <v>201</v>
      </c>
      <c r="B202" s="104">
        <v>86</v>
      </c>
      <c r="C202">
        <v>1210</v>
      </c>
    </row>
    <row r="203" spans="1:3">
      <c r="A203" s="15">
        <v>202</v>
      </c>
      <c r="B203" s="104">
        <v>86</v>
      </c>
      <c r="C203">
        <v>973</v>
      </c>
    </row>
    <row r="204" spans="1:3">
      <c r="A204" s="15">
        <v>203</v>
      </c>
      <c r="B204" s="104">
        <v>86</v>
      </c>
      <c r="C204">
        <v>1188</v>
      </c>
    </row>
    <row r="205" spans="1:3">
      <c r="A205" s="15">
        <v>204</v>
      </c>
      <c r="B205" s="104">
        <v>86</v>
      </c>
      <c r="C205">
        <v>961</v>
      </c>
    </row>
    <row r="206" spans="1:3">
      <c r="A206" s="15">
        <v>205</v>
      </c>
      <c r="B206" s="104">
        <v>86</v>
      </c>
      <c r="C206">
        <v>1092</v>
      </c>
    </row>
    <row r="207" spans="1:3">
      <c r="A207" s="15">
        <v>206</v>
      </c>
      <c r="B207" s="104">
        <v>86</v>
      </c>
      <c r="C207">
        <v>961</v>
      </c>
    </row>
    <row r="208" spans="1:3">
      <c r="A208" s="15">
        <v>207</v>
      </c>
      <c r="B208" s="104">
        <v>86</v>
      </c>
      <c r="C208">
        <v>1169</v>
      </c>
    </row>
    <row r="209" spans="1:3">
      <c r="A209" s="15">
        <v>208</v>
      </c>
      <c r="B209" s="104">
        <v>86</v>
      </c>
      <c r="C209">
        <v>1109</v>
      </c>
    </row>
    <row r="210" spans="1:3">
      <c r="A210" s="15">
        <v>209</v>
      </c>
      <c r="B210" s="104">
        <v>86</v>
      </c>
      <c r="C210">
        <v>1078</v>
      </c>
    </row>
    <row r="211" spans="1:3">
      <c r="A211" s="15">
        <v>210</v>
      </c>
      <c r="B211" s="104">
        <v>86</v>
      </c>
      <c r="C211">
        <v>925</v>
      </c>
    </row>
    <row r="212" spans="1:3">
      <c r="A212" s="15">
        <v>211</v>
      </c>
      <c r="B212" s="104">
        <v>86</v>
      </c>
      <c r="C212">
        <v>926</v>
      </c>
    </row>
    <row r="213" spans="1:3">
      <c r="A213" s="15">
        <v>212</v>
      </c>
      <c r="B213" s="104">
        <v>86</v>
      </c>
      <c r="C213">
        <v>1113</v>
      </c>
    </row>
    <row r="214" spans="1:3">
      <c r="A214" s="15">
        <v>213</v>
      </c>
      <c r="B214" s="104">
        <v>86</v>
      </c>
      <c r="C214">
        <v>879</v>
      </c>
    </row>
    <row r="215" spans="1:3">
      <c r="A215" s="15">
        <v>214</v>
      </c>
      <c r="B215" s="104">
        <v>86</v>
      </c>
      <c r="C215">
        <v>1135</v>
      </c>
    </row>
    <row r="216" spans="1:3">
      <c r="A216" s="15">
        <v>215</v>
      </c>
      <c r="B216" s="104">
        <v>86</v>
      </c>
      <c r="C216">
        <v>882</v>
      </c>
    </row>
    <row r="217" spans="1:3">
      <c r="A217" s="15">
        <v>216</v>
      </c>
      <c r="B217" s="104">
        <v>86</v>
      </c>
      <c r="C217">
        <v>957</v>
      </c>
    </row>
    <row r="218" spans="1:3">
      <c r="A218" s="15">
        <v>217</v>
      </c>
      <c r="B218" s="104">
        <v>87</v>
      </c>
      <c r="C218">
        <v>1043</v>
      </c>
    </row>
    <row r="219" spans="1:3">
      <c r="A219" s="15">
        <v>218</v>
      </c>
      <c r="B219" s="104">
        <v>87</v>
      </c>
      <c r="C219">
        <v>990</v>
      </c>
    </row>
    <row r="220" spans="1:3">
      <c r="A220" s="15">
        <v>219</v>
      </c>
      <c r="B220" s="104">
        <v>87</v>
      </c>
      <c r="C220">
        <v>1050</v>
      </c>
    </row>
    <row r="221" spans="1:3">
      <c r="A221" s="15">
        <v>220</v>
      </c>
      <c r="B221" s="104">
        <v>87</v>
      </c>
      <c r="C221">
        <v>880</v>
      </c>
    </row>
    <row r="222" spans="1:3">
      <c r="A222" s="15">
        <v>221</v>
      </c>
      <c r="B222" s="104">
        <v>87</v>
      </c>
      <c r="C222">
        <v>977</v>
      </c>
    </row>
    <row r="223" spans="1:3">
      <c r="A223" s="15">
        <v>222</v>
      </c>
      <c r="B223" s="104">
        <v>87</v>
      </c>
      <c r="C223">
        <v>1150</v>
      </c>
    </row>
    <row r="224" spans="1:3">
      <c r="A224" s="15">
        <v>223</v>
      </c>
      <c r="B224" s="104">
        <v>87</v>
      </c>
      <c r="C224">
        <v>998</v>
      </c>
    </row>
    <row r="225" spans="1:3">
      <c r="A225" s="15">
        <v>224</v>
      </c>
      <c r="B225" s="104">
        <v>87</v>
      </c>
      <c r="C225">
        <v>930</v>
      </c>
    </row>
    <row r="226" spans="1:3">
      <c r="A226" s="15">
        <v>225</v>
      </c>
      <c r="B226" s="104">
        <v>87</v>
      </c>
      <c r="C226">
        <v>1148</v>
      </c>
    </row>
    <row r="227" spans="1:3">
      <c r="A227" s="15">
        <v>226</v>
      </c>
      <c r="B227" s="104">
        <v>87</v>
      </c>
      <c r="C227">
        <v>1064</v>
      </c>
    </row>
    <row r="228" spans="1:3">
      <c r="A228" s="15">
        <v>227</v>
      </c>
      <c r="B228" s="104">
        <v>87</v>
      </c>
      <c r="C228">
        <v>945</v>
      </c>
    </row>
    <row r="229" spans="1:3">
      <c r="A229" s="15">
        <v>228</v>
      </c>
      <c r="B229" s="104">
        <v>87</v>
      </c>
      <c r="C229">
        <v>1021</v>
      </c>
    </row>
    <row r="230" spans="1:3">
      <c r="A230" s="15">
        <v>229</v>
      </c>
      <c r="B230" s="104">
        <v>87</v>
      </c>
      <c r="C230">
        <v>1120</v>
      </c>
    </row>
    <row r="231" spans="1:3">
      <c r="A231" s="15">
        <v>230</v>
      </c>
      <c r="B231" s="104">
        <v>87</v>
      </c>
      <c r="C231">
        <v>929</v>
      </c>
    </row>
    <row r="232" spans="1:3">
      <c r="A232" s="15">
        <v>231</v>
      </c>
      <c r="B232" s="104">
        <v>87</v>
      </c>
      <c r="C232">
        <v>836</v>
      </c>
    </row>
    <row r="233" spans="1:3">
      <c r="A233" s="15">
        <v>232</v>
      </c>
      <c r="B233" s="104">
        <v>87</v>
      </c>
      <c r="C233">
        <v>825</v>
      </c>
    </row>
    <row r="234" spans="1:3">
      <c r="A234" s="15">
        <v>233</v>
      </c>
      <c r="B234" s="104">
        <v>87</v>
      </c>
      <c r="C234">
        <v>973</v>
      </c>
    </row>
    <row r="235" spans="1:3">
      <c r="A235" s="15">
        <v>234</v>
      </c>
      <c r="B235" s="104">
        <v>87</v>
      </c>
      <c r="C235">
        <v>941</v>
      </c>
    </row>
    <row r="236" spans="1:3">
      <c r="A236" s="15">
        <v>235</v>
      </c>
      <c r="B236" s="104">
        <v>87</v>
      </c>
      <c r="C236">
        <v>1118</v>
      </c>
    </row>
    <row r="237" spans="1:3">
      <c r="A237" s="15">
        <v>236</v>
      </c>
      <c r="B237" s="104">
        <v>87</v>
      </c>
      <c r="C237">
        <v>1073</v>
      </c>
    </row>
    <row r="238" spans="1:3">
      <c r="A238" s="15">
        <v>237</v>
      </c>
      <c r="B238" s="104">
        <v>87</v>
      </c>
      <c r="C238">
        <v>1064</v>
      </c>
    </row>
    <row r="239" spans="1:3">
      <c r="A239" s="15">
        <v>238</v>
      </c>
      <c r="B239" s="104">
        <v>87</v>
      </c>
      <c r="C239">
        <v>1114</v>
      </c>
    </row>
    <row r="240" spans="1:3">
      <c r="A240" s="15">
        <v>239</v>
      </c>
      <c r="B240" s="104">
        <v>87</v>
      </c>
      <c r="C240">
        <v>1037</v>
      </c>
    </row>
    <row r="241" spans="1:3">
      <c r="A241" s="15">
        <v>240</v>
      </c>
      <c r="B241" s="104">
        <v>87</v>
      </c>
      <c r="C241">
        <v>1196</v>
      </c>
    </row>
    <row r="242" spans="1:3">
      <c r="A242" s="15">
        <v>241</v>
      </c>
      <c r="B242" s="104">
        <v>88</v>
      </c>
      <c r="C242">
        <v>1152</v>
      </c>
    </row>
    <row r="243" spans="1:3">
      <c r="A243" s="15">
        <v>242</v>
      </c>
      <c r="B243" s="104">
        <v>88</v>
      </c>
      <c r="C243">
        <v>990</v>
      </c>
    </row>
    <row r="244" spans="1:3">
      <c r="A244" s="15">
        <v>243</v>
      </c>
      <c r="B244" s="104">
        <v>88</v>
      </c>
      <c r="C244">
        <v>1167</v>
      </c>
    </row>
    <row r="245" spans="1:3">
      <c r="A245" s="15">
        <v>244</v>
      </c>
      <c r="B245" s="104">
        <v>88</v>
      </c>
      <c r="C245">
        <v>1145</v>
      </c>
    </row>
    <row r="246" spans="1:3">
      <c r="A246" s="15">
        <v>245</v>
      </c>
      <c r="B246" s="104">
        <v>88</v>
      </c>
      <c r="C246">
        <v>959</v>
      </c>
    </row>
    <row r="247" spans="1:3">
      <c r="A247" s="15">
        <v>246</v>
      </c>
      <c r="B247" s="104">
        <v>88</v>
      </c>
      <c r="C247">
        <v>987</v>
      </c>
    </row>
    <row r="248" spans="1:3">
      <c r="A248" s="15">
        <v>247</v>
      </c>
      <c r="B248" s="104">
        <v>88</v>
      </c>
      <c r="C248">
        <v>849</v>
      </c>
    </row>
    <row r="249" spans="1:3">
      <c r="A249" s="15">
        <v>248</v>
      </c>
      <c r="B249" s="104">
        <v>88</v>
      </c>
      <c r="C249">
        <v>978</v>
      </c>
    </row>
    <row r="250" spans="1:3">
      <c r="A250" s="15">
        <v>249</v>
      </c>
      <c r="B250" s="104">
        <v>88</v>
      </c>
      <c r="C250">
        <v>981</v>
      </c>
    </row>
    <row r="251" spans="1:3">
      <c r="A251" s="15">
        <v>250</v>
      </c>
      <c r="B251" s="104">
        <v>88</v>
      </c>
      <c r="C251">
        <v>1007</v>
      </c>
    </row>
    <row r="252" spans="1:3">
      <c r="A252" s="15">
        <v>251</v>
      </c>
      <c r="B252" s="104">
        <v>88</v>
      </c>
      <c r="C252">
        <v>928</v>
      </c>
    </row>
    <row r="253" spans="1:3">
      <c r="A253" s="15">
        <v>252</v>
      </c>
      <c r="B253" s="104">
        <v>88</v>
      </c>
      <c r="C253">
        <v>1152</v>
      </c>
    </row>
    <row r="254" spans="1:3">
      <c r="A254" s="15">
        <v>253</v>
      </c>
      <c r="B254" s="104">
        <v>88</v>
      </c>
      <c r="C254">
        <v>909</v>
      </c>
    </row>
    <row r="255" spans="1:3">
      <c r="A255" s="15">
        <v>254</v>
      </c>
      <c r="B255" s="104">
        <v>88</v>
      </c>
      <c r="C255">
        <v>1034</v>
      </c>
    </row>
    <row r="256" spans="1:3">
      <c r="A256" s="15">
        <v>255</v>
      </c>
      <c r="B256" s="104">
        <v>88</v>
      </c>
      <c r="C256">
        <v>960</v>
      </c>
    </row>
    <row r="257" spans="1:3">
      <c r="A257" s="15">
        <v>256</v>
      </c>
      <c r="B257" s="104">
        <v>88</v>
      </c>
      <c r="C257">
        <v>970</v>
      </c>
    </row>
    <row r="258" spans="1:3">
      <c r="A258" s="15">
        <v>257</v>
      </c>
      <c r="B258" s="104">
        <v>88</v>
      </c>
      <c r="C258">
        <v>1000</v>
      </c>
    </row>
    <row r="259" spans="1:3">
      <c r="A259" s="15">
        <v>258</v>
      </c>
      <c r="B259" s="104">
        <v>88</v>
      </c>
      <c r="C259">
        <v>883</v>
      </c>
    </row>
    <row r="260" spans="1:3">
      <c r="A260" s="15">
        <v>259</v>
      </c>
      <c r="B260" s="104">
        <v>88</v>
      </c>
      <c r="C260">
        <v>1017</v>
      </c>
    </row>
    <row r="261" spans="1:3">
      <c r="A261" s="15">
        <v>260</v>
      </c>
      <c r="B261" s="104">
        <v>88</v>
      </c>
      <c r="C261">
        <v>993</v>
      </c>
    </row>
    <row r="262" spans="1:3">
      <c r="A262" s="15">
        <v>261</v>
      </c>
      <c r="B262" s="104">
        <v>88</v>
      </c>
      <c r="C262">
        <v>1001</v>
      </c>
    </row>
    <row r="263" spans="1:3">
      <c r="A263" s="15">
        <v>262</v>
      </c>
      <c r="B263" s="104">
        <v>89</v>
      </c>
      <c r="C263">
        <v>848</v>
      </c>
    </row>
    <row r="264" spans="1:3">
      <c r="A264" s="15">
        <v>263</v>
      </c>
      <c r="B264" s="104">
        <v>89</v>
      </c>
      <c r="C264">
        <v>883</v>
      </c>
    </row>
    <row r="265" spans="1:3">
      <c r="A265" s="15">
        <v>264</v>
      </c>
      <c r="B265" s="104">
        <v>89</v>
      </c>
      <c r="C265">
        <v>1037</v>
      </c>
    </row>
    <row r="266" spans="1:3">
      <c r="A266" s="15">
        <v>265</v>
      </c>
      <c r="B266" s="104">
        <v>89</v>
      </c>
      <c r="C266">
        <v>883</v>
      </c>
    </row>
    <row r="267" spans="1:3">
      <c r="A267" s="15">
        <v>266</v>
      </c>
      <c r="B267" s="104">
        <v>89</v>
      </c>
      <c r="C267">
        <v>824</v>
      </c>
    </row>
    <row r="268" spans="1:3">
      <c r="A268" s="15">
        <v>267</v>
      </c>
      <c r="B268" s="104">
        <v>89</v>
      </c>
      <c r="C268">
        <v>1171</v>
      </c>
    </row>
    <row r="269" spans="1:3">
      <c r="A269" s="15">
        <v>268</v>
      </c>
      <c r="B269" s="104">
        <v>89</v>
      </c>
      <c r="C269">
        <v>873</v>
      </c>
    </row>
    <row r="270" spans="1:3">
      <c r="A270" s="15">
        <v>269</v>
      </c>
      <c r="B270" s="104">
        <v>89</v>
      </c>
      <c r="C270">
        <v>1092</v>
      </c>
    </row>
    <row r="271" spans="1:3">
      <c r="A271" s="15">
        <v>270</v>
      </c>
      <c r="B271" s="104">
        <v>89</v>
      </c>
      <c r="C271">
        <v>1028</v>
      </c>
    </row>
    <row r="272" spans="1:3">
      <c r="A272" s="15">
        <v>271</v>
      </c>
      <c r="B272" s="104">
        <v>89</v>
      </c>
      <c r="C272">
        <v>1144</v>
      </c>
    </row>
    <row r="273" spans="1:3">
      <c r="A273" s="15">
        <v>272</v>
      </c>
      <c r="B273" s="104">
        <v>89</v>
      </c>
      <c r="C273">
        <v>828</v>
      </c>
    </row>
    <row r="274" spans="1:3">
      <c r="A274" s="15">
        <v>273</v>
      </c>
      <c r="B274" s="104">
        <v>89</v>
      </c>
      <c r="C274">
        <v>1064</v>
      </c>
    </row>
    <row r="275" spans="1:3">
      <c r="A275" s="15">
        <v>274</v>
      </c>
      <c r="B275" s="104">
        <v>89</v>
      </c>
      <c r="C275">
        <v>861</v>
      </c>
    </row>
    <row r="276" spans="1:3">
      <c r="A276" s="15">
        <v>275</v>
      </c>
      <c r="B276" s="104">
        <v>89</v>
      </c>
      <c r="C276">
        <v>724</v>
      </c>
    </row>
    <row r="277" spans="1:3">
      <c r="A277" s="15">
        <v>276</v>
      </c>
      <c r="B277" s="104">
        <v>89</v>
      </c>
      <c r="C277">
        <v>988</v>
      </c>
    </row>
    <row r="278" spans="1:3">
      <c r="A278" s="15">
        <v>277</v>
      </c>
      <c r="B278" s="104">
        <v>89</v>
      </c>
      <c r="C278">
        <v>916</v>
      </c>
    </row>
    <row r="279" spans="1:3">
      <c r="A279" s="15">
        <v>278</v>
      </c>
      <c r="B279" s="104">
        <v>89</v>
      </c>
      <c r="C279">
        <v>882</v>
      </c>
    </row>
    <row r="280" spans="1:3">
      <c r="A280" s="15">
        <v>279</v>
      </c>
      <c r="B280" s="104">
        <v>89</v>
      </c>
      <c r="C280">
        <v>854</v>
      </c>
    </row>
    <row r="281" spans="1:3">
      <c r="A281" s="15">
        <v>280</v>
      </c>
      <c r="B281" s="104">
        <v>89</v>
      </c>
      <c r="C281">
        <v>945</v>
      </c>
    </row>
    <row r="282" spans="1:3">
      <c r="A282" s="15">
        <v>281</v>
      </c>
      <c r="B282" s="104">
        <v>89</v>
      </c>
      <c r="C282">
        <v>984</v>
      </c>
    </row>
    <row r="283" spans="1:3">
      <c r="A283" s="15">
        <v>282</v>
      </c>
      <c r="B283" s="104">
        <v>89</v>
      </c>
      <c r="C283">
        <v>1128</v>
      </c>
    </row>
    <row r="284" spans="1:3">
      <c r="A284" s="15">
        <v>283</v>
      </c>
      <c r="B284" s="104">
        <v>89</v>
      </c>
      <c r="C284">
        <v>1197</v>
      </c>
    </row>
    <row r="285" spans="1:3">
      <c r="A285" s="15">
        <v>284</v>
      </c>
      <c r="B285" s="104">
        <v>90</v>
      </c>
      <c r="C285">
        <v>1098</v>
      </c>
    </row>
    <row r="286" spans="1:3">
      <c r="A286" s="15">
        <v>285</v>
      </c>
      <c r="B286" s="104">
        <v>90</v>
      </c>
      <c r="C286">
        <v>900</v>
      </c>
    </row>
    <row r="287" spans="1:3">
      <c r="A287" s="15">
        <v>286</v>
      </c>
      <c r="B287" s="104">
        <v>90</v>
      </c>
      <c r="C287">
        <v>988</v>
      </c>
    </row>
    <row r="288" spans="1:3">
      <c r="A288" s="15">
        <v>287</v>
      </c>
      <c r="B288" s="104">
        <v>90</v>
      </c>
      <c r="C288">
        <v>994</v>
      </c>
    </row>
    <row r="289" spans="1:3">
      <c r="A289" s="15">
        <v>288</v>
      </c>
      <c r="B289" s="104">
        <v>90</v>
      </c>
      <c r="C289">
        <v>1021</v>
      </c>
    </row>
    <row r="290" spans="1:3">
      <c r="A290" s="15">
        <v>289</v>
      </c>
      <c r="B290" s="104">
        <v>90</v>
      </c>
      <c r="C290">
        <v>975</v>
      </c>
    </row>
    <row r="291" spans="1:3">
      <c r="A291" s="15">
        <v>290</v>
      </c>
      <c r="B291" s="104">
        <v>90</v>
      </c>
      <c r="C291">
        <v>979</v>
      </c>
    </row>
    <row r="292" spans="1:3">
      <c r="A292" s="15">
        <v>291</v>
      </c>
      <c r="B292" s="104">
        <v>90</v>
      </c>
      <c r="C292">
        <v>1029</v>
      </c>
    </row>
    <row r="293" spans="1:3">
      <c r="A293" s="15">
        <v>292</v>
      </c>
      <c r="B293" s="104">
        <v>90</v>
      </c>
      <c r="C293">
        <v>968</v>
      </c>
    </row>
    <row r="294" spans="1:3">
      <c r="A294" s="15">
        <v>293</v>
      </c>
      <c r="B294" s="104">
        <v>90</v>
      </c>
      <c r="C294">
        <v>1008</v>
      </c>
    </row>
    <row r="295" spans="1:3">
      <c r="A295" s="15">
        <v>294</v>
      </c>
      <c r="B295" s="104">
        <v>90</v>
      </c>
      <c r="C295">
        <v>850</v>
      </c>
    </row>
    <row r="296" spans="1:3">
      <c r="A296" s="15">
        <v>295</v>
      </c>
      <c r="B296" s="104">
        <v>90</v>
      </c>
      <c r="C296">
        <v>897</v>
      </c>
    </row>
    <row r="297" spans="1:3">
      <c r="A297" s="15">
        <v>296</v>
      </c>
      <c r="B297" s="104">
        <v>90</v>
      </c>
      <c r="C297">
        <v>1041</v>
      </c>
    </row>
    <row r="298" spans="1:3">
      <c r="A298" s="15">
        <v>297</v>
      </c>
      <c r="B298" s="104">
        <v>90</v>
      </c>
      <c r="C298">
        <v>1070</v>
      </c>
    </row>
    <row r="299" spans="1:3">
      <c r="A299" s="15">
        <v>298</v>
      </c>
      <c r="B299" s="104">
        <v>90</v>
      </c>
      <c r="C299">
        <v>1074</v>
      </c>
    </row>
    <row r="300" spans="1:3">
      <c r="A300" s="15">
        <v>299</v>
      </c>
      <c r="B300" s="104">
        <v>90</v>
      </c>
      <c r="C300">
        <v>973</v>
      </c>
    </row>
    <row r="301" spans="1:3">
      <c r="A301" s="15">
        <v>300</v>
      </c>
      <c r="B301" s="104">
        <v>90</v>
      </c>
      <c r="C301">
        <v>988</v>
      </c>
    </row>
    <row r="302" spans="1:3">
      <c r="A302" s="15">
        <v>301</v>
      </c>
      <c r="B302" s="104">
        <v>91</v>
      </c>
      <c r="C302">
        <v>993</v>
      </c>
    </row>
    <row r="303" spans="1:3">
      <c r="A303" s="15">
        <v>302</v>
      </c>
      <c r="B303" s="104">
        <v>91</v>
      </c>
      <c r="C303">
        <v>1141</v>
      </c>
    </row>
    <row r="304" spans="1:3">
      <c r="A304" s="15">
        <v>303</v>
      </c>
      <c r="B304" s="104">
        <v>91</v>
      </c>
      <c r="C304">
        <v>1260</v>
      </c>
    </row>
    <row r="305" spans="1:3">
      <c r="A305" s="15">
        <v>304</v>
      </c>
      <c r="B305" s="104">
        <v>91</v>
      </c>
      <c r="C305">
        <v>875</v>
      </c>
    </row>
    <row r="306" spans="1:3">
      <c r="A306" s="15">
        <v>305</v>
      </c>
      <c r="B306" s="104">
        <v>91</v>
      </c>
      <c r="C306">
        <v>1055</v>
      </c>
    </row>
    <row r="307" spans="1:3">
      <c r="A307" s="15">
        <v>306</v>
      </c>
      <c r="B307" s="104">
        <v>91</v>
      </c>
      <c r="C307">
        <v>891</v>
      </c>
    </row>
    <row r="308" spans="1:3">
      <c r="A308" s="15">
        <v>307</v>
      </c>
      <c r="B308" s="104">
        <v>91</v>
      </c>
      <c r="C308">
        <v>992</v>
      </c>
    </row>
    <row r="309" spans="1:3">
      <c r="A309" s="15">
        <v>308</v>
      </c>
      <c r="B309" s="104">
        <v>91</v>
      </c>
      <c r="C309">
        <v>840</v>
      </c>
    </row>
    <row r="310" spans="1:3">
      <c r="A310" s="15">
        <v>309</v>
      </c>
      <c r="B310" s="104">
        <v>91</v>
      </c>
      <c r="C310">
        <v>980</v>
      </c>
    </row>
    <row r="311" spans="1:3">
      <c r="A311" s="15">
        <v>310</v>
      </c>
      <c r="B311" s="104">
        <v>91</v>
      </c>
      <c r="C311">
        <v>1070</v>
      </c>
    </row>
    <row r="312" spans="1:3">
      <c r="A312" s="15">
        <v>311</v>
      </c>
      <c r="B312" s="104">
        <v>91</v>
      </c>
      <c r="C312">
        <v>853</v>
      </c>
    </row>
    <row r="313" spans="1:3">
      <c r="A313" s="15">
        <v>312</v>
      </c>
      <c r="B313" s="104">
        <v>91</v>
      </c>
      <c r="C313">
        <v>957</v>
      </c>
    </row>
    <row r="314" spans="1:3">
      <c r="A314" s="15">
        <v>313</v>
      </c>
      <c r="B314" s="104">
        <v>91</v>
      </c>
      <c r="C314">
        <v>896</v>
      </c>
    </row>
    <row r="315" spans="1:3">
      <c r="A315" s="15">
        <v>314</v>
      </c>
      <c r="B315" s="104">
        <v>91</v>
      </c>
      <c r="C315">
        <v>1204</v>
      </c>
    </row>
    <row r="316" spans="1:3">
      <c r="A316" s="15">
        <v>315</v>
      </c>
      <c r="B316" s="104">
        <v>91</v>
      </c>
      <c r="C316">
        <v>978</v>
      </c>
    </row>
    <row r="317" spans="1:3">
      <c r="A317" s="15">
        <v>316</v>
      </c>
      <c r="B317" s="104">
        <v>91</v>
      </c>
      <c r="C317">
        <v>894</v>
      </c>
    </row>
    <row r="318" spans="1:3">
      <c r="A318" s="15">
        <v>317</v>
      </c>
      <c r="B318" s="104">
        <v>91</v>
      </c>
      <c r="C318">
        <v>1035</v>
      </c>
    </row>
    <row r="319" spans="1:3">
      <c r="A319" s="15">
        <v>318</v>
      </c>
      <c r="B319" s="104">
        <v>91</v>
      </c>
      <c r="C319">
        <v>953</v>
      </c>
    </row>
    <row r="320" spans="1:3">
      <c r="A320" s="15">
        <v>319</v>
      </c>
      <c r="B320" s="104">
        <v>91</v>
      </c>
      <c r="C320">
        <v>1054</v>
      </c>
    </row>
    <row r="321" spans="1:3">
      <c r="A321" s="15">
        <v>320</v>
      </c>
      <c r="B321" s="104">
        <v>91</v>
      </c>
      <c r="C321">
        <v>1144</v>
      </c>
    </row>
    <row r="322" spans="1:3">
      <c r="A322" s="15">
        <v>321</v>
      </c>
      <c r="B322" s="104">
        <v>91</v>
      </c>
      <c r="C322">
        <v>998</v>
      </c>
    </row>
    <row r="323" spans="1:3">
      <c r="A323" s="15">
        <v>322</v>
      </c>
      <c r="B323" s="104">
        <v>91</v>
      </c>
      <c r="C323">
        <v>839</v>
      </c>
    </row>
    <row r="324" spans="1:3">
      <c r="A324" s="15">
        <v>323</v>
      </c>
      <c r="B324" s="104">
        <v>91</v>
      </c>
      <c r="C324">
        <v>980</v>
      </c>
    </row>
    <row r="325" spans="1:3">
      <c r="A325" s="15">
        <v>324</v>
      </c>
      <c r="B325" s="104">
        <v>91</v>
      </c>
      <c r="C325">
        <v>1014</v>
      </c>
    </row>
    <row r="326" spans="1:3">
      <c r="A326" s="15">
        <v>325</v>
      </c>
      <c r="B326" s="104">
        <v>91</v>
      </c>
      <c r="C326">
        <v>999</v>
      </c>
    </row>
    <row r="327" spans="1:3">
      <c r="A327" s="15">
        <v>326</v>
      </c>
      <c r="B327" s="104">
        <v>91</v>
      </c>
      <c r="C327">
        <v>890</v>
      </c>
    </row>
    <row r="328" spans="1:3">
      <c r="A328" s="15">
        <v>327</v>
      </c>
      <c r="B328" s="104">
        <v>91</v>
      </c>
      <c r="C328">
        <v>1079</v>
      </c>
    </row>
    <row r="329" spans="1:3">
      <c r="A329" s="15">
        <v>328</v>
      </c>
      <c r="B329" s="104">
        <v>92</v>
      </c>
      <c r="C329">
        <v>1121</v>
      </c>
    </row>
    <row r="330" spans="1:3">
      <c r="A330" s="15">
        <v>329</v>
      </c>
      <c r="B330" s="104">
        <v>92</v>
      </c>
      <c r="C330">
        <v>959</v>
      </c>
    </row>
    <row r="331" spans="1:3">
      <c r="A331" s="15">
        <v>330</v>
      </c>
      <c r="B331" s="104">
        <v>92</v>
      </c>
      <c r="C331">
        <v>744</v>
      </c>
    </row>
    <row r="332" spans="1:3">
      <c r="A332" s="15">
        <v>331</v>
      </c>
      <c r="B332" s="104">
        <v>92</v>
      </c>
      <c r="C332">
        <v>1048</v>
      </c>
    </row>
    <row r="333" spans="1:3">
      <c r="A333" s="15">
        <v>332</v>
      </c>
      <c r="B333" s="104">
        <v>92</v>
      </c>
      <c r="C333">
        <v>1163</v>
      </c>
    </row>
    <row r="334" spans="1:3">
      <c r="A334" s="15">
        <v>333</v>
      </c>
      <c r="B334" s="104">
        <v>92</v>
      </c>
      <c r="C334">
        <v>928</v>
      </c>
    </row>
    <row r="335" spans="1:3">
      <c r="A335" s="15">
        <v>334</v>
      </c>
      <c r="B335" s="104">
        <v>92</v>
      </c>
      <c r="C335">
        <v>1093</v>
      </c>
    </row>
    <row r="336" spans="1:3">
      <c r="A336" s="15">
        <v>335</v>
      </c>
      <c r="B336" s="104">
        <v>92</v>
      </c>
      <c r="C336">
        <v>889</v>
      </c>
    </row>
    <row r="337" spans="1:3">
      <c r="A337" s="15">
        <v>336</v>
      </c>
      <c r="B337" s="104">
        <v>92</v>
      </c>
      <c r="C337">
        <v>870</v>
      </c>
    </row>
    <row r="338" spans="1:3">
      <c r="A338" s="15">
        <v>337</v>
      </c>
      <c r="B338" s="104">
        <v>92</v>
      </c>
      <c r="C338">
        <v>1129</v>
      </c>
    </row>
    <row r="339" spans="1:3">
      <c r="A339" s="15">
        <v>338</v>
      </c>
      <c r="B339" s="104">
        <v>92</v>
      </c>
      <c r="C339">
        <v>815</v>
      </c>
    </row>
    <row r="340" spans="1:3">
      <c r="A340" s="15">
        <v>339</v>
      </c>
      <c r="B340" s="104">
        <v>92</v>
      </c>
      <c r="C340">
        <v>886</v>
      </c>
    </row>
    <row r="341" spans="1:3">
      <c r="A341" s="15">
        <v>340</v>
      </c>
      <c r="B341" s="104">
        <v>92</v>
      </c>
      <c r="C341">
        <v>1066</v>
      </c>
    </row>
    <row r="342" spans="1:3">
      <c r="A342" s="15">
        <v>341</v>
      </c>
      <c r="B342" s="104">
        <v>92</v>
      </c>
      <c r="C342">
        <v>951</v>
      </c>
    </row>
    <row r="343" spans="1:3">
      <c r="A343" s="15">
        <v>342</v>
      </c>
      <c r="B343" s="104">
        <v>92</v>
      </c>
      <c r="C343">
        <v>893</v>
      </c>
    </row>
    <row r="344" spans="1:3">
      <c r="A344" s="15">
        <v>343</v>
      </c>
      <c r="B344" s="104">
        <v>92</v>
      </c>
      <c r="C344">
        <v>1054</v>
      </c>
    </row>
    <row r="345" spans="1:3">
      <c r="A345" s="15">
        <v>344</v>
      </c>
      <c r="B345" s="104">
        <v>92</v>
      </c>
      <c r="C345">
        <v>921</v>
      </c>
    </row>
    <row r="346" spans="1:3">
      <c r="A346" s="15">
        <v>345</v>
      </c>
      <c r="B346" s="104">
        <v>92</v>
      </c>
      <c r="C346">
        <v>908</v>
      </c>
    </row>
    <row r="347" spans="1:3">
      <c r="A347" s="15">
        <v>346</v>
      </c>
      <c r="B347" s="104">
        <v>92</v>
      </c>
      <c r="C347">
        <v>889</v>
      </c>
    </row>
    <row r="348" spans="1:3">
      <c r="A348" s="15">
        <v>347</v>
      </c>
      <c r="B348" s="104">
        <v>92</v>
      </c>
      <c r="C348">
        <v>923</v>
      </c>
    </row>
    <row r="349" spans="1:3">
      <c r="A349" s="15">
        <v>348</v>
      </c>
      <c r="B349" s="104">
        <v>92</v>
      </c>
      <c r="C349">
        <v>962</v>
      </c>
    </row>
    <row r="350" spans="1:3">
      <c r="A350" s="15">
        <v>349</v>
      </c>
      <c r="B350" s="104">
        <v>92</v>
      </c>
      <c r="C350">
        <v>1057</v>
      </c>
    </row>
    <row r="351" spans="1:3">
      <c r="A351" s="15">
        <v>350</v>
      </c>
      <c r="B351" s="104">
        <v>92</v>
      </c>
      <c r="C351">
        <v>987</v>
      </c>
    </row>
    <row r="352" spans="1:3">
      <c r="A352" s="15">
        <v>351</v>
      </c>
      <c r="B352" s="104">
        <v>93</v>
      </c>
      <c r="C352">
        <v>1012</v>
      </c>
    </row>
    <row r="353" spans="1:3">
      <c r="A353" s="15">
        <v>352</v>
      </c>
      <c r="B353" s="104">
        <v>93</v>
      </c>
      <c r="C353">
        <v>805</v>
      </c>
    </row>
    <row r="354" spans="1:3">
      <c r="A354" s="15">
        <v>353</v>
      </c>
      <c r="B354" s="104">
        <v>93</v>
      </c>
      <c r="C354">
        <v>846</v>
      </c>
    </row>
    <row r="355" spans="1:3">
      <c r="A355" s="15">
        <v>354</v>
      </c>
      <c r="B355" s="104">
        <v>93</v>
      </c>
      <c r="C355">
        <v>1012</v>
      </c>
    </row>
    <row r="356" spans="1:3">
      <c r="A356" s="15">
        <v>355</v>
      </c>
      <c r="B356" s="104">
        <v>93</v>
      </c>
      <c r="C356">
        <v>980</v>
      </c>
    </row>
    <row r="357" spans="1:3">
      <c r="A357" s="15">
        <v>356</v>
      </c>
      <c r="B357" s="104">
        <v>93</v>
      </c>
      <c r="C357">
        <v>1139</v>
      </c>
    </row>
    <row r="358" spans="1:3">
      <c r="A358" s="15">
        <v>357</v>
      </c>
      <c r="B358" s="104">
        <v>93</v>
      </c>
      <c r="C358">
        <v>994</v>
      </c>
    </row>
    <row r="359" spans="1:3">
      <c r="A359" s="15">
        <v>358</v>
      </c>
      <c r="B359" s="104">
        <v>93</v>
      </c>
      <c r="C359">
        <v>1071</v>
      </c>
    </row>
    <row r="360" spans="1:3">
      <c r="A360" s="15">
        <v>359</v>
      </c>
      <c r="B360" s="104">
        <v>93</v>
      </c>
      <c r="C360">
        <v>1024</v>
      </c>
    </row>
    <row r="361" spans="1:3">
      <c r="A361" s="15">
        <v>360</v>
      </c>
      <c r="B361" s="104">
        <v>93</v>
      </c>
      <c r="C361">
        <v>986</v>
      </c>
    </row>
    <row r="362" spans="1:3">
      <c r="A362" s="15">
        <v>361</v>
      </c>
      <c r="B362" s="104">
        <v>93</v>
      </c>
      <c r="C362">
        <v>1069</v>
      </c>
    </row>
    <row r="363" spans="1:3">
      <c r="A363" s="15">
        <v>362</v>
      </c>
      <c r="B363" s="104">
        <v>93</v>
      </c>
      <c r="C363">
        <v>940</v>
      </c>
    </row>
    <row r="364" spans="1:3">
      <c r="A364" s="15">
        <v>363</v>
      </c>
      <c r="B364" s="104">
        <v>93</v>
      </c>
      <c r="C364">
        <v>1005</v>
      </c>
    </row>
    <row r="365" spans="1:3">
      <c r="A365" s="15">
        <v>364</v>
      </c>
      <c r="B365" s="104">
        <v>93</v>
      </c>
      <c r="C365">
        <v>925</v>
      </c>
    </row>
    <row r="366" spans="1:3">
      <c r="A366" s="15">
        <v>365</v>
      </c>
      <c r="B366" s="104">
        <v>93</v>
      </c>
      <c r="C366">
        <v>827</v>
      </c>
    </row>
    <row r="367" spans="1:3">
      <c r="A367" s="15">
        <v>366</v>
      </c>
      <c r="B367" s="104">
        <v>93</v>
      </c>
      <c r="C367">
        <v>1135</v>
      </c>
    </row>
    <row r="368" spans="1:3">
      <c r="A368" s="15">
        <v>367</v>
      </c>
      <c r="B368" s="104">
        <v>93</v>
      </c>
      <c r="C368">
        <v>1003</v>
      </c>
    </row>
    <row r="369" spans="1:3">
      <c r="A369" s="15">
        <v>368</v>
      </c>
      <c r="B369" s="104">
        <v>93</v>
      </c>
      <c r="C369">
        <v>906</v>
      </c>
    </row>
    <row r="370" spans="1:3">
      <c r="A370" s="15">
        <v>369</v>
      </c>
      <c r="B370" s="104">
        <v>93</v>
      </c>
      <c r="C370">
        <v>1023</v>
      </c>
    </row>
    <row r="371" spans="1:3">
      <c r="A371" s="15">
        <v>370</v>
      </c>
      <c r="B371" s="104">
        <v>93</v>
      </c>
      <c r="C371">
        <v>985</v>
      </c>
    </row>
    <row r="372" spans="1:3">
      <c r="A372" s="15">
        <v>371</v>
      </c>
      <c r="B372" s="104">
        <v>93</v>
      </c>
      <c r="C372">
        <v>1010</v>
      </c>
    </row>
    <row r="373" spans="1:3">
      <c r="A373" s="15">
        <v>372</v>
      </c>
      <c r="B373" s="104">
        <v>93</v>
      </c>
      <c r="C373">
        <v>806</v>
      </c>
    </row>
    <row r="374" spans="1:3">
      <c r="A374" s="15">
        <v>373</v>
      </c>
      <c r="B374" s="104">
        <v>93</v>
      </c>
      <c r="C374">
        <v>1030</v>
      </c>
    </row>
    <row r="375" spans="1:3">
      <c r="A375" s="15">
        <v>374</v>
      </c>
      <c r="B375" s="104">
        <v>93</v>
      </c>
      <c r="C375">
        <v>926</v>
      </c>
    </row>
    <row r="376" spans="1:3">
      <c r="A376" s="15">
        <v>375</v>
      </c>
      <c r="B376" s="104">
        <v>93</v>
      </c>
      <c r="C376">
        <v>1045</v>
      </c>
    </row>
    <row r="377" spans="1:3">
      <c r="A377" s="15">
        <v>376</v>
      </c>
      <c r="B377" s="104">
        <v>93</v>
      </c>
      <c r="C377">
        <v>1006</v>
      </c>
    </row>
    <row r="378" spans="1:3">
      <c r="A378" s="15">
        <v>377</v>
      </c>
      <c r="B378" s="104">
        <v>93</v>
      </c>
      <c r="C378">
        <v>964</v>
      </c>
    </row>
    <row r="379" spans="1:3">
      <c r="A379" s="15">
        <v>378</v>
      </c>
      <c r="B379" s="104">
        <v>93</v>
      </c>
      <c r="C379">
        <v>892</v>
      </c>
    </row>
    <row r="380" spans="1:3">
      <c r="A380" s="15">
        <v>379</v>
      </c>
      <c r="B380" s="104">
        <v>93</v>
      </c>
      <c r="C380">
        <v>846</v>
      </c>
    </row>
    <row r="381" spans="1:3">
      <c r="A381" s="15">
        <v>380</v>
      </c>
      <c r="B381" s="104">
        <v>94</v>
      </c>
      <c r="C381">
        <v>1001</v>
      </c>
    </row>
    <row r="382" spans="1:3">
      <c r="A382" s="15">
        <v>381</v>
      </c>
      <c r="B382" s="104">
        <v>94</v>
      </c>
      <c r="C382">
        <v>1117</v>
      </c>
    </row>
    <row r="383" spans="1:3">
      <c r="A383" s="15">
        <v>382</v>
      </c>
      <c r="B383" s="104">
        <v>94</v>
      </c>
      <c r="C383">
        <v>1140</v>
      </c>
    </row>
    <row r="384" spans="1:3">
      <c r="A384" s="15">
        <v>383</v>
      </c>
      <c r="B384" s="104">
        <v>94</v>
      </c>
      <c r="C384">
        <v>1013</v>
      </c>
    </row>
    <row r="385" spans="1:3">
      <c r="A385" s="15">
        <v>384</v>
      </c>
      <c r="B385" s="104">
        <v>94</v>
      </c>
      <c r="C385">
        <v>1051</v>
      </c>
    </row>
    <row r="386" spans="1:3">
      <c r="A386" s="15">
        <v>385</v>
      </c>
      <c r="B386" s="104">
        <v>94</v>
      </c>
      <c r="C386">
        <v>1018</v>
      </c>
    </row>
    <row r="387" spans="1:3">
      <c r="A387" s="15">
        <v>386</v>
      </c>
      <c r="B387" s="104">
        <v>94</v>
      </c>
      <c r="C387">
        <v>979</v>
      </c>
    </row>
    <row r="388" spans="1:3">
      <c r="A388" s="15">
        <v>387</v>
      </c>
      <c r="B388" s="104">
        <v>94</v>
      </c>
      <c r="C388">
        <v>873</v>
      </c>
    </row>
    <row r="389" spans="1:3">
      <c r="A389" s="15">
        <v>388</v>
      </c>
      <c r="B389" s="104">
        <v>94</v>
      </c>
      <c r="C389">
        <v>1075</v>
      </c>
    </row>
    <row r="390" spans="1:3">
      <c r="A390" s="15">
        <v>389</v>
      </c>
      <c r="B390" s="104">
        <v>94</v>
      </c>
      <c r="C390">
        <v>1032</v>
      </c>
    </row>
    <row r="391" spans="1:3">
      <c r="A391" s="15">
        <v>390</v>
      </c>
      <c r="B391" s="104">
        <v>94</v>
      </c>
      <c r="C391">
        <v>950</v>
      </c>
    </row>
    <row r="392" spans="1:3">
      <c r="A392" s="15">
        <v>391</v>
      </c>
      <c r="B392" s="104">
        <v>94</v>
      </c>
      <c r="C392">
        <v>1044</v>
      </c>
    </row>
    <row r="393" spans="1:3">
      <c r="A393" s="15">
        <v>392</v>
      </c>
      <c r="B393" s="104">
        <v>94</v>
      </c>
      <c r="C393">
        <v>1119</v>
      </c>
    </row>
    <row r="394" spans="1:3">
      <c r="A394" s="15">
        <v>393</v>
      </c>
      <c r="B394" s="104">
        <v>94</v>
      </c>
      <c r="C394">
        <v>897</v>
      </c>
    </row>
    <row r="395" spans="1:3">
      <c r="A395" s="15">
        <v>394</v>
      </c>
      <c r="B395" s="104">
        <v>94</v>
      </c>
      <c r="C395">
        <v>933</v>
      </c>
    </row>
    <row r="396" spans="1:3">
      <c r="A396" s="15">
        <v>395</v>
      </c>
      <c r="B396" s="104">
        <v>94</v>
      </c>
      <c r="C396">
        <v>1012</v>
      </c>
    </row>
    <row r="397" spans="1:3">
      <c r="A397" s="15">
        <v>396</v>
      </c>
      <c r="B397" s="104">
        <v>94</v>
      </c>
      <c r="C397">
        <v>1087</v>
      </c>
    </row>
    <row r="398" spans="1:3">
      <c r="A398" s="15">
        <v>397</v>
      </c>
      <c r="B398" s="104">
        <v>94</v>
      </c>
      <c r="C398">
        <v>975</v>
      </c>
    </row>
    <row r="399" spans="1:3">
      <c r="A399" s="15">
        <v>398</v>
      </c>
      <c r="B399" s="104">
        <v>94</v>
      </c>
      <c r="C399">
        <v>771</v>
      </c>
    </row>
    <row r="400" spans="1:3">
      <c r="A400" s="15">
        <v>399</v>
      </c>
      <c r="B400" s="104">
        <v>94</v>
      </c>
      <c r="C400">
        <v>1032</v>
      </c>
    </row>
    <row r="401" spans="1:3">
      <c r="A401" s="15">
        <v>400</v>
      </c>
      <c r="B401" s="104">
        <v>94</v>
      </c>
      <c r="C401">
        <v>988</v>
      </c>
    </row>
    <row r="402" spans="1:3">
      <c r="A402" s="15">
        <v>401</v>
      </c>
      <c r="B402" s="104">
        <v>94</v>
      </c>
      <c r="C402">
        <v>865</v>
      </c>
    </row>
    <row r="403" spans="1:3">
      <c r="A403" s="15">
        <v>402</v>
      </c>
      <c r="B403" s="104">
        <v>94</v>
      </c>
      <c r="C403">
        <v>928</v>
      </c>
    </row>
    <row r="404" spans="1:3">
      <c r="A404" s="15">
        <v>403</v>
      </c>
      <c r="B404" s="104">
        <v>94</v>
      </c>
      <c r="C404">
        <v>1051</v>
      </c>
    </row>
    <row r="405" spans="1:3">
      <c r="A405" s="15">
        <v>404</v>
      </c>
      <c r="B405" s="104">
        <v>94</v>
      </c>
      <c r="C405">
        <v>1125</v>
      </c>
    </row>
    <row r="406" spans="1:3">
      <c r="A406" s="15">
        <v>405</v>
      </c>
      <c r="B406" s="104">
        <v>94</v>
      </c>
      <c r="C406">
        <v>1093</v>
      </c>
    </row>
    <row r="407" spans="1:3">
      <c r="A407" s="15">
        <v>406</v>
      </c>
      <c r="B407" s="104">
        <v>95</v>
      </c>
      <c r="C407">
        <v>1000</v>
      </c>
    </row>
    <row r="408" spans="1:3">
      <c r="A408" s="15">
        <v>407</v>
      </c>
      <c r="B408" s="104">
        <v>95</v>
      </c>
      <c r="C408">
        <v>1108</v>
      </c>
    </row>
    <row r="409" spans="1:3">
      <c r="A409" s="15">
        <v>408</v>
      </c>
      <c r="B409" s="104">
        <v>95</v>
      </c>
      <c r="C409">
        <v>1013</v>
      </c>
    </row>
    <row r="410" spans="1:3">
      <c r="A410" s="15">
        <v>409</v>
      </c>
      <c r="B410" s="104">
        <v>95</v>
      </c>
      <c r="C410">
        <v>945</v>
      </c>
    </row>
    <row r="411" spans="1:3">
      <c r="A411" s="15">
        <v>410</v>
      </c>
      <c r="B411" s="104">
        <v>95</v>
      </c>
      <c r="C411">
        <v>997</v>
      </c>
    </row>
    <row r="412" spans="1:3">
      <c r="A412" s="15">
        <v>411</v>
      </c>
      <c r="B412" s="104">
        <v>95</v>
      </c>
      <c r="C412">
        <v>1142</v>
      </c>
    </row>
    <row r="413" spans="1:3">
      <c r="A413" s="15">
        <v>412</v>
      </c>
      <c r="B413" s="104">
        <v>95</v>
      </c>
      <c r="C413">
        <v>948</v>
      </c>
    </row>
    <row r="414" spans="1:3">
      <c r="A414" s="15">
        <v>413</v>
      </c>
      <c r="B414" s="104">
        <v>95</v>
      </c>
      <c r="C414">
        <v>1023</v>
      </c>
    </row>
    <row r="415" spans="1:3">
      <c r="A415" s="15">
        <v>414</v>
      </c>
      <c r="B415" s="104">
        <v>95</v>
      </c>
      <c r="C415">
        <v>855</v>
      </c>
    </row>
    <row r="416" spans="1:3">
      <c r="A416" s="15">
        <v>415</v>
      </c>
      <c r="B416" s="104">
        <v>95</v>
      </c>
      <c r="C416">
        <v>925</v>
      </c>
    </row>
    <row r="417" spans="1:3">
      <c r="A417" s="15">
        <v>416</v>
      </c>
      <c r="B417" s="104">
        <v>95</v>
      </c>
      <c r="C417">
        <v>970</v>
      </c>
    </row>
    <row r="418" spans="1:3">
      <c r="A418" s="15">
        <v>417</v>
      </c>
      <c r="B418" s="104">
        <v>95</v>
      </c>
      <c r="C418">
        <v>1023</v>
      </c>
    </row>
    <row r="419" spans="1:3">
      <c r="A419" s="15">
        <v>418</v>
      </c>
      <c r="B419" s="104">
        <v>95</v>
      </c>
      <c r="C419">
        <v>1030</v>
      </c>
    </row>
    <row r="420" spans="1:3">
      <c r="A420" s="15">
        <v>419</v>
      </c>
      <c r="B420" s="104">
        <v>95</v>
      </c>
      <c r="C420">
        <v>993</v>
      </c>
    </row>
    <row r="421" spans="1:3">
      <c r="A421" s="15">
        <v>420</v>
      </c>
      <c r="B421" s="104">
        <v>95</v>
      </c>
      <c r="C421">
        <v>1072</v>
      </c>
    </row>
    <row r="422" spans="1:3">
      <c r="A422" s="15">
        <v>421</v>
      </c>
      <c r="B422" s="104">
        <v>95</v>
      </c>
      <c r="C422">
        <v>1222</v>
      </c>
    </row>
    <row r="423" spans="1:3">
      <c r="A423" s="15">
        <v>422</v>
      </c>
      <c r="B423" s="104">
        <v>95</v>
      </c>
      <c r="C423">
        <v>1070</v>
      </c>
    </row>
    <row r="424" spans="1:3">
      <c r="A424" s="15">
        <v>423</v>
      </c>
      <c r="B424" s="104">
        <v>96</v>
      </c>
      <c r="C424">
        <v>989</v>
      </c>
    </row>
    <row r="425" spans="1:3">
      <c r="A425" s="15">
        <v>424</v>
      </c>
      <c r="B425" s="104">
        <v>96</v>
      </c>
      <c r="C425">
        <v>1076</v>
      </c>
    </row>
    <row r="426" spans="1:3">
      <c r="A426" s="15">
        <v>425</v>
      </c>
      <c r="B426" s="104">
        <v>96</v>
      </c>
      <c r="C426">
        <v>924</v>
      </c>
    </row>
    <row r="427" spans="1:3">
      <c r="A427" s="15">
        <v>426</v>
      </c>
      <c r="B427" s="104">
        <v>96</v>
      </c>
      <c r="C427">
        <v>952</v>
      </c>
    </row>
    <row r="428" spans="1:3">
      <c r="A428" s="15">
        <v>427</v>
      </c>
      <c r="B428" s="104">
        <v>96</v>
      </c>
      <c r="C428">
        <v>1238</v>
      </c>
    </row>
    <row r="429" spans="1:3">
      <c r="A429" s="15">
        <v>428</v>
      </c>
      <c r="B429" s="104">
        <v>96</v>
      </c>
      <c r="C429">
        <v>948</v>
      </c>
    </row>
    <row r="430" spans="1:3">
      <c r="A430" s="15">
        <v>429</v>
      </c>
      <c r="B430" s="104">
        <v>96</v>
      </c>
      <c r="C430">
        <v>1003</v>
      </c>
    </row>
    <row r="431" spans="1:3">
      <c r="A431" s="15">
        <v>430</v>
      </c>
      <c r="B431" s="104">
        <v>96</v>
      </c>
      <c r="C431">
        <v>976</v>
      </c>
    </row>
    <row r="432" spans="1:3">
      <c r="A432" s="15">
        <v>431</v>
      </c>
      <c r="B432" s="104">
        <v>96</v>
      </c>
      <c r="C432">
        <v>974</v>
      </c>
    </row>
    <row r="433" spans="1:3">
      <c r="A433" s="15">
        <v>432</v>
      </c>
      <c r="B433" s="104">
        <v>96</v>
      </c>
      <c r="C433">
        <v>847</v>
      </c>
    </row>
    <row r="434" spans="1:3">
      <c r="A434" s="15">
        <v>433</v>
      </c>
      <c r="B434" s="104">
        <v>96</v>
      </c>
      <c r="C434">
        <v>938</v>
      </c>
    </row>
    <row r="435" spans="1:3">
      <c r="A435" s="15">
        <v>434</v>
      </c>
      <c r="B435" s="104">
        <v>96</v>
      </c>
      <c r="C435">
        <v>1017</v>
      </c>
    </row>
    <row r="436" spans="1:3">
      <c r="A436" s="15">
        <v>435</v>
      </c>
      <c r="B436" s="104">
        <v>96</v>
      </c>
      <c r="C436">
        <v>954</v>
      </c>
    </row>
    <row r="437" spans="1:3">
      <c r="A437" s="15">
        <v>436</v>
      </c>
      <c r="B437" s="104">
        <v>96</v>
      </c>
      <c r="C437">
        <v>913</v>
      </c>
    </row>
    <row r="438" spans="1:3">
      <c r="A438" s="15">
        <v>437</v>
      </c>
      <c r="B438" s="104">
        <v>96</v>
      </c>
      <c r="C438">
        <v>1035</v>
      </c>
    </row>
    <row r="439" spans="1:3">
      <c r="A439" s="15">
        <v>438</v>
      </c>
      <c r="B439" s="104">
        <v>96</v>
      </c>
      <c r="C439">
        <v>1195</v>
      </c>
    </row>
    <row r="440" spans="1:3">
      <c r="A440" s="15">
        <v>439</v>
      </c>
      <c r="B440" s="104">
        <v>96</v>
      </c>
      <c r="C440">
        <v>960</v>
      </c>
    </row>
    <row r="441" spans="1:3">
      <c r="A441" s="15">
        <v>440</v>
      </c>
      <c r="B441" s="104">
        <v>96</v>
      </c>
      <c r="C441">
        <v>1164</v>
      </c>
    </row>
    <row r="442" spans="1:3">
      <c r="A442" s="15">
        <v>441</v>
      </c>
      <c r="B442" s="104">
        <v>96</v>
      </c>
      <c r="C442">
        <v>844</v>
      </c>
    </row>
    <row r="443" spans="1:3">
      <c r="A443" s="15">
        <v>442</v>
      </c>
      <c r="B443" s="104">
        <v>96</v>
      </c>
      <c r="C443">
        <v>920</v>
      </c>
    </row>
    <row r="444" spans="1:3">
      <c r="A444" s="15">
        <v>443</v>
      </c>
      <c r="B444" s="104">
        <v>96</v>
      </c>
      <c r="C444">
        <v>1000</v>
      </c>
    </row>
    <row r="445" spans="1:3">
      <c r="A445" s="15">
        <v>444</v>
      </c>
      <c r="B445" s="104">
        <v>96</v>
      </c>
      <c r="C445">
        <v>990</v>
      </c>
    </row>
    <row r="446" spans="1:3">
      <c r="A446" s="15">
        <v>445</v>
      </c>
      <c r="B446" s="104">
        <v>96</v>
      </c>
      <c r="C446">
        <v>933</v>
      </c>
    </row>
    <row r="447" spans="1:3">
      <c r="A447" s="15">
        <v>446</v>
      </c>
      <c r="B447" s="104">
        <v>96</v>
      </c>
      <c r="C447">
        <v>891</v>
      </c>
    </row>
    <row r="448" spans="1:3">
      <c r="A448" s="15">
        <v>447</v>
      </c>
      <c r="B448" s="104">
        <v>96</v>
      </c>
      <c r="C448">
        <v>876</v>
      </c>
    </row>
    <row r="449" spans="1:3">
      <c r="A449" s="15">
        <v>448</v>
      </c>
      <c r="B449" s="104">
        <v>96</v>
      </c>
      <c r="C449">
        <v>1068</v>
      </c>
    </row>
    <row r="450" spans="1:3">
      <c r="A450" s="15">
        <v>449</v>
      </c>
      <c r="B450" s="104">
        <v>96</v>
      </c>
      <c r="C450">
        <v>1141</v>
      </c>
    </row>
    <row r="451" spans="1:3">
      <c r="A451" s="15">
        <v>450</v>
      </c>
      <c r="B451" s="104">
        <v>96</v>
      </c>
      <c r="C451">
        <v>1005</v>
      </c>
    </row>
    <row r="452" spans="1:3">
      <c r="A452" s="15">
        <v>451</v>
      </c>
      <c r="B452" s="104">
        <v>96</v>
      </c>
      <c r="C452">
        <v>1054</v>
      </c>
    </row>
    <row r="453" spans="1:3">
      <c r="A453" s="15">
        <v>452</v>
      </c>
      <c r="B453" s="104">
        <v>96</v>
      </c>
      <c r="C453">
        <v>1108</v>
      </c>
    </row>
    <row r="454" spans="1:3">
      <c r="A454" s="15">
        <v>453</v>
      </c>
      <c r="B454" s="104">
        <v>96</v>
      </c>
      <c r="C454">
        <v>957</v>
      </c>
    </row>
    <row r="455" spans="1:3">
      <c r="A455" s="15">
        <v>454</v>
      </c>
      <c r="B455" s="104">
        <v>96</v>
      </c>
      <c r="C455">
        <v>955</v>
      </c>
    </row>
    <row r="456" spans="1:3">
      <c r="A456" s="15">
        <v>455</v>
      </c>
      <c r="B456" s="104">
        <v>96</v>
      </c>
      <c r="C456">
        <v>958</v>
      </c>
    </row>
    <row r="457" spans="1:3">
      <c r="A457" s="15">
        <v>456</v>
      </c>
      <c r="B457" s="104">
        <v>96</v>
      </c>
      <c r="C457">
        <v>948</v>
      </c>
    </row>
    <row r="458" spans="1:3">
      <c r="A458" s="15">
        <v>457</v>
      </c>
      <c r="B458" s="104">
        <v>96</v>
      </c>
      <c r="C458">
        <v>1116</v>
      </c>
    </row>
    <row r="459" spans="1:3">
      <c r="A459" s="15">
        <v>458</v>
      </c>
      <c r="B459" s="104">
        <v>97</v>
      </c>
      <c r="C459">
        <v>1129</v>
      </c>
    </row>
    <row r="460" spans="1:3">
      <c r="A460" s="15">
        <v>459</v>
      </c>
      <c r="B460" s="104">
        <v>97</v>
      </c>
      <c r="C460">
        <v>1099</v>
      </c>
    </row>
    <row r="461" spans="1:3">
      <c r="A461" s="15">
        <v>460</v>
      </c>
      <c r="B461" s="104">
        <v>97</v>
      </c>
      <c r="C461">
        <v>843</v>
      </c>
    </row>
    <row r="462" spans="1:3">
      <c r="A462" s="15">
        <v>461</v>
      </c>
      <c r="B462" s="104">
        <v>97</v>
      </c>
      <c r="C462">
        <v>1041</v>
      </c>
    </row>
    <row r="463" spans="1:3">
      <c r="A463" s="15">
        <v>462</v>
      </c>
      <c r="B463" s="104">
        <v>97</v>
      </c>
      <c r="C463">
        <v>978</v>
      </c>
    </row>
    <row r="464" spans="1:3">
      <c r="A464" s="15">
        <v>463</v>
      </c>
      <c r="B464" s="104">
        <v>97</v>
      </c>
      <c r="C464">
        <v>967</v>
      </c>
    </row>
    <row r="465" spans="1:3">
      <c r="A465" s="15">
        <v>464</v>
      </c>
      <c r="B465" s="104">
        <v>97</v>
      </c>
      <c r="C465">
        <v>1000</v>
      </c>
    </row>
    <row r="466" spans="1:3">
      <c r="A466" s="15">
        <v>465</v>
      </c>
      <c r="B466" s="104">
        <v>97</v>
      </c>
      <c r="C466">
        <v>969</v>
      </c>
    </row>
    <row r="467" spans="1:3">
      <c r="A467" s="15">
        <v>466</v>
      </c>
      <c r="B467" s="104">
        <v>97</v>
      </c>
      <c r="C467">
        <v>919</v>
      </c>
    </row>
    <row r="468" spans="1:3">
      <c r="A468" s="15">
        <v>467</v>
      </c>
      <c r="B468" s="104">
        <v>97</v>
      </c>
      <c r="C468">
        <v>1188</v>
      </c>
    </row>
    <row r="469" spans="1:3">
      <c r="A469" s="15">
        <v>468</v>
      </c>
      <c r="B469" s="104">
        <v>97</v>
      </c>
      <c r="C469">
        <v>1138</v>
      </c>
    </row>
    <row r="470" spans="1:3">
      <c r="A470" s="15">
        <v>469</v>
      </c>
      <c r="B470" s="104">
        <v>97</v>
      </c>
      <c r="C470">
        <v>973</v>
      </c>
    </row>
    <row r="471" spans="1:3">
      <c r="A471" s="15">
        <v>470</v>
      </c>
      <c r="B471" s="104">
        <v>97</v>
      </c>
      <c r="C471">
        <v>1045</v>
      </c>
    </row>
    <row r="472" spans="1:3">
      <c r="A472" s="15">
        <v>471</v>
      </c>
      <c r="B472" s="104">
        <v>97</v>
      </c>
      <c r="C472">
        <v>862</v>
      </c>
    </row>
    <row r="473" spans="1:3">
      <c r="A473" s="15">
        <v>472</v>
      </c>
      <c r="B473" s="104">
        <v>97</v>
      </c>
      <c r="C473">
        <v>1089</v>
      </c>
    </row>
    <row r="474" spans="1:3">
      <c r="A474" s="15">
        <v>473</v>
      </c>
      <c r="B474" s="104">
        <v>97</v>
      </c>
      <c r="C474">
        <v>917</v>
      </c>
    </row>
    <row r="475" spans="1:3">
      <c r="A475" s="15">
        <v>474</v>
      </c>
      <c r="B475" s="104">
        <v>97</v>
      </c>
      <c r="C475">
        <v>1025</v>
      </c>
    </row>
    <row r="476" spans="1:3">
      <c r="A476" s="15">
        <v>475</v>
      </c>
      <c r="B476" s="104">
        <v>97</v>
      </c>
      <c r="C476">
        <v>1060</v>
      </c>
    </row>
    <row r="477" spans="1:3">
      <c r="A477" s="15">
        <v>476</v>
      </c>
      <c r="B477" s="104">
        <v>97</v>
      </c>
      <c r="C477">
        <v>993</v>
      </c>
    </row>
    <row r="478" spans="1:3">
      <c r="A478" s="15">
        <v>477</v>
      </c>
      <c r="B478" s="104">
        <v>97</v>
      </c>
      <c r="C478">
        <v>937</v>
      </c>
    </row>
    <row r="479" spans="1:3">
      <c r="A479" s="15">
        <v>478</v>
      </c>
      <c r="B479" s="104">
        <v>97</v>
      </c>
      <c r="C479">
        <v>1005</v>
      </c>
    </row>
    <row r="480" spans="1:3">
      <c r="A480" s="15">
        <v>479</v>
      </c>
      <c r="B480" s="104">
        <v>97</v>
      </c>
      <c r="C480">
        <v>1131</v>
      </c>
    </row>
    <row r="481" spans="1:3">
      <c r="A481" s="15">
        <v>480</v>
      </c>
      <c r="B481" s="104">
        <v>97</v>
      </c>
      <c r="C481">
        <v>947</v>
      </c>
    </row>
    <row r="482" spans="1:3">
      <c r="A482" s="15">
        <v>481</v>
      </c>
      <c r="B482" s="104">
        <v>97</v>
      </c>
      <c r="C482">
        <v>1006</v>
      </c>
    </row>
    <row r="483" spans="1:3">
      <c r="A483" s="15">
        <v>482</v>
      </c>
      <c r="B483" s="104">
        <v>98</v>
      </c>
      <c r="C483">
        <v>1011</v>
      </c>
    </row>
    <row r="484" spans="1:3">
      <c r="A484" s="15">
        <v>483</v>
      </c>
      <c r="B484" s="104">
        <v>98</v>
      </c>
      <c r="C484">
        <v>1012</v>
      </c>
    </row>
    <row r="485" spans="1:3">
      <c r="A485" s="15">
        <v>484</v>
      </c>
      <c r="B485" s="104">
        <v>98</v>
      </c>
      <c r="C485">
        <v>957</v>
      </c>
    </row>
    <row r="486" spans="1:3">
      <c r="A486" s="15">
        <v>485</v>
      </c>
      <c r="B486" s="104">
        <v>98</v>
      </c>
      <c r="C486">
        <v>1093</v>
      </c>
    </row>
    <row r="487" spans="1:3">
      <c r="A487" s="15">
        <v>486</v>
      </c>
      <c r="B487" s="104">
        <v>98</v>
      </c>
      <c r="C487">
        <v>880</v>
      </c>
    </row>
    <row r="488" spans="1:3">
      <c r="A488" s="15">
        <v>487</v>
      </c>
      <c r="B488" s="104">
        <v>98</v>
      </c>
      <c r="C488">
        <v>930</v>
      </c>
    </row>
    <row r="489" spans="1:3">
      <c r="A489" s="15">
        <v>488</v>
      </c>
      <c r="B489" s="104">
        <v>98</v>
      </c>
      <c r="C489">
        <v>954</v>
      </c>
    </row>
    <row r="490" spans="1:3">
      <c r="A490" s="15">
        <v>489</v>
      </c>
      <c r="B490" s="104">
        <v>98</v>
      </c>
      <c r="C490">
        <v>957</v>
      </c>
    </row>
    <row r="491" spans="1:3">
      <c r="A491" s="15">
        <v>490</v>
      </c>
      <c r="B491" s="104">
        <v>98</v>
      </c>
      <c r="C491">
        <v>908</v>
      </c>
    </row>
    <row r="492" spans="1:3">
      <c r="A492" s="15">
        <v>491</v>
      </c>
      <c r="B492" s="104">
        <v>98</v>
      </c>
      <c r="C492">
        <v>1027</v>
      </c>
    </row>
    <row r="493" spans="1:3">
      <c r="A493" s="15">
        <v>492</v>
      </c>
      <c r="B493" s="104">
        <v>98</v>
      </c>
      <c r="C493">
        <v>1090</v>
      </c>
    </row>
    <row r="494" spans="1:3">
      <c r="A494" s="15">
        <v>493</v>
      </c>
      <c r="B494" s="104">
        <v>98</v>
      </c>
      <c r="C494">
        <v>964</v>
      </c>
    </row>
    <row r="495" spans="1:3">
      <c r="A495" s="15">
        <v>494</v>
      </c>
      <c r="B495" s="104">
        <v>98</v>
      </c>
      <c r="C495">
        <v>1255</v>
      </c>
    </row>
    <row r="496" spans="1:3">
      <c r="A496" s="15">
        <v>495</v>
      </c>
      <c r="B496" s="104">
        <v>98</v>
      </c>
      <c r="C496">
        <v>1065</v>
      </c>
    </row>
    <row r="497" spans="1:3">
      <c r="A497" s="15">
        <v>496</v>
      </c>
      <c r="B497" s="104">
        <v>98</v>
      </c>
      <c r="C497">
        <v>867</v>
      </c>
    </row>
    <row r="498" spans="1:3">
      <c r="A498" s="15">
        <v>497</v>
      </c>
      <c r="B498" s="104">
        <v>98</v>
      </c>
      <c r="C498">
        <v>1177</v>
      </c>
    </row>
    <row r="499" spans="1:3">
      <c r="A499" s="15">
        <v>498</v>
      </c>
      <c r="B499" s="104">
        <v>98</v>
      </c>
      <c r="C499">
        <v>1028</v>
      </c>
    </row>
    <row r="500" spans="1:3">
      <c r="A500" s="15">
        <v>499</v>
      </c>
      <c r="B500" s="104">
        <v>98</v>
      </c>
      <c r="C500">
        <v>1050</v>
      </c>
    </row>
    <row r="501" spans="1:3">
      <c r="A501" s="15">
        <v>500</v>
      </c>
      <c r="B501" s="104">
        <v>98</v>
      </c>
      <c r="C501">
        <v>1243</v>
      </c>
    </row>
    <row r="502" spans="1:3">
      <c r="A502" s="15">
        <v>501</v>
      </c>
      <c r="B502" s="104">
        <v>98</v>
      </c>
      <c r="C502">
        <v>928</v>
      </c>
    </row>
    <row r="503" spans="1:3">
      <c r="A503" s="15">
        <v>502</v>
      </c>
      <c r="B503" s="104">
        <v>98</v>
      </c>
      <c r="C503">
        <v>1148</v>
      </c>
    </row>
    <row r="504" spans="1:3">
      <c r="A504" s="15">
        <v>503</v>
      </c>
      <c r="B504" s="104">
        <v>98</v>
      </c>
      <c r="C504">
        <v>1102</v>
      </c>
    </row>
    <row r="505" spans="1:3">
      <c r="A505" s="15">
        <v>504</v>
      </c>
      <c r="B505" s="104">
        <v>98</v>
      </c>
      <c r="C505">
        <v>1019</v>
      </c>
    </row>
    <row r="506" spans="1:3">
      <c r="A506" s="15">
        <v>505</v>
      </c>
      <c r="B506" s="104">
        <v>98</v>
      </c>
      <c r="C506">
        <v>1243</v>
      </c>
    </row>
    <row r="507" spans="1:3">
      <c r="A507" s="15">
        <v>506</v>
      </c>
      <c r="B507" s="104">
        <v>98</v>
      </c>
      <c r="C507">
        <v>1020</v>
      </c>
    </row>
    <row r="508" spans="1:3">
      <c r="A508" s="15">
        <v>507</v>
      </c>
      <c r="B508" s="104">
        <v>98</v>
      </c>
      <c r="C508">
        <v>1025</v>
      </c>
    </row>
    <row r="509" spans="1:3">
      <c r="A509" s="15">
        <v>508</v>
      </c>
      <c r="B509" s="104">
        <v>98</v>
      </c>
      <c r="C509">
        <v>1262</v>
      </c>
    </row>
    <row r="510" spans="1:3">
      <c r="A510" s="15">
        <v>509</v>
      </c>
      <c r="B510" s="104">
        <v>98</v>
      </c>
      <c r="C510">
        <v>957</v>
      </c>
    </row>
    <row r="511" spans="1:3">
      <c r="A511" s="15">
        <v>510</v>
      </c>
      <c r="B511" s="104">
        <v>98</v>
      </c>
      <c r="C511">
        <v>928</v>
      </c>
    </row>
    <row r="512" spans="1:3">
      <c r="A512" s="15">
        <v>511</v>
      </c>
      <c r="B512" s="104">
        <v>98</v>
      </c>
      <c r="C512">
        <v>1121</v>
      </c>
    </row>
    <row r="513" spans="1:3">
      <c r="A513" s="15">
        <v>512</v>
      </c>
      <c r="B513" s="104">
        <v>98</v>
      </c>
      <c r="C513">
        <v>899</v>
      </c>
    </row>
    <row r="514" spans="1:3">
      <c r="A514" s="15">
        <v>513</v>
      </c>
      <c r="B514" s="104">
        <v>98</v>
      </c>
      <c r="C514">
        <v>1062</v>
      </c>
    </row>
    <row r="515" spans="1:3">
      <c r="A515" s="15">
        <v>514</v>
      </c>
      <c r="B515" s="104">
        <v>98</v>
      </c>
      <c r="C515">
        <v>848</v>
      </c>
    </row>
    <row r="516" spans="1:3">
      <c r="A516" s="15">
        <v>515</v>
      </c>
      <c r="B516" s="104">
        <v>98</v>
      </c>
      <c r="C516">
        <v>1096</v>
      </c>
    </row>
    <row r="517" spans="1:3">
      <c r="A517" s="15">
        <v>516</v>
      </c>
      <c r="B517" s="104">
        <v>98</v>
      </c>
      <c r="C517">
        <v>984</v>
      </c>
    </row>
    <row r="518" spans="1:3">
      <c r="A518" s="15">
        <v>517</v>
      </c>
      <c r="B518" s="104">
        <v>98</v>
      </c>
      <c r="C518">
        <v>898</v>
      </c>
    </row>
    <row r="519" spans="1:3">
      <c r="A519" s="15">
        <v>518</v>
      </c>
      <c r="B519" s="104">
        <v>98</v>
      </c>
      <c r="C519">
        <v>1088</v>
      </c>
    </row>
    <row r="520" spans="1:3">
      <c r="A520" s="15">
        <v>519</v>
      </c>
      <c r="B520" s="104">
        <v>98</v>
      </c>
      <c r="C520">
        <v>1122</v>
      </c>
    </row>
    <row r="521" spans="1:3">
      <c r="A521" s="15">
        <v>520</v>
      </c>
      <c r="B521" s="104">
        <v>98</v>
      </c>
      <c r="C521">
        <v>956</v>
      </c>
    </row>
    <row r="522" spans="1:3">
      <c r="A522" s="15">
        <v>521</v>
      </c>
      <c r="B522" s="104">
        <v>98</v>
      </c>
      <c r="C522">
        <v>1241</v>
      </c>
    </row>
    <row r="523" spans="1:3">
      <c r="A523" s="15">
        <v>522</v>
      </c>
      <c r="B523" s="104">
        <v>99</v>
      </c>
      <c r="C523">
        <v>959</v>
      </c>
    </row>
    <row r="524" spans="1:3">
      <c r="A524" s="15">
        <v>523</v>
      </c>
      <c r="B524" s="104">
        <v>99</v>
      </c>
      <c r="C524">
        <v>979</v>
      </c>
    </row>
    <row r="525" spans="1:3">
      <c r="A525" s="15">
        <v>524</v>
      </c>
      <c r="B525" s="104">
        <v>99</v>
      </c>
      <c r="C525">
        <v>922</v>
      </c>
    </row>
    <row r="526" spans="1:3">
      <c r="A526" s="15">
        <v>525</v>
      </c>
      <c r="B526" s="104">
        <v>99</v>
      </c>
      <c r="C526">
        <v>931</v>
      </c>
    </row>
    <row r="527" spans="1:3">
      <c r="A527" s="15">
        <v>526</v>
      </c>
      <c r="B527" s="104">
        <v>99</v>
      </c>
      <c r="C527">
        <v>817</v>
      </c>
    </row>
    <row r="528" spans="1:3">
      <c r="A528" s="15">
        <v>527</v>
      </c>
      <c r="B528" s="104">
        <v>99</v>
      </c>
      <c r="C528">
        <v>1028</v>
      </c>
    </row>
    <row r="529" spans="1:3">
      <c r="A529" s="15">
        <v>528</v>
      </c>
      <c r="B529" s="104">
        <v>99</v>
      </c>
      <c r="C529">
        <v>871</v>
      </c>
    </row>
    <row r="530" spans="1:3">
      <c r="A530" s="15">
        <v>529</v>
      </c>
      <c r="B530" s="104">
        <v>99</v>
      </c>
      <c r="C530">
        <v>861</v>
      </c>
    </row>
    <row r="531" spans="1:3">
      <c r="A531" s="15">
        <v>530</v>
      </c>
      <c r="B531" s="104">
        <v>99</v>
      </c>
      <c r="C531">
        <v>1020</v>
      </c>
    </row>
    <row r="532" spans="1:3">
      <c r="A532" s="15">
        <v>531</v>
      </c>
      <c r="B532" s="104">
        <v>99</v>
      </c>
      <c r="C532">
        <v>885</v>
      </c>
    </row>
    <row r="533" spans="1:3">
      <c r="A533" s="15">
        <v>532</v>
      </c>
      <c r="B533" s="104">
        <v>99</v>
      </c>
      <c r="C533">
        <v>818</v>
      </c>
    </row>
    <row r="534" spans="1:3">
      <c r="A534" s="15">
        <v>533</v>
      </c>
      <c r="B534" s="104">
        <v>99</v>
      </c>
      <c r="C534">
        <v>1039</v>
      </c>
    </row>
    <row r="535" spans="1:3">
      <c r="A535" s="15">
        <v>534</v>
      </c>
      <c r="B535" s="104">
        <v>99</v>
      </c>
      <c r="C535">
        <v>926</v>
      </c>
    </row>
    <row r="536" spans="1:3">
      <c r="A536" s="15">
        <v>535</v>
      </c>
      <c r="B536" s="104">
        <v>99</v>
      </c>
      <c r="C536">
        <v>988</v>
      </c>
    </row>
    <row r="537" spans="1:3">
      <c r="A537" s="15">
        <v>536</v>
      </c>
      <c r="B537" s="104">
        <v>99</v>
      </c>
      <c r="C537">
        <v>802</v>
      </c>
    </row>
    <row r="538" spans="1:3">
      <c r="A538" s="15">
        <v>537</v>
      </c>
      <c r="B538" s="104">
        <v>99</v>
      </c>
      <c r="C538">
        <v>1181</v>
      </c>
    </row>
    <row r="539" spans="1:3">
      <c r="A539" s="15">
        <v>538</v>
      </c>
      <c r="B539" s="104">
        <v>99</v>
      </c>
      <c r="C539">
        <v>978</v>
      </c>
    </row>
    <row r="540" spans="1:3">
      <c r="A540" s="15">
        <v>539</v>
      </c>
      <c r="B540" s="104">
        <v>99</v>
      </c>
      <c r="C540">
        <v>956</v>
      </c>
    </row>
    <row r="541" spans="1:3">
      <c r="A541" s="15">
        <v>540</v>
      </c>
      <c r="B541" s="104">
        <v>99</v>
      </c>
      <c r="C541">
        <v>1124</v>
      </c>
    </row>
    <row r="542" spans="1:3">
      <c r="A542" s="15">
        <v>541</v>
      </c>
      <c r="B542" s="104">
        <v>99</v>
      </c>
      <c r="C542">
        <v>950</v>
      </c>
    </row>
    <row r="543" spans="1:3">
      <c r="A543" s="15">
        <v>542</v>
      </c>
      <c r="B543" s="104">
        <v>99</v>
      </c>
      <c r="C543">
        <v>1143</v>
      </c>
    </row>
    <row r="544" spans="1:3">
      <c r="A544" s="15">
        <v>543</v>
      </c>
      <c r="B544" s="104">
        <v>99</v>
      </c>
      <c r="C544">
        <v>1016</v>
      </c>
    </row>
    <row r="545" spans="1:3">
      <c r="A545" s="15">
        <v>544</v>
      </c>
      <c r="B545" s="104">
        <v>99</v>
      </c>
      <c r="C545">
        <v>1057</v>
      </c>
    </row>
    <row r="546" spans="1:3">
      <c r="A546" s="15">
        <v>545</v>
      </c>
      <c r="B546" s="104">
        <v>99</v>
      </c>
      <c r="C546">
        <v>782</v>
      </c>
    </row>
    <row r="547" spans="1:3">
      <c r="A547" s="15">
        <v>546</v>
      </c>
      <c r="B547" s="104">
        <v>99</v>
      </c>
      <c r="C547">
        <v>904</v>
      </c>
    </row>
    <row r="548" spans="1:3">
      <c r="A548" s="15">
        <v>547</v>
      </c>
      <c r="B548" s="104">
        <v>99</v>
      </c>
      <c r="C548">
        <v>1024</v>
      </c>
    </row>
    <row r="549" spans="1:3">
      <c r="A549" s="15">
        <v>548</v>
      </c>
      <c r="B549" s="104">
        <v>99</v>
      </c>
      <c r="C549">
        <v>971</v>
      </c>
    </row>
    <row r="550" spans="1:3">
      <c r="A550" s="15">
        <v>549</v>
      </c>
      <c r="B550" s="104">
        <v>99</v>
      </c>
      <c r="C550">
        <v>907</v>
      </c>
    </row>
    <row r="551" spans="1:3">
      <c r="A551" s="15">
        <v>550</v>
      </c>
      <c r="B551" s="104">
        <v>99</v>
      </c>
      <c r="C551">
        <v>792</v>
      </c>
    </row>
    <row r="552" spans="1:3">
      <c r="A552" s="15">
        <v>551</v>
      </c>
      <c r="B552" s="104">
        <v>99</v>
      </c>
      <c r="C552">
        <v>1106</v>
      </c>
    </row>
    <row r="553" spans="1:3">
      <c r="A553" s="15">
        <v>552</v>
      </c>
      <c r="B553" s="104">
        <v>100</v>
      </c>
      <c r="C553">
        <v>1042</v>
      </c>
    </row>
    <row r="554" spans="1:3">
      <c r="A554" s="15">
        <v>553</v>
      </c>
      <c r="B554" s="104">
        <v>100</v>
      </c>
      <c r="C554">
        <v>912</v>
      </c>
    </row>
    <row r="555" spans="1:3">
      <c r="A555" s="15">
        <v>554</v>
      </c>
      <c r="B555" s="104">
        <v>100</v>
      </c>
      <c r="C555">
        <v>1098</v>
      </c>
    </row>
    <row r="556" spans="1:3">
      <c r="A556" s="15">
        <v>555</v>
      </c>
      <c r="B556" s="104">
        <v>100</v>
      </c>
      <c r="C556">
        <v>1053</v>
      </c>
    </row>
    <row r="557" spans="1:3">
      <c r="A557" s="15">
        <v>556</v>
      </c>
      <c r="B557" s="104">
        <v>100</v>
      </c>
      <c r="C557">
        <v>1111</v>
      </c>
    </row>
    <row r="558" spans="1:3">
      <c r="A558" s="15">
        <v>557</v>
      </c>
      <c r="B558" s="104">
        <v>100</v>
      </c>
      <c r="C558">
        <v>983</v>
      </c>
    </row>
    <row r="559" spans="1:3">
      <c r="A559" s="15">
        <v>558</v>
      </c>
      <c r="B559" s="104">
        <v>100</v>
      </c>
      <c r="C559">
        <v>1112</v>
      </c>
    </row>
    <row r="560" spans="1:3">
      <c r="A560" s="15">
        <v>559</v>
      </c>
      <c r="B560" s="104">
        <v>100</v>
      </c>
      <c r="C560">
        <v>1081</v>
      </c>
    </row>
    <row r="561" spans="1:3">
      <c r="A561" s="15">
        <v>560</v>
      </c>
      <c r="B561" s="104">
        <v>100</v>
      </c>
      <c r="C561">
        <v>1034</v>
      </c>
    </row>
    <row r="562" spans="1:3">
      <c r="A562" s="15">
        <v>561</v>
      </c>
      <c r="B562" s="104">
        <v>100</v>
      </c>
      <c r="C562">
        <v>1107</v>
      </c>
    </row>
    <row r="563" spans="1:3">
      <c r="A563" s="15">
        <v>562</v>
      </c>
      <c r="B563" s="104">
        <v>100</v>
      </c>
      <c r="C563">
        <v>1056</v>
      </c>
    </row>
    <row r="564" spans="1:3">
      <c r="A564" s="15">
        <v>563</v>
      </c>
      <c r="B564" s="104">
        <v>100</v>
      </c>
      <c r="C564">
        <v>982</v>
      </c>
    </row>
    <row r="565" spans="1:3">
      <c r="A565" s="15">
        <v>564</v>
      </c>
      <c r="B565" s="104">
        <v>100</v>
      </c>
      <c r="C565">
        <v>1168</v>
      </c>
    </row>
    <row r="566" spans="1:3">
      <c r="A566" s="15">
        <v>565</v>
      </c>
      <c r="B566" s="104">
        <v>100</v>
      </c>
      <c r="C566">
        <v>905</v>
      </c>
    </row>
    <row r="567" spans="1:3">
      <c r="A567" s="15">
        <v>566</v>
      </c>
      <c r="B567" s="104">
        <v>100</v>
      </c>
      <c r="C567">
        <v>955</v>
      </c>
    </row>
    <row r="568" spans="1:3">
      <c r="A568" s="15">
        <v>567</v>
      </c>
      <c r="B568" s="104">
        <v>100</v>
      </c>
      <c r="C568">
        <v>1191</v>
      </c>
    </row>
    <row r="569" spans="1:3">
      <c r="A569" s="15">
        <v>568</v>
      </c>
      <c r="B569" s="104">
        <v>100</v>
      </c>
      <c r="C569">
        <v>947</v>
      </c>
    </row>
    <row r="570" spans="1:3">
      <c r="A570" s="15">
        <v>569</v>
      </c>
      <c r="B570" s="104">
        <v>100</v>
      </c>
      <c r="C570">
        <v>1051</v>
      </c>
    </row>
    <row r="571" spans="1:3">
      <c r="A571" s="15">
        <v>570</v>
      </c>
      <c r="B571" s="104">
        <v>100</v>
      </c>
      <c r="C571">
        <v>1144</v>
      </c>
    </row>
    <row r="572" spans="1:3">
      <c r="A572" s="15">
        <v>571</v>
      </c>
      <c r="B572" s="104">
        <v>100</v>
      </c>
      <c r="C572">
        <v>908</v>
      </c>
    </row>
    <row r="573" spans="1:3">
      <c r="A573" s="15">
        <v>572</v>
      </c>
      <c r="B573" s="104">
        <v>100</v>
      </c>
      <c r="C573">
        <v>880</v>
      </c>
    </row>
    <row r="574" spans="1:3">
      <c r="A574" s="15">
        <v>573</v>
      </c>
      <c r="B574" s="104">
        <v>100</v>
      </c>
      <c r="C574">
        <v>935</v>
      </c>
    </row>
    <row r="575" spans="1:3">
      <c r="A575" s="15">
        <v>574</v>
      </c>
      <c r="B575" s="104">
        <v>100</v>
      </c>
      <c r="C575">
        <v>1146</v>
      </c>
    </row>
    <row r="576" spans="1:3">
      <c r="A576" s="15">
        <v>575</v>
      </c>
      <c r="B576" s="104">
        <v>100</v>
      </c>
      <c r="C576">
        <v>1078</v>
      </c>
    </row>
    <row r="577" spans="1:3">
      <c r="A577" s="15">
        <v>576</v>
      </c>
      <c r="B577" s="104">
        <v>100</v>
      </c>
      <c r="C577">
        <v>1082</v>
      </c>
    </row>
    <row r="578" spans="1:3">
      <c r="A578" s="15">
        <v>577</v>
      </c>
      <c r="B578" s="104">
        <v>100</v>
      </c>
      <c r="C578">
        <v>965</v>
      </c>
    </row>
    <row r="579" spans="1:3">
      <c r="A579" s="15">
        <v>578</v>
      </c>
      <c r="B579" s="104">
        <v>100</v>
      </c>
      <c r="C579">
        <v>1024</v>
      </c>
    </row>
    <row r="580" spans="1:3">
      <c r="A580" s="15">
        <v>579</v>
      </c>
      <c r="B580" s="104">
        <v>100</v>
      </c>
      <c r="C580">
        <v>1077</v>
      </c>
    </row>
    <row r="581" spans="1:3">
      <c r="A581" s="15">
        <v>580</v>
      </c>
      <c r="B581" s="104">
        <v>100</v>
      </c>
      <c r="C581">
        <v>990</v>
      </c>
    </row>
    <row r="582" spans="1:3">
      <c r="A582" s="15">
        <v>581</v>
      </c>
      <c r="B582" s="104">
        <v>101</v>
      </c>
      <c r="C582">
        <v>1112</v>
      </c>
    </row>
    <row r="583" spans="1:3">
      <c r="A583" s="15">
        <v>582</v>
      </c>
      <c r="B583" s="104">
        <v>101</v>
      </c>
      <c r="C583">
        <v>1045</v>
      </c>
    </row>
    <row r="584" spans="1:3">
      <c r="A584" s="15">
        <v>583</v>
      </c>
      <c r="B584" s="104">
        <v>101</v>
      </c>
      <c r="C584">
        <v>1023</v>
      </c>
    </row>
    <row r="585" spans="1:3">
      <c r="A585" s="15">
        <v>584</v>
      </c>
      <c r="B585" s="104">
        <v>101</v>
      </c>
      <c r="C585">
        <v>1137</v>
      </c>
    </row>
    <row r="586" spans="1:3">
      <c r="A586" s="15">
        <v>585</v>
      </c>
      <c r="B586" s="104">
        <v>101</v>
      </c>
      <c r="C586">
        <v>1076</v>
      </c>
    </row>
    <row r="587" spans="1:3">
      <c r="A587" s="15">
        <v>586</v>
      </c>
      <c r="B587" s="104">
        <v>101</v>
      </c>
      <c r="C587">
        <v>953</v>
      </c>
    </row>
    <row r="588" spans="1:3">
      <c r="A588" s="15">
        <v>587</v>
      </c>
      <c r="B588" s="104">
        <v>101</v>
      </c>
      <c r="C588">
        <v>1041</v>
      </c>
    </row>
    <row r="589" spans="1:3">
      <c r="A589" s="15">
        <v>588</v>
      </c>
      <c r="B589" s="104">
        <v>101</v>
      </c>
      <c r="C589">
        <v>834</v>
      </c>
    </row>
    <row r="590" spans="1:3">
      <c r="A590" s="15">
        <v>589</v>
      </c>
      <c r="B590" s="104">
        <v>101</v>
      </c>
      <c r="C590">
        <v>934</v>
      </c>
    </row>
    <row r="591" spans="1:3">
      <c r="A591" s="15">
        <v>590</v>
      </c>
      <c r="B591" s="104">
        <v>101</v>
      </c>
      <c r="C591">
        <v>987</v>
      </c>
    </row>
    <row r="592" spans="1:3">
      <c r="A592" s="15">
        <v>591</v>
      </c>
      <c r="B592" s="104">
        <v>101</v>
      </c>
      <c r="C592">
        <v>1047</v>
      </c>
    </row>
    <row r="593" spans="1:3">
      <c r="A593" s="15">
        <v>592</v>
      </c>
      <c r="B593" s="104">
        <v>101</v>
      </c>
      <c r="C593">
        <v>1120</v>
      </c>
    </row>
    <row r="594" spans="1:3">
      <c r="A594" s="15">
        <v>593</v>
      </c>
      <c r="B594" s="104">
        <v>101</v>
      </c>
      <c r="C594">
        <v>863</v>
      </c>
    </row>
    <row r="595" spans="1:3">
      <c r="A595" s="15">
        <v>594</v>
      </c>
      <c r="B595" s="104">
        <v>101</v>
      </c>
      <c r="C595">
        <v>1015</v>
      </c>
    </row>
    <row r="596" spans="1:3">
      <c r="A596" s="15">
        <v>595</v>
      </c>
      <c r="B596" s="104">
        <v>101</v>
      </c>
      <c r="C596">
        <v>987</v>
      </c>
    </row>
    <row r="597" spans="1:3">
      <c r="A597" s="15">
        <v>596</v>
      </c>
      <c r="B597" s="104">
        <v>101</v>
      </c>
      <c r="C597">
        <v>940</v>
      </c>
    </row>
    <row r="598" spans="1:3">
      <c r="A598" s="15">
        <v>597</v>
      </c>
      <c r="B598" s="104">
        <v>101</v>
      </c>
      <c r="C598">
        <v>863</v>
      </c>
    </row>
    <row r="599" spans="1:3">
      <c r="A599" s="15">
        <v>598</v>
      </c>
      <c r="B599" s="104">
        <v>101</v>
      </c>
      <c r="C599">
        <v>1035</v>
      </c>
    </row>
    <row r="600" spans="1:3">
      <c r="A600" s="15">
        <v>599</v>
      </c>
      <c r="B600" s="104">
        <v>101</v>
      </c>
      <c r="C600">
        <v>904</v>
      </c>
    </row>
    <row r="601" spans="1:3">
      <c r="A601" s="15">
        <v>600</v>
      </c>
      <c r="B601" s="104">
        <v>101</v>
      </c>
      <c r="C601">
        <v>893</v>
      </c>
    </row>
    <row r="602" spans="1:3">
      <c r="A602" s="15">
        <v>601</v>
      </c>
      <c r="B602" s="104">
        <v>101</v>
      </c>
      <c r="C602">
        <v>981</v>
      </c>
    </row>
    <row r="603" spans="1:3">
      <c r="A603" s="15">
        <v>602</v>
      </c>
      <c r="B603" s="104">
        <v>101</v>
      </c>
      <c r="C603">
        <v>1097</v>
      </c>
    </row>
    <row r="604" spans="1:3">
      <c r="A604" s="15">
        <v>603</v>
      </c>
      <c r="B604" s="104">
        <v>101</v>
      </c>
      <c r="C604">
        <v>1089</v>
      </c>
    </row>
    <row r="605" spans="1:3">
      <c r="A605" s="15">
        <v>604</v>
      </c>
      <c r="B605" s="104">
        <v>101</v>
      </c>
      <c r="C605">
        <v>868</v>
      </c>
    </row>
    <row r="606" spans="1:3">
      <c r="A606" s="15">
        <v>605</v>
      </c>
      <c r="B606" s="104">
        <v>101</v>
      </c>
      <c r="C606">
        <v>1085</v>
      </c>
    </row>
    <row r="607" spans="1:3">
      <c r="A607" s="15">
        <v>606</v>
      </c>
      <c r="B607" s="104">
        <v>101</v>
      </c>
      <c r="C607">
        <v>1176</v>
      </c>
    </row>
    <row r="608" spans="1:3">
      <c r="A608" s="15">
        <v>607</v>
      </c>
      <c r="B608" s="104">
        <v>101</v>
      </c>
      <c r="C608">
        <v>1002</v>
      </c>
    </row>
    <row r="609" spans="1:3">
      <c r="A609" s="15">
        <v>608</v>
      </c>
      <c r="B609" s="104">
        <v>101</v>
      </c>
      <c r="C609">
        <v>934</v>
      </c>
    </row>
    <row r="610" spans="1:3">
      <c r="A610" s="15">
        <v>609</v>
      </c>
      <c r="B610" s="104">
        <v>101</v>
      </c>
      <c r="C610">
        <v>921</v>
      </c>
    </row>
    <row r="611" spans="1:3">
      <c r="A611" s="15">
        <v>610</v>
      </c>
      <c r="B611" s="104">
        <v>101</v>
      </c>
      <c r="C611">
        <v>947</v>
      </c>
    </row>
    <row r="612" spans="1:3">
      <c r="A612" s="15">
        <v>611</v>
      </c>
      <c r="B612" s="104">
        <v>102</v>
      </c>
      <c r="C612">
        <v>979</v>
      </c>
    </row>
    <row r="613" spans="1:3">
      <c r="A613" s="15">
        <v>612</v>
      </c>
      <c r="B613" s="104">
        <v>102</v>
      </c>
      <c r="C613">
        <v>1001</v>
      </c>
    </row>
    <row r="614" spans="1:3">
      <c r="A614" s="15">
        <v>613</v>
      </c>
      <c r="B614" s="104">
        <v>102</v>
      </c>
      <c r="C614">
        <v>1023</v>
      </c>
    </row>
    <row r="615" spans="1:3">
      <c r="A615" s="15">
        <v>614</v>
      </c>
      <c r="B615" s="104">
        <v>102</v>
      </c>
      <c r="C615">
        <v>1172</v>
      </c>
    </row>
    <row r="616" spans="1:3">
      <c r="A616" s="15">
        <v>615</v>
      </c>
      <c r="B616" s="104">
        <v>102</v>
      </c>
      <c r="C616">
        <v>1136</v>
      </c>
    </row>
    <row r="617" spans="1:3">
      <c r="A617" s="15">
        <v>616</v>
      </c>
      <c r="B617" s="104">
        <v>102</v>
      </c>
      <c r="C617">
        <v>1122</v>
      </c>
    </row>
    <row r="618" spans="1:3">
      <c r="A618" s="15">
        <v>617</v>
      </c>
      <c r="B618" s="104">
        <v>102</v>
      </c>
      <c r="C618">
        <v>990</v>
      </c>
    </row>
    <row r="619" spans="1:3">
      <c r="A619" s="15">
        <v>618</v>
      </c>
      <c r="B619" s="104">
        <v>102</v>
      </c>
      <c r="C619">
        <v>900</v>
      </c>
    </row>
    <row r="620" spans="1:3">
      <c r="A620" s="15">
        <v>619</v>
      </c>
      <c r="B620" s="104">
        <v>102</v>
      </c>
      <c r="C620">
        <v>981</v>
      </c>
    </row>
    <row r="621" spans="1:3">
      <c r="A621" s="15">
        <v>620</v>
      </c>
      <c r="B621" s="104">
        <v>102</v>
      </c>
      <c r="C621">
        <v>1009</v>
      </c>
    </row>
    <row r="622" spans="1:3">
      <c r="A622" s="15">
        <v>621</v>
      </c>
      <c r="B622" s="104">
        <v>102</v>
      </c>
      <c r="C622">
        <v>1152</v>
      </c>
    </row>
    <row r="623" spans="1:3">
      <c r="A623" s="15">
        <v>622</v>
      </c>
      <c r="B623" s="104">
        <v>102</v>
      </c>
      <c r="C623">
        <v>1015</v>
      </c>
    </row>
    <row r="624" spans="1:3">
      <c r="A624" s="15">
        <v>623</v>
      </c>
      <c r="B624" s="104">
        <v>102</v>
      </c>
      <c r="C624">
        <v>1259</v>
      </c>
    </row>
    <row r="625" spans="1:3">
      <c r="A625" s="15">
        <v>624</v>
      </c>
      <c r="B625" s="104">
        <v>102</v>
      </c>
      <c r="C625">
        <v>1213</v>
      </c>
    </row>
    <row r="626" spans="1:3">
      <c r="A626" s="15">
        <v>625</v>
      </c>
      <c r="B626" s="104">
        <v>102</v>
      </c>
      <c r="C626">
        <v>803</v>
      </c>
    </row>
    <row r="627" spans="1:3">
      <c r="A627" s="15">
        <v>626</v>
      </c>
      <c r="B627" s="104">
        <v>102</v>
      </c>
      <c r="C627">
        <v>955</v>
      </c>
    </row>
    <row r="628" spans="1:3">
      <c r="A628" s="15">
        <v>627</v>
      </c>
      <c r="B628" s="104">
        <v>102</v>
      </c>
      <c r="C628">
        <v>939</v>
      </c>
    </row>
    <row r="629" spans="1:3">
      <c r="A629" s="15">
        <v>628</v>
      </c>
      <c r="B629" s="104">
        <v>102</v>
      </c>
      <c r="C629">
        <v>1117</v>
      </c>
    </row>
    <row r="630" spans="1:3">
      <c r="A630" s="15">
        <v>629</v>
      </c>
      <c r="B630" s="104">
        <v>102</v>
      </c>
      <c r="C630">
        <v>1101</v>
      </c>
    </row>
    <row r="631" spans="1:3">
      <c r="A631" s="15">
        <v>630</v>
      </c>
      <c r="B631" s="104">
        <v>102</v>
      </c>
      <c r="C631">
        <v>958</v>
      </c>
    </row>
    <row r="632" spans="1:3">
      <c r="A632" s="15">
        <v>631</v>
      </c>
      <c r="B632" s="104">
        <v>102</v>
      </c>
      <c r="C632">
        <v>888</v>
      </c>
    </row>
    <row r="633" spans="1:3">
      <c r="A633" s="15">
        <v>632</v>
      </c>
      <c r="B633" s="104">
        <v>102</v>
      </c>
      <c r="C633">
        <v>925</v>
      </c>
    </row>
    <row r="634" spans="1:3">
      <c r="A634" s="15">
        <v>633</v>
      </c>
      <c r="B634" s="104">
        <v>102</v>
      </c>
      <c r="C634">
        <v>919</v>
      </c>
    </row>
    <row r="635" spans="1:3">
      <c r="A635" s="15">
        <v>634</v>
      </c>
      <c r="B635" s="104">
        <v>102</v>
      </c>
      <c r="C635">
        <v>837</v>
      </c>
    </row>
    <row r="636" spans="1:3">
      <c r="A636" s="15">
        <v>635</v>
      </c>
      <c r="B636" s="104">
        <v>102</v>
      </c>
      <c r="C636">
        <v>892</v>
      </c>
    </row>
    <row r="637" spans="1:3">
      <c r="A637" s="15">
        <v>636</v>
      </c>
      <c r="B637" s="104">
        <v>102</v>
      </c>
      <c r="C637">
        <v>1121</v>
      </c>
    </row>
    <row r="638" spans="1:3">
      <c r="A638" s="15">
        <v>637</v>
      </c>
      <c r="B638" s="104">
        <v>102</v>
      </c>
      <c r="C638">
        <v>982</v>
      </c>
    </row>
    <row r="639" spans="1:3">
      <c r="A639" s="15">
        <v>638</v>
      </c>
      <c r="B639" s="104">
        <v>102</v>
      </c>
      <c r="C639">
        <v>907</v>
      </c>
    </row>
    <row r="640" spans="1:3">
      <c r="A640" s="15">
        <v>639</v>
      </c>
      <c r="B640" s="104">
        <v>102</v>
      </c>
      <c r="C640">
        <v>1073</v>
      </c>
    </row>
    <row r="641" spans="1:3">
      <c r="A641" s="15">
        <v>640</v>
      </c>
      <c r="B641" s="104">
        <v>102</v>
      </c>
      <c r="C641">
        <v>1170</v>
      </c>
    </row>
    <row r="642" spans="1:3">
      <c r="A642" s="15">
        <v>641</v>
      </c>
      <c r="B642" s="104">
        <v>102</v>
      </c>
      <c r="C642">
        <v>859</v>
      </c>
    </row>
    <row r="643" spans="1:3">
      <c r="A643" s="15">
        <v>642</v>
      </c>
      <c r="B643" s="104">
        <v>102</v>
      </c>
      <c r="C643">
        <v>878</v>
      </c>
    </row>
    <row r="644" spans="1:3">
      <c r="A644" s="15">
        <v>643</v>
      </c>
      <c r="B644" s="104">
        <v>102</v>
      </c>
      <c r="C644">
        <v>963</v>
      </c>
    </row>
    <row r="645" spans="1:3">
      <c r="A645" s="15">
        <v>644</v>
      </c>
      <c r="B645" s="104">
        <v>102</v>
      </c>
      <c r="C645">
        <v>1190</v>
      </c>
    </row>
    <row r="646" spans="1:3">
      <c r="A646" s="15">
        <v>645</v>
      </c>
      <c r="B646" s="104">
        <v>103</v>
      </c>
      <c r="C646">
        <v>1052</v>
      </c>
    </row>
    <row r="647" spans="1:3">
      <c r="A647" s="15">
        <v>646</v>
      </c>
      <c r="B647" s="104">
        <v>103</v>
      </c>
      <c r="C647">
        <v>981</v>
      </c>
    </row>
    <row r="648" spans="1:3">
      <c r="A648" s="15">
        <v>647</v>
      </c>
      <c r="B648" s="104">
        <v>103</v>
      </c>
      <c r="C648">
        <v>1001</v>
      </c>
    </row>
    <row r="649" spans="1:3">
      <c r="A649" s="15">
        <v>648</v>
      </c>
      <c r="B649" s="104">
        <v>103</v>
      </c>
      <c r="C649">
        <v>930</v>
      </c>
    </row>
    <row r="650" spans="1:3">
      <c r="A650" s="15">
        <v>649</v>
      </c>
      <c r="B650" s="104">
        <v>103</v>
      </c>
      <c r="C650">
        <v>1021</v>
      </c>
    </row>
    <row r="651" spans="1:3">
      <c r="A651" s="15">
        <v>650</v>
      </c>
      <c r="B651" s="104">
        <v>103</v>
      </c>
      <c r="C651">
        <v>1272</v>
      </c>
    </row>
    <row r="652" spans="1:3">
      <c r="A652" s="15">
        <v>651</v>
      </c>
      <c r="B652" s="104">
        <v>103</v>
      </c>
      <c r="C652">
        <v>881</v>
      </c>
    </row>
    <row r="653" spans="1:3">
      <c r="A653" s="15">
        <v>652</v>
      </c>
      <c r="B653" s="104">
        <v>103</v>
      </c>
      <c r="C653">
        <v>1060</v>
      </c>
    </row>
    <row r="654" spans="1:3">
      <c r="A654" s="15">
        <v>653</v>
      </c>
      <c r="B654" s="104">
        <v>103</v>
      </c>
      <c r="C654">
        <v>965</v>
      </c>
    </row>
    <row r="655" spans="1:3">
      <c r="A655" s="15">
        <v>654</v>
      </c>
      <c r="B655" s="104">
        <v>103</v>
      </c>
      <c r="C655">
        <v>951</v>
      </c>
    </row>
    <row r="656" spans="1:3">
      <c r="A656" s="15">
        <v>655</v>
      </c>
      <c r="B656" s="104">
        <v>103</v>
      </c>
      <c r="C656">
        <v>956</v>
      </c>
    </row>
    <row r="657" spans="1:3">
      <c r="A657" s="15">
        <v>656</v>
      </c>
      <c r="B657" s="104">
        <v>103</v>
      </c>
      <c r="C657">
        <v>953</v>
      </c>
    </row>
    <row r="658" spans="1:3">
      <c r="A658" s="15">
        <v>657</v>
      </c>
      <c r="B658" s="104">
        <v>103</v>
      </c>
      <c r="C658">
        <v>924</v>
      </c>
    </row>
    <row r="659" spans="1:3">
      <c r="A659" s="15">
        <v>658</v>
      </c>
      <c r="B659" s="104">
        <v>103</v>
      </c>
      <c r="C659">
        <v>926</v>
      </c>
    </row>
    <row r="660" spans="1:3">
      <c r="A660" s="15">
        <v>659</v>
      </c>
      <c r="B660" s="104">
        <v>103</v>
      </c>
      <c r="C660">
        <v>1077</v>
      </c>
    </row>
    <row r="661" spans="1:3">
      <c r="A661" s="15">
        <v>660</v>
      </c>
      <c r="B661" s="104">
        <v>103</v>
      </c>
      <c r="C661">
        <v>965</v>
      </c>
    </row>
    <row r="662" spans="1:3">
      <c r="A662" s="15">
        <v>661</v>
      </c>
      <c r="B662" s="104">
        <v>103</v>
      </c>
      <c r="C662">
        <v>1104</v>
      </c>
    </row>
    <row r="663" spans="1:3">
      <c r="A663" s="15">
        <v>662</v>
      </c>
      <c r="B663" s="104">
        <v>103</v>
      </c>
      <c r="C663">
        <v>1001</v>
      </c>
    </row>
    <row r="664" spans="1:3">
      <c r="A664" s="15">
        <v>663</v>
      </c>
      <c r="B664" s="104">
        <v>103</v>
      </c>
      <c r="C664">
        <v>1094</v>
      </c>
    </row>
    <row r="665" spans="1:3">
      <c r="A665" s="15">
        <v>664</v>
      </c>
      <c r="B665" s="104">
        <v>103</v>
      </c>
      <c r="C665">
        <v>948</v>
      </c>
    </row>
    <row r="666" spans="1:3">
      <c r="A666" s="15">
        <v>665</v>
      </c>
      <c r="B666" s="104">
        <v>103</v>
      </c>
      <c r="C666">
        <v>1066</v>
      </c>
    </row>
    <row r="667" spans="1:3">
      <c r="A667" s="15">
        <v>666</v>
      </c>
      <c r="B667" s="104">
        <v>103</v>
      </c>
      <c r="C667">
        <v>1015</v>
      </c>
    </row>
    <row r="668" spans="1:3">
      <c r="A668" s="15">
        <v>667</v>
      </c>
      <c r="B668" s="104">
        <v>103</v>
      </c>
      <c r="C668">
        <v>1100</v>
      </c>
    </row>
    <row r="669" spans="1:3">
      <c r="A669" s="15">
        <v>668</v>
      </c>
      <c r="B669" s="104">
        <v>104</v>
      </c>
      <c r="C669">
        <v>816</v>
      </c>
    </row>
    <row r="670" spans="1:3">
      <c r="A670" s="15">
        <v>669</v>
      </c>
      <c r="B670" s="104">
        <v>104</v>
      </c>
      <c r="C670">
        <v>997</v>
      </c>
    </row>
    <row r="671" spans="1:3">
      <c r="A671" s="15">
        <v>670</v>
      </c>
      <c r="B671" s="104">
        <v>104</v>
      </c>
      <c r="C671">
        <v>1157</v>
      </c>
    </row>
    <row r="672" spans="1:3">
      <c r="A672" s="15">
        <v>671</v>
      </c>
      <c r="B672" s="104">
        <v>104</v>
      </c>
      <c r="C672">
        <v>942</v>
      </c>
    </row>
    <row r="673" spans="1:3">
      <c r="A673" s="15">
        <v>672</v>
      </c>
      <c r="B673" s="104">
        <v>104</v>
      </c>
      <c r="C673">
        <v>953</v>
      </c>
    </row>
    <row r="674" spans="1:3">
      <c r="A674" s="15">
        <v>673</v>
      </c>
      <c r="B674" s="104">
        <v>104</v>
      </c>
      <c r="C674">
        <v>1081</v>
      </c>
    </row>
    <row r="675" spans="1:3">
      <c r="A675" s="15">
        <v>674</v>
      </c>
      <c r="B675" s="104">
        <v>104</v>
      </c>
      <c r="C675">
        <v>1052</v>
      </c>
    </row>
    <row r="676" spans="1:3">
      <c r="A676" s="15">
        <v>675</v>
      </c>
      <c r="B676" s="104">
        <v>104</v>
      </c>
      <c r="C676">
        <v>1086</v>
      </c>
    </row>
    <row r="677" spans="1:3">
      <c r="A677" s="15">
        <v>676</v>
      </c>
      <c r="B677" s="104">
        <v>104</v>
      </c>
      <c r="C677">
        <v>1010</v>
      </c>
    </row>
    <row r="678" spans="1:3">
      <c r="A678" s="15">
        <v>677</v>
      </c>
      <c r="B678" s="104">
        <v>104</v>
      </c>
      <c r="C678">
        <v>1110</v>
      </c>
    </row>
    <row r="679" spans="1:3">
      <c r="A679" s="15">
        <v>678</v>
      </c>
      <c r="B679" s="104">
        <v>104</v>
      </c>
      <c r="C679">
        <v>1097</v>
      </c>
    </row>
    <row r="680" spans="1:3">
      <c r="A680" s="15">
        <v>679</v>
      </c>
      <c r="B680" s="104">
        <v>104</v>
      </c>
      <c r="C680">
        <v>902</v>
      </c>
    </row>
    <row r="681" spans="1:3">
      <c r="A681" s="15">
        <v>680</v>
      </c>
      <c r="B681" s="104">
        <v>104</v>
      </c>
      <c r="C681">
        <v>1044</v>
      </c>
    </row>
    <row r="682" spans="1:3">
      <c r="A682" s="15">
        <v>681</v>
      </c>
      <c r="B682" s="104">
        <v>104</v>
      </c>
      <c r="C682">
        <v>865</v>
      </c>
    </row>
    <row r="683" spans="1:3">
      <c r="A683" s="15">
        <v>682</v>
      </c>
      <c r="B683" s="104">
        <v>104</v>
      </c>
      <c r="C683">
        <v>941</v>
      </c>
    </row>
    <row r="684" spans="1:3">
      <c r="A684" s="15">
        <v>683</v>
      </c>
      <c r="B684" s="104">
        <v>104</v>
      </c>
      <c r="C684">
        <v>1014</v>
      </c>
    </row>
    <row r="685" spans="1:3">
      <c r="A685" s="15">
        <v>684</v>
      </c>
      <c r="B685" s="104">
        <v>104</v>
      </c>
      <c r="C685">
        <v>1023</v>
      </c>
    </row>
    <row r="686" spans="1:3">
      <c r="A686" s="15">
        <v>685</v>
      </c>
      <c r="B686" s="104">
        <v>104</v>
      </c>
      <c r="C686">
        <v>1292</v>
      </c>
    </row>
    <row r="687" spans="1:3">
      <c r="A687" s="15">
        <v>686</v>
      </c>
      <c r="B687" s="104">
        <v>104</v>
      </c>
      <c r="C687">
        <v>1018</v>
      </c>
    </row>
    <row r="688" spans="1:3">
      <c r="A688" s="15">
        <v>687</v>
      </c>
      <c r="B688" s="104">
        <v>104</v>
      </c>
      <c r="C688">
        <v>1022</v>
      </c>
    </row>
    <row r="689" spans="1:3">
      <c r="A689" s="15">
        <v>688</v>
      </c>
      <c r="B689" s="104">
        <v>104</v>
      </c>
      <c r="C689">
        <v>894</v>
      </c>
    </row>
    <row r="690" spans="1:3">
      <c r="A690" s="15">
        <v>689</v>
      </c>
      <c r="B690" s="104">
        <v>104</v>
      </c>
      <c r="C690">
        <v>937</v>
      </c>
    </row>
    <row r="691" spans="1:3">
      <c r="A691" s="15">
        <v>690</v>
      </c>
      <c r="B691" s="104">
        <v>104</v>
      </c>
      <c r="C691">
        <v>905</v>
      </c>
    </row>
    <row r="692" spans="1:3">
      <c r="A692" s="15">
        <v>691</v>
      </c>
      <c r="B692" s="104">
        <v>104</v>
      </c>
      <c r="C692">
        <v>896</v>
      </c>
    </row>
    <row r="693" spans="1:3">
      <c r="A693" s="15">
        <v>692</v>
      </c>
      <c r="B693" s="104">
        <v>104</v>
      </c>
      <c r="C693">
        <v>881</v>
      </c>
    </row>
    <row r="694" spans="1:3">
      <c r="A694" s="15">
        <v>693</v>
      </c>
      <c r="B694" s="104">
        <v>105</v>
      </c>
      <c r="C694">
        <v>877</v>
      </c>
    </row>
    <row r="695" spans="1:3">
      <c r="A695" s="15">
        <v>694</v>
      </c>
      <c r="B695" s="104">
        <v>105</v>
      </c>
      <c r="C695">
        <v>1036</v>
      </c>
    </row>
    <row r="696" spans="1:3">
      <c r="A696" s="15">
        <v>695</v>
      </c>
      <c r="B696" s="104">
        <v>105</v>
      </c>
      <c r="C696">
        <v>915</v>
      </c>
    </row>
    <row r="697" spans="1:3">
      <c r="A697" s="15">
        <v>696</v>
      </c>
      <c r="B697" s="104">
        <v>105</v>
      </c>
      <c r="C697">
        <v>932</v>
      </c>
    </row>
    <row r="698" spans="1:3">
      <c r="A698" s="15">
        <v>697</v>
      </c>
      <c r="B698" s="104">
        <v>105</v>
      </c>
      <c r="C698">
        <v>962</v>
      </c>
    </row>
    <row r="699" spans="1:3">
      <c r="A699" s="15">
        <v>698</v>
      </c>
      <c r="B699" s="104">
        <v>105</v>
      </c>
      <c r="C699">
        <v>949</v>
      </c>
    </row>
    <row r="700" spans="1:3">
      <c r="A700" s="15">
        <v>699</v>
      </c>
      <c r="B700" s="104">
        <v>105</v>
      </c>
      <c r="C700">
        <v>1057</v>
      </c>
    </row>
    <row r="701" spans="1:3">
      <c r="A701" s="15">
        <v>700</v>
      </c>
      <c r="B701" s="104">
        <v>105</v>
      </c>
      <c r="C701">
        <v>1027</v>
      </c>
    </row>
    <row r="702" spans="1:3">
      <c r="A702" s="15">
        <v>701</v>
      </c>
      <c r="B702" s="104">
        <v>105</v>
      </c>
      <c r="C702">
        <v>1083</v>
      </c>
    </row>
    <row r="703" spans="1:3">
      <c r="A703" s="15">
        <v>702</v>
      </c>
      <c r="B703" s="104">
        <v>105</v>
      </c>
      <c r="C703">
        <v>925</v>
      </c>
    </row>
    <row r="704" spans="1:3">
      <c r="A704" s="15">
        <v>703</v>
      </c>
      <c r="B704" s="104">
        <v>105</v>
      </c>
      <c r="C704">
        <v>996</v>
      </c>
    </row>
    <row r="705" spans="1:3">
      <c r="A705" s="15">
        <v>704</v>
      </c>
      <c r="B705" s="104">
        <v>105</v>
      </c>
      <c r="C705">
        <v>826</v>
      </c>
    </row>
    <row r="706" spans="1:3">
      <c r="A706" s="15">
        <v>705</v>
      </c>
      <c r="B706" s="104">
        <v>105</v>
      </c>
      <c r="C706">
        <v>1037</v>
      </c>
    </row>
    <row r="707" spans="1:3">
      <c r="A707" s="15">
        <v>706</v>
      </c>
      <c r="B707" s="104">
        <v>105</v>
      </c>
      <c r="C707">
        <v>1019</v>
      </c>
    </row>
    <row r="708" spans="1:3">
      <c r="A708" s="15">
        <v>707</v>
      </c>
      <c r="B708" s="104">
        <v>105</v>
      </c>
      <c r="C708">
        <v>900</v>
      </c>
    </row>
    <row r="709" spans="1:3">
      <c r="A709" s="15">
        <v>708</v>
      </c>
      <c r="B709" s="104">
        <v>105</v>
      </c>
      <c r="C709">
        <v>887</v>
      </c>
    </row>
    <row r="710" spans="1:3">
      <c r="A710" s="15">
        <v>709</v>
      </c>
      <c r="B710" s="104">
        <v>105</v>
      </c>
      <c r="C710">
        <v>1125</v>
      </c>
    </row>
    <row r="711" spans="1:3">
      <c r="A711" s="15">
        <v>710</v>
      </c>
      <c r="B711" s="104">
        <v>105</v>
      </c>
      <c r="C711">
        <v>1049</v>
      </c>
    </row>
    <row r="712" spans="1:3">
      <c r="A712" s="15">
        <v>711</v>
      </c>
      <c r="B712" s="104">
        <v>105</v>
      </c>
      <c r="C712">
        <v>1223</v>
      </c>
    </row>
    <row r="713" spans="1:3">
      <c r="A713" s="15">
        <v>712</v>
      </c>
      <c r="B713" s="104">
        <v>105</v>
      </c>
      <c r="C713">
        <v>881</v>
      </c>
    </row>
    <row r="714" spans="1:3">
      <c r="A714" s="15">
        <v>713</v>
      </c>
      <c r="B714" s="104">
        <v>105</v>
      </c>
      <c r="C714">
        <v>1014</v>
      </c>
    </row>
    <row r="715" spans="1:3">
      <c r="A715" s="15">
        <v>714</v>
      </c>
      <c r="B715" s="104">
        <v>105</v>
      </c>
      <c r="C715">
        <v>970</v>
      </c>
    </row>
    <row r="716" spans="1:3">
      <c r="A716" s="15">
        <v>715</v>
      </c>
      <c r="B716" s="104">
        <v>105</v>
      </c>
      <c r="C716">
        <v>1070</v>
      </c>
    </row>
    <row r="717" spans="1:3">
      <c r="A717" s="15">
        <v>716</v>
      </c>
      <c r="B717" s="104">
        <v>105</v>
      </c>
      <c r="C717">
        <v>904</v>
      </c>
    </row>
    <row r="718" spans="1:3">
      <c r="A718" s="15">
        <v>717</v>
      </c>
      <c r="B718" s="104">
        <v>105</v>
      </c>
      <c r="C718">
        <v>1109</v>
      </c>
    </row>
    <row r="719" spans="1:3">
      <c r="A719" s="15">
        <v>718</v>
      </c>
      <c r="B719" s="104">
        <v>105</v>
      </c>
      <c r="C719">
        <v>971</v>
      </c>
    </row>
    <row r="720" spans="1:3">
      <c r="A720" s="15">
        <v>719</v>
      </c>
      <c r="B720" s="104">
        <v>105</v>
      </c>
      <c r="C720">
        <v>925</v>
      </c>
    </row>
    <row r="721" spans="1:3">
      <c r="A721" s="15">
        <v>720</v>
      </c>
      <c r="B721" s="104">
        <v>105</v>
      </c>
      <c r="C721">
        <v>1005</v>
      </c>
    </row>
    <row r="722" spans="1:3">
      <c r="A722" s="15">
        <v>721</v>
      </c>
      <c r="B722" s="104">
        <v>105</v>
      </c>
      <c r="C722">
        <v>848</v>
      </c>
    </row>
    <row r="723" spans="1:3">
      <c r="A723" s="15">
        <v>722</v>
      </c>
      <c r="B723" s="104">
        <v>105</v>
      </c>
      <c r="C723">
        <v>963</v>
      </c>
    </row>
    <row r="724" spans="1:3">
      <c r="A724" s="15">
        <v>723</v>
      </c>
      <c r="B724" s="104">
        <v>105</v>
      </c>
      <c r="C724">
        <v>914</v>
      </c>
    </row>
    <row r="725" spans="1:3">
      <c r="A725" s="15">
        <v>724</v>
      </c>
      <c r="B725" s="104">
        <v>105</v>
      </c>
      <c r="C725">
        <v>881</v>
      </c>
    </row>
    <row r="726" spans="1:3">
      <c r="A726" s="15">
        <v>725</v>
      </c>
      <c r="B726" s="104">
        <v>106</v>
      </c>
      <c r="C726">
        <v>1089</v>
      </c>
    </row>
    <row r="727" spans="1:3">
      <c r="A727" s="15">
        <v>726</v>
      </c>
      <c r="B727" s="104">
        <v>106</v>
      </c>
      <c r="C727">
        <v>984</v>
      </c>
    </row>
    <row r="728" spans="1:3">
      <c r="A728" s="15">
        <v>727</v>
      </c>
      <c r="B728" s="104">
        <v>106</v>
      </c>
      <c r="C728">
        <v>1047</v>
      </c>
    </row>
    <row r="729" spans="1:3">
      <c r="A729" s="15">
        <v>728</v>
      </c>
      <c r="B729" s="104">
        <v>106</v>
      </c>
      <c r="C729">
        <v>1189</v>
      </c>
    </row>
    <row r="730" spans="1:3">
      <c r="A730" s="15">
        <v>729</v>
      </c>
      <c r="B730" s="104">
        <v>106</v>
      </c>
      <c r="C730">
        <v>892</v>
      </c>
    </row>
    <row r="731" spans="1:3">
      <c r="A731" s="15">
        <v>730</v>
      </c>
      <c r="B731" s="104">
        <v>106</v>
      </c>
      <c r="C731">
        <v>873</v>
      </c>
    </row>
    <row r="732" spans="1:3">
      <c r="A732" s="15">
        <v>731</v>
      </c>
      <c r="B732" s="104">
        <v>106</v>
      </c>
      <c r="C732">
        <v>1071</v>
      </c>
    </row>
    <row r="733" spans="1:3">
      <c r="A733" s="15">
        <v>732</v>
      </c>
      <c r="B733" s="104">
        <v>106</v>
      </c>
      <c r="C733">
        <v>869</v>
      </c>
    </row>
    <row r="734" spans="1:3">
      <c r="A734" s="15">
        <v>733</v>
      </c>
      <c r="B734" s="104">
        <v>106</v>
      </c>
      <c r="C734">
        <v>932</v>
      </c>
    </row>
    <row r="735" spans="1:3">
      <c r="A735" s="15">
        <v>734</v>
      </c>
      <c r="B735" s="104">
        <v>106</v>
      </c>
      <c r="C735">
        <v>866</v>
      </c>
    </row>
    <row r="736" spans="1:3">
      <c r="A736" s="15">
        <v>735</v>
      </c>
      <c r="B736" s="104">
        <v>106</v>
      </c>
      <c r="C736">
        <v>1093</v>
      </c>
    </row>
    <row r="737" spans="1:3">
      <c r="A737" s="15">
        <v>736</v>
      </c>
      <c r="B737" s="104">
        <v>106</v>
      </c>
      <c r="C737">
        <v>1225</v>
      </c>
    </row>
    <row r="738" spans="1:3">
      <c r="A738" s="15">
        <v>737</v>
      </c>
      <c r="B738" s="104">
        <v>106</v>
      </c>
      <c r="C738">
        <v>768</v>
      </c>
    </row>
    <row r="739" spans="1:3">
      <c r="A739" s="15">
        <v>738</v>
      </c>
      <c r="B739" s="104">
        <v>106</v>
      </c>
      <c r="C739">
        <v>958</v>
      </c>
    </row>
    <row r="740" spans="1:3">
      <c r="A740" s="15">
        <v>739</v>
      </c>
      <c r="B740" s="104">
        <v>106</v>
      </c>
      <c r="C740">
        <v>1132</v>
      </c>
    </row>
    <row r="741" spans="1:3">
      <c r="A741" s="15">
        <v>740</v>
      </c>
      <c r="B741" s="104">
        <v>106</v>
      </c>
      <c r="C741">
        <v>1092</v>
      </c>
    </row>
    <row r="742" spans="1:3">
      <c r="A742" s="15">
        <v>741</v>
      </c>
      <c r="B742" s="104">
        <v>106</v>
      </c>
      <c r="C742">
        <v>897</v>
      </c>
    </row>
    <row r="743" spans="1:3">
      <c r="A743" s="15">
        <v>742</v>
      </c>
      <c r="B743" s="104">
        <v>106</v>
      </c>
      <c r="C743">
        <v>1043</v>
      </c>
    </row>
    <row r="744" spans="1:3">
      <c r="A744" s="15">
        <v>743</v>
      </c>
      <c r="B744" s="104">
        <v>106</v>
      </c>
      <c r="C744">
        <v>1120</v>
      </c>
    </row>
    <row r="745" spans="1:3">
      <c r="A745" s="15">
        <v>744</v>
      </c>
      <c r="B745" s="104">
        <v>106</v>
      </c>
      <c r="C745">
        <v>861</v>
      </c>
    </row>
    <row r="746" spans="1:3">
      <c r="A746" s="15">
        <v>745</v>
      </c>
      <c r="B746" s="104">
        <v>106</v>
      </c>
      <c r="C746">
        <v>792</v>
      </c>
    </row>
    <row r="747" spans="1:3">
      <c r="A747" s="15">
        <v>746</v>
      </c>
      <c r="B747" s="104">
        <v>106</v>
      </c>
      <c r="C747">
        <v>1071</v>
      </c>
    </row>
    <row r="748" spans="1:3">
      <c r="A748" s="15">
        <v>747</v>
      </c>
      <c r="B748" s="104">
        <v>106</v>
      </c>
      <c r="C748">
        <v>956</v>
      </c>
    </row>
    <row r="749" spans="1:3">
      <c r="A749" s="15">
        <v>748</v>
      </c>
      <c r="B749" s="104">
        <v>106</v>
      </c>
      <c r="C749">
        <v>1023</v>
      </c>
    </row>
    <row r="750" spans="1:3">
      <c r="A750" s="15">
        <v>749</v>
      </c>
      <c r="B750" s="104">
        <v>106</v>
      </c>
      <c r="C750">
        <v>1168</v>
      </c>
    </row>
    <row r="751" spans="1:3">
      <c r="A751" s="15">
        <v>750</v>
      </c>
      <c r="B751" s="104">
        <v>106</v>
      </c>
      <c r="C751">
        <v>1009</v>
      </c>
    </row>
    <row r="752" spans="1:3">
      <c r="A752" s="15">
        <v>751</v>
      </c>
      <c r="B752" s="104">
        <v>106</v>
      </c>
      <c r="C752">
        <v>1082</v>
      </c>
    </row>
    <row r="753" spans="1:3">
      <c r="A753" s="15">
        <v>752</v>
      </c>
      <c r="B753" s="104">
        <v>107</v>
      </c>
      <c r="C753">
        <v>1100</v>
      </c>
    </row>
    <row r="754" spans="1:3">
      <c r="A754" s="15">
        <v>753</v>
      </c>
      <c r="B754" s="104">
        <v>107</v>
      </c>
      <c r="C754">
        <v>1092</v>
      </c>
    </row>
    <row r="755" spans="1:3">
      <c r="A755" s="15">
        <v>754</v>
      </c>
      <c r="B755" s="104">
        <v>107</v>
      </c>
      <c r="C755">
        <v>806</v>
      </c>
    </row>
    <row r="756" spans="1:3">
      <c r="A756" s="15">
        <v>755</v>
      </c>
      <c r="B756" s="104">
        <v>107</v>
      </c>
      <c r="C756">
        <v>1251</v>
      </c>
    </row>
    <row r="757" spans="1:3">
      <c r="A757" s="15">
        <v>756</v>
      </c>
      <c r="B757" s="104">
        <v>107</v>
      </c>
      <c r="C757">
        <v>1076</v>
      </c>
    </row>
    <row r="758" spans="1:3">
      <c r="A758" s="15">
        <v>757</v>
      </c>
      <c r="B758" s="104">
        <v>107</v>
      </c>
      <c r="C758">
        <v>818</v>
      </c>
    </row>
    <row r="759" spans="1:3">
      <c r="A759" s="15">
        <v>758</v>
      </c>
      <c r="B759" s="104">
        <v>107</v>
      </c>
      <c r="C759">
        <v>949</v>
      </c>
    </row>
    <row r="760" spans="1:3">
      <c r="A760" s="15">
        <v>759</v>
      </c>
      <c r="B760" s="104">
        <v>107</v>
      </c>
      <c r="C760">
        <v>1067</v>
      </c>
    </row>
    <row r="761" spans="1:3">
      <c r="A761" s="15">
        <v>760</v>
      </c>
      <c r="B761" s="104">
        <v>107</v>
      </c>
      <c r="C761">
        <v>821</v>
      </c>
    </row>
    <row r="762" spans="1:3">
      <c r="A762" s="15">
        <v>761</v>
      </c>
      <c r="B762" s="104">
        <v>107</v>
      </c>
      <c r="C762">
        <v>1023</v>
      </c>
    </row>
    <row r="763" spans="1:3">
      <c r="A763" s="15">
        <v>762</v>
      </c>
      <c r="B763" s="104">
        <v>107</v>
      </c>
      <c r="C763">
        <v>972</v>
      </c>
    </row>
    <row r="764" spans="1:3">
      <c r="A764" s="15">
        <v>763</v>
      </c>
      <c r="B764" s="104">
        <v>107</v>
      </c>
      <c r="C764">
        <v>1090</v>
      </c>
    </row>
    <row r="765" spans="1:3">
      <c r="A765" s="15">
        <v>764</v>
      </c>
      <c r="B765" s="104">
        <v>107</v>
      </c>
      <c r="C765">
        <v>1072</v>
      </c>
    </row>
    <row r="766" spans="1:3">
      <c r="A766" s="15">
        <v>765</v>
      </c>
      <c r="B766" s="104">
        <v>107</v>
      </c>
      <c r="C766">
        <v>1074</v>
      </c>
    </row>
    <row r="767" spans="1:3">
      <c r="A767" s="15">
        <v>766</v>
      </c>
      <c r="B767" s="104">
        <v>107</v>
      </c>
      <c r="C767">
        <v>984</v>
      </c>
    </row>
    <row r="768" spans="1:3">
      <c r="A768" s="15">
        <v>767</v>
      </c>
      <c r="B768" s="104">
        <v>107</v>
      </c>
      <c r="C768">
        <v>1027</v>
      </c>
    </row>
    <row r="769" spans="1:3">
      <c r="A769" s="15">
        <v>768</v>
      </c>
      <c r="B769" s="104">
        <v>107</v>
      </c>
      <c r="C769">
        <v>1027</v>
      </c>
    </row>
    <row r="770" spans="1:3">
      <c r="A770" s="15">
        <v>769</v>
      </c>
      <c r="B770" s="104">
        <v>107</v>
      </c>
      <c r="C770">
        <v>952</v>
      </c>
    </row>
    <row r="771" spans="1:3">
      <c r="A771" s="15">
        <v>770</v>
      </c>
      <c r="B771" s="104">
        <v>107</v>
      </c>
      <c r="C771">
        <v>965</v>
      </c>
    </row>
    <row r="772" spans="1:3">
      <c r="A772" s="15">
        <v>771</v>
      </c>
      <c r="B772" s="104">
        <v>107</v>
      </c>
      <c r="C772">
        <v>932</v>
      </c>
    </row>
    <row r="773" spans="1:3">
      <c r="A773" s="15">
        <v>772</v>
      </c>
      <c r="B773" s="104">
        <v>107</v>
      </c>
      <c r="C773">
        <v>1124</v>
      </c>
    </row>
    <row r="774" spans="1:3">
      <c r="A774" s="15">
        <v>773</v>
      </c>
      <c r="B774" s="104">
        <v>107</v>
      </c>
      <c r="C774">
        <v>1065</v>
      </c>
    </row>
    <row r="775" spans="1:3">
      <c r="A775" s="15">
        <v>774</v>
      </c>
      <c r="B775" s="104">
        <v>107</v>
      </c>
      <c r="C775">
        <v>996</v>
      </c>
    </row>
    <row r="776" spans="1:3">
      <c r="A776" s="15">
        <v>775</v>
      </c>
      <c r="B776" s="104">
        <v>107</v>
      </c>
      <c r="C776">
        <v>975</v>
      </c>
    </row>
    <row r="777" spans="1:3">
      <c r="A777" s="15">
        <v>776</v>
      </c>
      <c r="B777" s="104">
        <v>107</v>
      </c>
      <c r="C777">
        <v>1184</v>
      </c>
    </row>
    <row r="778" spans="1:3">
      <c r="A778" s="15">
        <v>777</v>
      </c>
      <c r="B778" s="104">
        <v>107</v>
      </c>
      <c r="C778">
        <v>784</v>
      </c>
    </row>
    <row r="779" spans="1:3">
      <c r="A779" s="15">
        <v>778</v>
      </c>
      <c r="B779" s="104">
        <v>107</v>
      </c>
      <c r="C779">
        <v>769</v>
      </c>
    </row>
    <row r="780" spans="1:3">
      <c r="A780" s="15">
        <v>779</v>
      </c>
      <c r="B780" s="104">
        <v>107</v>
      </c>
      <c r="C780">
        <v>1280</v>
      </c>
    </row>
    <row r="781" spans="1:3">
      <c r="A781" s="15">
        <v>780</v>
      </c>
      <c r="B781" s="104">
        <v>107</v>
      </c>
      <c r="C781">
        <v>1085</v>
      </c>
    </row>
    <row r="782" spans="1:3">
      <c r="A782" s="15">
        <v>781</v>
      </c>
      <c r="B782" s="104">
        <v>107</v>
      </c>
      <c r="C782">
        <v>994</v>
      </c>
    </row>
    <row r="783" spans="1:3">
      <c r="A783" s="15">
        <v>782</v>
      </c>
      <c r="B783" s="104">
        <v>108</v>
      </c>
      <c r="C783">
        <v>1082</v>
      </c>
    </row>
    <row r="784" spans="1:3">
      <c r="A784" s="15">
        <v>783</v>
      </c>
      <c r="B784" s="104">
        <v>108</v>
      </c>
      <c r="C784">
        <v>1151</v>
      </c>
    </row>
    <row r="785" spans="1:3">
      <c r="A785" s="15">
        <v>784</v>
      </c>
      <c r="B785" s="104">
        <v>108</v>
      </c>
      <c r="C785">
        <v>1018</v>
      </c>
    </row>
    <row r="786" spans="1:3">
      <c r="A786" s="15">
        <v>785</v>
      </c>
      <c r="B786" s="104">
        <v>108</v>
      </c>
      <c r="C786">
        <v>1105</v>
      </c>
    </row>
    <row r="787" spans="1:3">
      <c r="A787" s="15">
        <v>786</v>
      </c>
      <c r="B787" s="104">
        <v>108</v>
      </c>
      <c r="C787">
        <v>1000</v>
      </c>
    </row>
    <row r="788" spans="1:3">
      <c r="A788" s="15">
        <v>787</v>
      </c>
      <c r="B788" s="104">
        <v>108</v>
      </c>
      <c r="C788">
        <v>1020</v>
      </c>
    </row>
    <row r="789" spans="1:3">
      <c r="A789" s="15">
        <v>788</v>
      </c>
      <c r="B789" s="104">
        <v>108</v>
      </c>
      <c r="C789">
        <v>996</v>
      </c>
    </row>
    <row r="790" spans="1:3">
      <c r="A790" s="15">
        <v>789</v>
      </c>
      <c r="B790" s="104">
        <v>108</v>
      </c>
      <c r="C790">
        <v>996</v>
      </c>
    </row>
    <row r="791" spans="1:3">
      <c r="A791" s="15">
        <v>790</v>
      </c>
      <c r="B791" s="104">
        <v>108</v>
      </c>
      <c r="C791">
        <v>957</v>
      </c>
    </row>
    <row r="792" spans="1:3">
      <c r="A792" s="15">
        <v>791</v>
      </c>
      <c r="B792" s="104">
        <v>108</v>
      </c>
      <c r="C792">
        <v>892</v>
      </c>
    </row>
    <row r="793" spans="1:3">
      <c r="A793" s="15">
        <v>792</v>
      </c>
      <c r="B793" s="104">
        <v>108</v>
      </c>
      <c r="C793">
        <v>1020</v>
      </c>
    </row>
    <row r="794" spans="1:3">
      <c r="A794" s="15">
        <v>793</v>
      </c>
      <c r="B794" s="104">
        <v>108</v>
      </c>
      <c r="C794">
        <v>819</v>
      </c>
    </row>
    <row r="795" spans="1:3">
      <c r="A795" s="15">
        <v>794</v>
      </c>
      <c r="B795" s="104">
        <v>108</v>
      </c>
      <c r="C795">
        <v>865</v>
      </c>
    </row>
    <row r="796" spans="1:3">
      <c r="A796" s="15">
        <v>795</v>
      </c>
      <c r="B796" s="104">
        <v>108</v>
      </c>
      <c r="C796">
        <v>947</v>
      </c>
    </row>
    <row r="797" spans="1:3">
      <c r="A797" s="15">
        <v>796</v>
      </c>
      <c r="B797" s="104">
        <v>108</v>
      </c>
      <c r="C797">
        <v>1012</v>
      </c>
    </row>
    <row r="798" spans="1:3">
      <c r="A798" s="15">
        <v>797</v>
      </c>
      <c r="B798" s="104">
        <v>108</v>
      </c>
      <c r="C798">
        <v>1075</v>
      </c>
    </row>
    <row r="799" spans="1:3">
      <c r="A799" s="15">
        <v>798</v>
      </c>
      <c r="B799" s="104">
        <v>108</v>
      </c>
      <c r="C799">
        <v>906</v>
      </c>
    </row>
    <row r="800" spans="1:3">
      <c r="A800" s="15">
        <v>799</v>
      </c>
      <c r="B800" s="104">
        <v>108</v>
      </c>
      <c r="C800">
        <v>972</v>
      </c>
    </row>
    <row r="801" spans="1:3">
      <c r="A801" s="15">
        <v>800</v>
      </c>
      <c r="B801" s="104">
        <v>108</v>
      </c>
      <c r="C801">
        <v>1089</v>
      </c>
    </row>
    <row r="802" spans="1:3">
      <c r="A802" s="15">
        <v>801</v>
      </c>
      <c r="B802" s="104">
        <v>108</v>
      </c>
      <c r="C802">
        <v>781</v>
      </c>
    </row>
    <row r="803" spans="1:3">
      <c r="A803" s="15">
        <v>802</v>
      </c>
      <c r="B803" s="104">
        <v>108</v>
      </c>
      <c r="C803">
        <v>1034</v>
      </c>
    </row>
    <row r="804" spans="1:3">
      <c r="A804" s="15">
        <v>803</v>
      </c>
      <c r="B804" s="104">
        <v>108</v>
      </c>
      <c r="C804">
        <v>1033</v>
      </c>
    </row>
    <row r="805" spans="1:3">
      <c r="A805" s="15">
        <v>804</v>
      </c>
      <c r="B805" s="104">
        <v>108</v>
      </c>
      <c r="C805">
        <v>761</v>
      </c>
    </row>
    <row r="806" spans="1:3">
      <c r="A806" s="15">
        <v>805</v>
      </c>
      <c r="B806" s="104">
        <v>108</v>
      </c>
      <c r="C806">
        <v>1077</v>
      </c>
    </row>
    <row r="807" spans="1:3">
      <c r="A807" s="15">
        <v>806</v>
      </c>
      <c r="B807" s="104">
        <v>108</v>
      </c>
      <c r="C807">
        <v>937</v>
      </c>
    </row>
    <row r="808" spans="1:3">
      <c r="A808" s="15">
        <v>807</v>
      </c>
      <c r="B808" s="104">
        <v>108</v>
      </c>
      <c r="C808">
        <v>1064</v>
      </c>
    </row>
    <row r="809" spans="1:3">
      <c r="A809" s="15">
        <v>808</v>
      </c>
      <c r="B809" s="104">
        <v>108</v>
      </c>
      <c r="C809">
        <v>934</v>
      </c>
    </row>
    <row r="810" spans="1:3">
      <c r="A810" s="15">
        <v>809</v>
      </c>
      <c r="B810" s="104">
        <v>108</v>
      </c>
      <c r="C810">
        <v>943</v>
      </c>
    </row>
    <row r="811" spans="1:3">
      <c r="A811" s="15">
        <v>810</v>
      </c>
      <c r="B811" s="104">
        <v>108</v>
      </c>
      <c r="C811">
        <v>1010</v>
      </c>
    </row>
    <row r="812" spans="1:3">
      <c r="A812" s="15">
        <v>811</v>
      </c>
      <c r="B812" s="104">
        <v>108</v>
      </c>
      <c r="C812">
        <v>1049</v>
      </c>
    </row>
    <row r="813" spans="1:3">
      <c r="A813" s="15">
        <v>812</v>
      </c>
      <c r="B813" s="104">
        <v>108</v>
      </c>
      <c r="C813">
        <v>1124</v>
      </c>
    </row>
    <row r="814" spans="1:3">
      <c r="A814" s="15">
        <v>813</v>
      </c>
      <c r="B814" s="104">
        <v>108</v>
      </c>
      <c r="C814">
        <v>1120</v>
      </c>
    </row>
    <row r="815" spans="1:3">
      <c r="A815" s="15">
        <v>814</v>
      </c>
      <c r="B815" s="104">
        <v>108</v>
      </c>
      <c r="C815">
        <v>972</v>
      </c>
    </row>
    <row r="816" spans="1:3">
      <c r="A816" s="15">
        <v>815</v>
      </c>
      <c r="B816" s="104">
        <v>108</v>
      </c>
      <c r="C816">
        <v>1127</v>
      </c>
    </row>
    <row r="817" spans="1:3">
      <c r="A817" s="15">
        <v>816</v>
      </c>
      <c r="B817" s="104">
        <v>109</v>
      </c>
      <c r="C817">
        <v>1068</v>
      </c>
    </row>
    <row r="818" spans="1:3">
      <c r="A818" s="15">
        <v>817</v>
      </c>
      <c r="B818" s="104">
        <v>109</v>
      </c>
      <c r="C818">
        <v>851</v>
      </c>
    </row>
    <row r="819" spans="1:3">
      <c r="A819" s="15">
        <v>818</v>
      </c>
      <c r="B819" s="104">
        <v>109</v>
      </c>
      <c r="C819">
        <v>1121</v>
      </c>
    </row>
    <row r="820" spans="1:3">
      <c r="A820" s="15">
        <v>819</v>
      </c>
      <c r="B820" s="104">
        <v>109</v>
      </c>
      <c r="C820">
        <v>1000</v>
      </c>
    </row>
    <row r="821" spans="1:3">
      <c r="A821" s="15">
        <v>820</v>
      </c>
      <c r="B821" s="104">
        <v>109</v>
      </c>
      <c r="C821">
        <v>1080</v>
      </c>
    </row>
    <row r="822" spans="1:3">
      <c r="A822" s="15">
        <v>821</v>
      </c>
      <c r="B822" s="104">
        <v>109</v>
      </c>
      <c r="C822">
        <v>951</v>
      </c>
    </row>
    <row r="823" spans="1:3">
      <c r="A823" s="15">
        <v>822</v>
      </c>
      <c r="B823" s="104">
        <v>109</v>
      </c>
      <c r="C823">
        <v>989</v>
      </c>
    </row>
    <row r="824" spans="1:3">
      <c r="A824" s="15">
        <v>823</v>
      </c>
      <c r="B824" s="104">
        <v>109</v>
      </c>
      <c r="C824">
        <v>1083</v>
      </c>
    </row>
    <row r="825" spans="1:3">
      <c r="A825" s="15">
        <v>824</v>
      </c>
      <c r="B825" s="104">
        <v>109</v>
      </c>
      <c r="C825">
        <v>864</v>
      </c>
    </row>
    <row r="826" spans="1:3">
      <c r="A826" s="15">
        <v>825</v>
      </c>
      <c r="B826" s="104">
        <v>109</v>
      </c>
      <c r="C826">
        <v>876</v>
      </c>
    </row>
    <row r="827" spans="1:3">
      <c r="A827" s="15">
        <v>826</v>
      </c>
      <c r="B827" s="104">
        <v>109</v>
      </c>
      <c r="C827">
        <v>1028</v>
      </c>
    </row>
    <row r="828" spans="1:3">
      <c r="A828" s="15">
        <v>827</v>
      </c>
      <c r="B828" s="104">
        <v>109</v>
      </c>
      <c r="C828">
        <v>1121</v>
      </c>
    </row>
    <row r="829" spans="1:3">
      <c r="A829" s="15">
        <v>828</v>
      </c>
      <c r="B829" s="104">
        <v>109</v>
      </c>
      <c r="C829">
        <v>854</v>
      </c>
    </row>
    <row r="830" spans="1:3">
      <c r="A830" s="15">
        <v>829</v>
      </c>
      <c r="B830" s="104">
        <v>109</v>
      </c>
      <c r="C830">
        <v>981</v>
      </c>
    </row>
    <row r="831" spans="1:3">
      <c r="A831" s="15">
        <v>830</v>
      </c>
      <c r="B831" s="104">
        <v>109</v>
      </c>
      <c r="C831">
        <v>1119</v>
      </c>
    </row>
    <row r="832" spans="1:3">
      <c r="A832" s="15">
        <v>831</v>
      </c>
      <c r="B832" s="104">
        <v>109</v>
      </c>
      <c r="C832">
        <v>920</v>
      </c>
    </row>
    <row r="833" spans="1:3">
      <c r="A833" s="15">
        <v>832</v>
      </c>
      <c r="B833" s="104">
        <v>109</v>
      </c>
      <c r="C833">
        <v>989</v>
      </c>
    </row>
    <row r="834" spans="1:3">
      <c r="A834" s="15">
        <v>833</v>
      </c>
      <c r="B834" s="104">
        <v>109</v>
      </c>
      <c r="C834">
        <v>877</v>
      </c>
    </row>
    <row r="835" spans="1:3">
      <c r="A835" s="15">
        <v>834</v>
      </c>
      <c r="B835" s="104">
        <v>109</v>
      </c>
      <c r="C835">
        <v>995</v>
      </c>
    </row>
    <row r="836" spans="1:3">
      <c r="A836" s="15">
        <v>835</v>
      </c>
      <c r="B836" s="104">
        <v>109</v>
      </c>
      <c r="C836">
        <v>982</v>
      </c>
    </row>
    <row r="837" spans="1:3">
      <c r="A837" s="15">
        <v>836</v>
      </c>
      <c r="B837" s="104">
        <v>109</v>
      </c>
      <c r="C837">
        <v>1012</v>
      </c>
    </row>
    <row r="838" spans="1:3">
      <c r="A838" s="15">
        <v>837</v>
      </c>
      <c r="B838" s="104">
        <v>109</v>
      </c>
      <c r="C838">
        <v>942</v>
      </c>
    </row>
    <row r="839" spans="1:3">
      <c r="A839" s="15">
        <v>838</v>
      </c>
      <c r="B839" s="104">
        <v>109</v>
      </c>
      <c r="C839">
        <v>796</v>
      </c>
    </row>
    <row r="840" spans="1:3">
      <c r="A840" s="15">
        <v>839</v>
      </c>
      <c r="B840" s="104">
        <v>109</v>
      </c>
      <c r="C840">
        <v>875</v>
      </c>
    </row>
    <row r="841" spans="1:3">
      <c r="A841" s="15">
        <v>840</v>
      </c>
      <c r="B841" s="104">
        <v>109</v>
      </c>
      <c r="C841">
        <v>800</v>
      </c>
    </row>
    <row r="842" spans="1:3">
      <c r="A842" s="15">
        <v>841</v>
      </c>
      <c r="B842" s="104">
        <v>109</v>
      </c>
      <c r="C842">
        <v>939</v>
      </c>
    </row>
    <row r="843" spans="1:3">
      <c r="A843" s="15">
        <v>842</v>
      </c>
      <c r="B843" s="104">
        <v>110</v>
      </c>
      <c r="C843">
        <v>891</v>
      </c>
    </row>
    <row r="844" spans="1:3">
      <c r="A844" s="15">
        <v>843</v>
      </c>
      <c r="B844" s="104">
        <v>110</v>
      </c>
      <c r="C844">
        <v>937</v>
      </c>
    </row>
    <row r="845" spans="1:3">
      <c r="A845" s="15">
        <v>844</v>
      </c>
      <c r="B845" s="104">
        <v>110</v>
      </c>
      <c r="C845">
        <v>1037</v>
      </c>
    </row>
    <row r="846" spans="1:3">
      <c r="A846" s="15">
        <v>845</v>
      </c>
      <c r="B846" s="104">
        <v>110</v>
      </c>
      <c r="C846">
        <v>1159</v>
      </c>
    </row>
    <row r="847" spans="1:3">
      <c r="A847" s="15">
        <v>846</v>
      </c>
      <c r="B847" s="104">
        <v>110</v>
      </c>
      <c r="C847">
        <v>1012</v>
      </c>
    </row>
    <row r="848" spans="1:3">
      <c r="A848" s="15">
        <v>847</v>
      </c>
      <c r="B848" s="104">
        <v>110</v>
      </c>
      <c r="C848">
        <v>830</v>
      </c>
    </row>
    <row r="849" spans="1:3">
      <c r="A849" s="15">
        <v>848</v>
      </c>
      <c r="B849" s="104">
        <v>110</v>
      </c>
      <c r="C849">
        <v>952</v>
      </c>
    </row>
    <row r="850" spans="1:3">
      <c r="A850" s="15">
        <v>849</v>
      </c>
      <c r="B850" s="104">
        <v>110</v>
      </c>
      <c r="C850">
        <v>1009</v>
      </c>
    </row>
    <row r="851" spans="1:3">
      <c r="A851" s="15">
        <v>850</v>
      </c>
      <c r="B851" s="104">
        <v>110</v>
      </c>
      <c r="C851">
        <v>932</v>
      </c>
    </row>
    <row r="852" spans="1:3">
      <c r="A852" s="15">
        <v>851</v>
      </c>
      <c r="B852" s="104">
        <v>110</v>
      </c>
      <c r="C852">
        <v>905</v>
      </c>
    </row>
    <row r="853" spans="1:3">
      <c r="A853" s="15">
        <v>852</v>
      </c>
      <c r="B853" s="104">
        <v>110</v>
      </c>
      <c r="C853">
        <v>868</v>
      </c>
    </row>
    <row r="854" spans="1:3">
      <c r="A854" s="15">
        <v>853</v>
      </c>
      <c r="B854" s="104">
        <v>110</v>
      </c>
      <c r="C854">
        <v>798</v>
      </c>
    </row>
    <row r="855" spans="1:3">
      <c r="A855" s="15">
        <v>854</v>
      </c>
      <c r="B855" s="104">
        <v>110</v>
      </c>
      <c r="C855">
        <v>993</v>
      </c>
    </row>
    <row r="856" spans="1:3">
      <c r="A856" s="15">
        <v>855</v>
      </c>
      <c r="B856" s="104">
        <v>110</v>
      </c>
      <c r="C856">
        <v>891</v>
      </c>
    </row>
    <row r="857" spans="1:3">
      <c r="A857" s="15">
        <v>856</v>
      </c>
      <c r="B857" s="104">
        <v>110</v>
      </c>
      <c r="C857">
        <v>837</v>
      </c>
    </row>
    <row r="858" spans="1:3">
      <c r="A858" s="15">
        <v>857</v>
      </c>
      <c r="B858" s="104">
        <v>110</v>
      </c>
      <c r="C858">
        <v>979</v>
      </c>
    </row>
    <row r="859" spans="1:3">
      <c r="A859" s="15">
        <v>858</v>
      </c>
      <c r="B859" s="104">
        <v>111</v>
      </c>
      <c r="C859">
        <v>1071</v>
      </c>
    </row>
    <row r="860" spans="1:3">
      <c r="A860" s="15">
        <v>859</v>
      </c>
      <c r="B860" s="104">
        <v>111</v>
      </c>
      <c r="C860">
        <v>996</v>
      </c>
    </row>
    <row r="861" spans="1:3">
      <c r="A861" s="15">
        <v>860</v>
      </c>
      <c r="B861" s="104">
        <v>111</v>
      </c>
      <c r="C861">
        <v>1113</v>
      </c>
    </row>
    <row r="862" spans="1:3">
      <c r="A862" s="15">
        <v>861</v>
      </c>
      <c r="B862" s="104">
        <v>111</v>
      </c>
      <c r="C862">
        <v>948</v>
      </c>
    </row>
    <row r="863" spans="1:3">
      <c r="A863" s="15">
        <v>862</v>
      </c>
      <c r="B863" s="104">
        <v>111</v>
      </c>
      <c r="C863">
        <v>1001</v>
      </c>
    </row>
    <row r="864" spans="1:3">
      <c r="A864" s="15">
        <v>863</v>
      </c>
      <c r="B864" s="104">
        <v>111</v>
      </c>
      <c r="C864">
        <v>905</v>
      </c>
    </row>
    <row r="865" spans="1:3">
      <c r="A865" s="15">
        <v>864</v>
      </c>
      <c r="B865" s="104">
        <v>111</v>
      </c>
      <c r="C865">
        <v>975</v>
      </c>
    </row>
    <row r="866" spans="1:3">
      <c r="A866" s="15">
        <v>865</v>
      </c>
      <c r="B866" s="104">
        <v>111</v>
      </c>
      <c r="C866">
        <v>849</v>
      </c>
    </row>
    <row r="867" spans="1:3">
      <c r="A867" s="15">
        <v>866</v>
      </c>
      <c r="B867" s="104">
        <v>111</v>
      </c>
      <c r="C867">
        <v>1098</v>
      </c>
    </row>
    <row r="868" spans="1:3">
      <c r="A868" s="15">
        <v>867</v>
      </c>
      <c r="B868" s="104">
        <v>111</v>
      </c>
      <c r="C868">
        <v>1030</v>
      </c>
    </row>
    <row r="869" spans="1:3">
      <c r="A869" s="15">
        <v>868</v>
      </c>
      <c r="B869" s="104">
        <v>111</v>
      </c>
      <c r="C869">
        <v>1007</v>
      </c>
    </row>
    <row r="870" spans="1:3">
      <c r="A870" s="15">
        <v>869</v>
      </c>
      <c r="B870" s="104">
        <v>111</v>
      </c>
      <c r="C870">
        <v>902</v>
      </c>
    </row>
    <row r="871" spans="1:3">
      <c r="A871" s="15">
        <v>870</v>
      </c>
      <c r="B871" s="104">
        <v>111</v>
      </c>
      <c r="C871">
        <v>936</v>
      </c>
    </row>
    <row r="872" spans="1:3">
      <c r="A872" s="15">
        <v>871</v>
      </c>
      <c r="B872" s="104">
        <v>111</v>
      </c>
      <c r="C872">
        <v>1010</v>
      </c>
    </row>
    <row r="873" spans="1:3">
      <c r="A873" s="15">
        <v>872</v>
      </c>
      <c r="B873" s="104">
        <v>111</v>
      </c>
      <c r="C873">
        <v>1045</v>
      </c>
    </row>
    <row r="874" spans="1:3">
      <c r="A874" s="15">
        <v>873</v>
      </c>
      <c r="B874" s="104">
        <v>112</v>
      </c>
      <c r="C874">
        <v>1244</v>
      </c>
    </row>
    <row r="875" spans="1:3">
      <c r="A875" s="15">
        <v>874</v>
      </c>
      <c r="B875" s="104">
        <v>112</v>
      </c>
      <c r="C875">
        <v>749</v>
      </c>
    </row>
    <row r="876" spans="1:3">
      <c r="A876" s="15">
        <v>875</v>
      </c>
      <c r="B876" s="104">
        <v>112</v>
      </c>
      <c r="C876">
        <v>1096</v>
      </c>
    </row>
    <row r="877" spans="1:3">
      <c r="A877" s="15">
        <v>876</v>
      </c>
      <c r="B877" s="104">
        <v>112</v>
      </c>
      <c r="C877">
        <v>1057</v>
      </c>
    </row>
    <row r="878" spans="1:3">
      <c r="A878" s="15">
        <v>877</v>
      </c>
      <c r="B878" s="104">
        <v>112</v>
      </c>
      <c r="C878">
        <v>967</v>
      </c>
    </row>
    <row r="879" spans="1:3">
      <c r="A879" s="15">
        <v>878</v>
      </c>
      <c r="B879" s="104">
        <v>112</v>
      </c>
      <c r="C879">
        <v>992</v>
      </c>
    </row>
    <row r="880" spans="1:3">
      <c r="A880" s="15">
        <v>879</v>
      </c>
      <c r="B880" s="104">
        <v>112</v>
      </c>
      <c r="C880">
        <v>1115</v>
      </c>
    </row>
    <row r="881" spans="1:3">
      <c r="A881" s="15">
        <v>880</v>
      </c>
      <c r="B881" s="104">
        <v>112</v>
      </c>
      <c r="C881">
        <v>952</v>
      </c>
    </row>
    <row r="882" spans="1:3">
      <c r="A882" s="15">
        <v>881</v>
      </c>
      <c r="B882" s="104">
        <v>112</v>
      </c>
      <c r="C882">
        <v>973</v>
      </c>
    </row>
    <row r="883" spans="1:3">
      <c r="A883" s="15">
        <v>882</v>
      </c>
      <c r="B883" s="104">
        <v>112</v>
      </c>
      <c r="C883">
        <v>912</v>
      </c>
    </row>
    <row r="884" spans="1:3">
      <c r="A884" s="15">
        <v>883</v>
      </c>
      <c r="B884" s="104">
        <v>112</v>
      </c>
      <c r="C884">
        <v>1179</v>
      </c>
    </row>
    <row r="885" spans="1:3">
      <c r="A885" s="15">
        <v>884</v>
      </c>
      <c r="B885" s="104">
        <v>112</v>
      </c>
      <c r="C885">
        <v>1140</v>
      </c>
    </row>
    <row r="886" spans="1:3">
      <c r="A886" s="15">
        <v>885</v>
      </c>
      <c r="B886" s="104">
        <v>112</v>
      </c>
      <c r="C886">
        <v>1102</v>
      </c>
    </row>
    <row r="887" spans="1:3">
      <c r="A887" s="15">
        <v>886</v>
      </c>
      <c r="B887" s="104">
        <v>112</v>
      </c>
      <c r="C887">
        <v>1170</v>
      </c>
    </row>
    <row r="888" spans="1:3">
      <c r="A888" s="15">
        <v>887</v>
      </c>
      <c r="B888" s="104">
        <v>112</v>
      </c>
      <c r="C888">
        <v>835</v>
      </c>
    </row>
    <row r="889" spans="1:3">
      <c r="A889" s="15">
        <v>888</v>
      </c>
      <c r="B889" s="104">
        <v>112</v>
      </c>
      <c r="C889">
        <v>995</v>
      </c>
    </row>
    <row r="890" spans="1:3">
      <c r="A890" s="15">
        <v>889</v>
      </c>
      <c r="B890" s="104">
        <v>112</v>
      </c>
      <c r="C890">
        <v>1234</v>
      </c>
    </row>
    <row r="891" spans="1:3">
      <c r="A891" s="15">
        <v>890</v>
      </c>
      <c r="B891" s="104">
        <v>112</v>
      </c>
      <c r="C891">
        <v>1008</v>
      </c>
    </row>
    <row r="892" spans="1:3">
      <c r="A892" s="15">
        <v>891</v>
      </c>
      <c r="B892" s="104">
        <v>112</v>
      </c>
      <c r="C892">
        <v>722</v>
      </c>
    </row>
    <row r="893" spans="1:3">
      <c r="A893" s="15">
        <v>892</v>
      </c>
      <c r="B893" s="104">
        <v>112</v>
      </c>
      <c r="C893">
        <v>1015</v>
      </c>
    </row>
    <row r="894" spans="1:3">
      <c r="A894" s="15">
        <v>893</v>
      </c>
      <c r="B894" s="104">
        <v>112</v>
      </c>
      <c r="C894">
        <v>894</v>
      </c>
    </row>
    <row r="895" spans="1:3">
      <c r="A895" s="15">
        <v>894</v>
      </c>
      <c r="B895" s="104">
        <v>112</v>
      </c>
      <c r="C895">
        <v>986</v>
      </c>
    </row>
    <row r="896" spans="1:3">
      <c r="A896" s="15">
        <v>895</v>
      </c>
      <c r="B896" s="104">
        <v>112</v>
      </c>
      <c r="C896">
        <v>1036</v>
      </c>
    </row>
    <row r="897" spans="1:3">
      <c r="A897" s="15">
        <v>896</v>
      </c>
      <c r="B897" s="104">
        <v>112</v>
      </c>
      <c r="C897">
        <v>1081</v>
      </c>
    </row>
    <row r="898" spans="1:3">
      <c r="A898" s="15">
        <v>897</v>
      </c>
      <c r="B898" s="104">
        <v>112</v>
      </c>
      <c r="C898">
        <v>838</v>
      </c>
    </row>
    <row r="899" spans="1:3">
      <c r="A899" s="15">
        <v>898</v>
      </c>
      <c r="B899" s="104">
        <v>112</v>
      </c>
      <c r="C899">
        <v>917</v>
      </c>
    </row>
    <row r="900" spans="1:3">
      <c r="A900" s="15">
        <v>899</v>
      </c>
      <c r="B900" s="104">
        <v>112</v>
      </c>
      <c r="C900">
        <v>873</v>
      </c>
    </row>
    <row r="901" spans="1:3">
      <c r="A901" s="15">
        <v>900</v>
      </c>
      <c r="B901" s="104">
        <v>113</v>
      </c>
      <c r="C901">
        <v>795</v>
      </c>
    </row>
    <row r="902" spans="1:3">
      <c r="A902" s="15">
        <v>901</v>
      </c>
      <c r="B902" s="104">
        <v>113</v>
      </c>
      <c r="C902">
        <v>962</v>
      </c>
    </row>
    <row r="903" spans="1:3">
      <c r="A903" s="15">
        <v>902</v>
      </c>
      <c r="B903" s="104">
        <v>113</v>
      </c>
      <c r="C903">
        <v>1060</v>
      </c>
    </row>
    <row r="904" spans="1:3">
      <c r="A904" s="15">
        <v>903</v>
      </c>
      <c r="B904" s="104">
        <v>113</v>
      </c>
      <c r="C904">
        <v>981</v>
      </c>
    </row>
    <row r="905" spans="1:3">
      <c r="A905" s="15">
        <v>904</v>
      </c>
      <c r="B905" s="104">
        <v>113</v>
      </c>
      <c r="C905">
        <v>1111</v>
      </c>
    </row>
    <row r="906" spans="1:3">
      <c r="A906" s="15">
        <v>905</v>
      </c>
      <c r="B906" s="104">
        <v>113</v>
      </c>
      <c r="C906">
        <v>1030</v>
      </c>
    </row>
    <row r="907" spans="1:3">
      <c r="A907" s="15">
        <v>906</v>
      </c>
      <c r="B907" s="104">
        <v>113</v>
      </c>
      <c r="C907">
        <v>1100</v>
      </c>
    </row>
    <row r="908" spans="1:3">
      <c r="A908" s="15">
        <v>907</v>
      </c>
      <c r="B908" s="104">
        <v>113</v>
      </c>
      <c r="C908">
        <v>1022</v>
      </c>
    </row>
    <row r="909" spans="1:3">
      <c r="A909" s="15">
        <v>908</v>
      </c>
      <c r="B909" s="104">
        <v>113</v>
      </c>
      <c r="C909">
        <v>959</v>
      </c>
    </row>
    <row r="910" spans="1:3">
      <c r="A910" s="15">
        <v>909</v>
      </c>
      <c r="B910" s="104">
        <v>113</v>
      </c>
      <c r="C910">
        <v>1115</v>
      </c>
    </row>
    <row r="911" spans="1:3">
      <c r="A911" s="15">
        <v>910</v>
      </c>
      <c r="B911" s="104">
        <v>113</v>
      </c>
      <c r="C911">
        <v>954</v>
      </c>
    </row>
    <row r="912" spans="1:3">
      <c r="A912" s="15">
        <v>911</v>
      </c>
      <c r="B912" s="104">
        <v>113</v>
      </c>
      <c r="C912">
        <v>1059</v>
      </c>
    </row>
    <row r="913" spans="1:3">
      <c r="A913" s="15">
        <v>912</v>
      </c>
      <c r="B913" s="104">
        <v>113</v>
      </c>
      <c r="C913">
        <v>910</v>
      </c>
    </row>
    <row r="914" spans="1:3">
      <c r="A914" s="15">
        <v>913</v>
      </c>
      <c r="B914" s="104">
        <v>113</v>
      </c>
      <c r="C914">
        <v>972</v>
      </c>
    </row>
    <row r="915" spans="1:3">
      <c r="A915" s="15">
        <v>914</v>
      </c>
      <c r="B915" s="104">
        <v>113</v>
      </c>
      <c r="C915">
        <v>957</v>
      </c>
    </row>
    <row r="916" spans="1:3">
      <c r="A916" s="15">
        <v>915</v>
      </c>
      <c r="B916" s="104">
        <v>113</v>
      </c>
      <c r="C916">
        <v>1100</v>
      </c>
    </row>
    <row r="917" spans="1:3">
      <c r="A917" s="15">
        <v>916</v>
      </c>
      <c r="B917" s="104">
        <v>113</v>
      </c>
      <c r="C917">
        <v>860</v>
      </c>
    </row>
    <row r="918" spans="1:3">
      <c r="A918" s="15">
        <v>917</v>
      </c>
      <c r="B918" s="104">
        <v>113</v>
      </c>
      <c r="C918">
        <v>1145</v>
      </c>
    </row>
    <row r="919" spans="1:3">
      <c r="A919" s="15">
        <v>918</v>
      </c>
      <c r="B919" s="104">
        <v>113</v>
      </c>
      <c r="C919">
        <v>999</v>
      </c>
    </row>
    <row r="920" spans="1:3">
      <c r="A920" s="15">
        <v>919</v>
      </c>
      <c r="B920" s="104">
        <v>113</v>
      </c>
      <c r="C920">
        <v>833</v>
      </c>
    </row>
    <row r="921" spans="1:3">
      <c r="A921" s="15">
        <v>920</v>
      </c>
      <c r="B921" s="104">
        <v>114</v>
      </c>
      <c r="C921">
        <v>959</v>
      </c>
    </row>
    <row r="922" spans="1:3">
      <c r="A922" s="15">
        <v>921</v>
      </c>
      <c r="B922" s="104">
        <v>114</v>
      </c>
      <c r="C922">
        <v>951</v>
      </c>
    </row>
    <row r="923" spans="1:3">
      <c r="A923" s="15">
        <v>922</v>
      </c>
      <c r="B923" s="104">
        <v>114</v>
      </c>
      <c r="C923">
        <v>916</v>
      </c>
    </row>
    <row r="924" spans="1:3">
      <c r="A924" s="15">
        <v>923</v>
      </c>
      <c r="B924" s="104">
        <v>114</v>
      </c>
      <c r="C924">
        <v>951</v>
      </c>
    </row>
    <row r="925" spans="1:3">
      <c r="A925" s="15">
        <v>924</v>
      </c>
      <c r="B925" s="104">
        <v>114</v>
      </c>
      <c r="C925">
        <v>1023</v>
      </c>
    </row>
    <row r="926" spans="1:3">
      <c r="A926" s="15">
        <v>925</v>
      </c>
      <c r="B926" s="104">
        <v>114</v>
      </c>
      <c r="C926">
        <v>1051</v>
      </c>
    </row>
    <row r="927" spans="1:3">
      <c r="A927" s="15">
        <v>926</v>
      </c>
      <c r="B927" s="104">
        <v>114</v>
      </c>
      <c r="C927">
        <v>849</v>
      </c>
    </row>
    <row r="928" spans="1:3">
      <c r="A928" s="15">
        <v>927</v>
      </c>
      <c r="B928" s="104">
        <v>114</v>
      </c>
      <c r="C928">
        <v>1019</v>
      </c>
    </row>
    <row r="929" spans="1:3">
      <c r="A929" s="15">
        <v>928</v>
      </c>
      <c r="B929" s="104">
        <v>114</v>
      </c>
      <c r="C929">
        <v>1095</v>
      </c>
    </row>
    <row r="930" spans="1:3">
      <c r="A930" s="15">
        <v>929</v>
      </c>
      <c r="B930" s="104">
        <v>114</v>
      </c>
      <c r="C930">
        <v>860</v>
      </c>
    </row>
    <row r="931" spans="1:3">
      <c r="A931" s="15">
        <v>930</v>
      </c>
      <c r="B931" s="104">
        <v>114</v>
      </c>
      <c r="C931">
        <v>955</v>
      </c>
    </row>
    <row r="932" spans="1:3">
      <c r="A932" s="15">
        <v>931</v>
      </c>
      <c r="B932" s="104">
        <v>114</v>
      </c>
      <c r="C932">
        <v>1041</v>
      </c>
    </row>
    <row r="933" spans="1:3">
      <c r="A933" s="15">
        <v>932</v>
      </c>
      <c r="B933" s="104">
        <v>114</v>
      </c>
      <c r="C933">
        <v>1236</v>
      </c>
    </row>
    <row r="934" spans="1:3">
      <c r="A934" s="15">
        <v>933</v>
      </c>
      <c r="B934" s="104">
        <v>114</v>
      </c>
      <c r="C934">
        <v>979</v>
      </c>
    </row>
    <row r="935" spans="1:3">
      <c r="A935" s="15">
        <v>934</v>
      </c>
      <c r="B935" s="104">
        <v>114</v>
      </c>
      <c r="C935">
        <v>768</v>
      </c>
    </row>
    <row r="936" spans="1:3">
      <c r="A936" s="15">
        <v>935</v>
      </c>
      <c r="B936" s="104">
        <v>114</v>
      </c>
      <c r="C936">
        <v>1262</v>
      </c>
    </row>
    <row r="937" spans="1:3">
      <c r="A937" s="15">
        <v>936</v>
      </c>
      <c r="B937" s="104">
        <v>114</v>
      </c>
      <c r="C937">
        <v>899</v>
      </c>
    </row>
    <row r="938" spans="1:3">
      <c r="A938" s="15">
        <v>937</v>
      </c>
      <c r="B938" s="104">
        <v>114</v>
      </c>
      <c r="C938">
        <v>989</v>
      </c>
    </row>
    <row r="939" spans="1:3">
      <c r="A939" s="15">
        <v>938</v>
      </c>
      <c r="B939" s="104">
        <v>114</v>
      </c>
      <c r="C939">
        <v>1037</v>
      </c>
    </row>
    <row r="940" spans="1:3">
      <c r="A940" s="15">
        <v>939</v>
      </c>
      <c r="B940" s="104">
        <v>114</v>
      </c>
      <c r="C940">
        <v>1084</v>
      </c>
    </row>
    <row r="941" spans="1:3">
      <c r="A941" s="15">
        <v>940</v>
      </c>
      <c r="B941" s="104">
        <v>114</v>
      </c>
      <c r="C941">
        <v>1087</v>
      </c>
    </row>
    <row r="942" spans="1:3">
      <c r="A942" s="15">
        <v>941</v>
      </c>
      <c r="B942" s="104">
        <v>114</v>
      </c>
      <c r="C942">
        <v>935</v>
      </c>
    </row>
    <row r="943" spans="1:3">
      <c r="A943" s="15">
        <v>942</v>
      </c>
      <c r="B943" s="104">
        <v>114</v>
      </c>
      <c r="C943">
        <v>1148</v>
      </c>
    </row>
    <row r="944" spans="1:3">
      <c r="A944" s="15">
        <v>943</v>
      </c>
      <c r="B944" s="104">
        <v>114</v>
      </c>
      <c r="C944">
        <v>927</v>
      </c>
    </row>
    <row r="945" spans="1:3">
      <c r="A945" s="15">
        <v>944</v>
      </c>
      <c r="B945" s="104">
        <v>114</v>
      </c>
      <c r="C945">
        <v>1117</v>
      </c>
    </row>
    <row r="946" spans="1:3">
      <c r="A946" s="15">
        <v>945</v>
      </c>
      <c r="B946" s="104">
        <v>114</v>
      </c>
      <c r="C946">
        <v>1099</v>
      </c>
    </row>
    <row r="947" spans="1:3">
      <c r="A947" s="15">
        <v>946</v>
      </c>
      <c r="B947" s="104">
        <v>114</v>
      </c>
      <c r="C947">
        <v>996</v>
      </c>
    </row>
    <row r="948" spans="1:3">
      <c r="A948" s="15">
        <v>947</v>
      </c>
      <c r="B948" s="104">
        <v>115</v>
      </c>
      <c r="C948">
        <v>1111</v>
      </c>
    </row>
    <row r="949" spans="1:3">
      <c r="A949" s="15">
        <v>948</v>
      </c>
      <c r="B949" s="104">
        <v>115</v>
      </c>
      <c r="C949">
        <v>734</v>
      </c>
    </row>
    <row r="950" spans="1:3">
      <c r="A950" s="15">
        <v>949</v>
      </c>
      <c r="B950" s="104">
        <v>115</v>
      </c>
      <c r="C950">
        <v>1082</v>
      </c>
    </row>
    <row r="951" spans="1:3">
      <c r="A951" s="15">
        <v>950</v>
      </c>
      <c r="B951" s="104">
        <v>115</v>
      </c>
      <c r="C951">
        <v>1018</v>
      </c>
    </row>
    <row r="952" spans="1:3">
      <c r="A952" s="15">
        <v>951</v>
      </c>
      <c r="B952" s="104">
        <v>115</v>
      </c>
      <c r="C952">
        <v>1058</v>
      </c>
    </row>
    <row r="953" spans="1:3">
      <c r="A953" s="15">
        <v>952</v>
      </c>
      <c r="B953" s="104">
        <v>115</v>
      </c>
      <c r="C953">
        <v>1030</v>
      </c>
    </row>
    <row r="954" spans="1:3">
      <c r="A954" s="15">
        <v>953</v>
      </c>
      <c r="B954" s="104">
        <v>115</v>
      </c>
      <c r="C954">
        <v>1080</v>
      </c>
    </row>
    <row r="955" spans="1:3">
      <c r="A955" s="15">
        <v>954</v>
      </c>
      <c r="B955" s="104">
        <v>115</v>
      </c>
      <c r="C955">
        <v>1052</v>
      </c>
    </row>
    <row r="956" spans="1:3">
      <c r="A956" s="15">
        <v>955</v>
      </c>
      <c r="B956" s="104">
        <v>115</v>
      </c>
      <c r="C956">
        <v>894</v>
      </c>
    </row>
    <row r="957" spans="1:3">
      <c r="A957" s="15">
        <v>956</v>
      </c>
      <c r="B957" s="104">
        <v>115</v>
      </c>
      <c r="C957">
        <v>1177</v>
      </c>
    </row>
    <row r="958" spans="1:3">
      <c r="A958" s="15">
        <v>957</v>
      </c>
      <c r="B958" s="104">
        <v>115</v>
      </c>
      <c r="C958">
        <v>949</v>
      </c>
    </row>
    <row r="959" spans="1:3">
      <c r="A959" s="15">
        <v>958</v>
      </c>
      <c r="B959" s="104">
        <v>115</v>
      </c>
      <c r="C959">
        <v>1094</v>
      </c>
    </row>
    <row r="960" spans="1:3">
      <c r="A960" s="15">
        <v>959</v>
      </c>
      <c r="B960" s="104">
        <v>115</v>
      </c>
      <c r="C960">
        <v>1018</v>
      </c>
    </row>
    <row r="961" spans="1:3">
      <c r="A961" s="15">
        <v>960</v>
      </c>
      <c r="B961" s="104">
        <v>115</v>
      </c>
      <c r="C961">
        <v>938</v>
      </c>
    </row>
    <row r="962" spans="1:3">
      <c r="A962" s="15">
        <v>961</v>
      </c>
      <c r="B962" s="104">
        <v>115</v>
      </c>
      <c r="C962">
        <v>1145</v>
      </c>
    </row>
    <row r="963" spans="1:3">
      <c r="A963" s="15">
        <v>962</v>
      </c>
      <c r="B963" s="104">
        <v>115</v>
      </c>
      <c r="C963">
        <v>1088</v>
      </c>
    </row>
    <row r="964" spans="1:3">
      <c r="A964" s="15">
        <v>963</v>
      </c>
      <c r="B964" s="104">
        <v>115</v>
      </c>
      <c r="C964">
        <v>837</v>
      </c>
    </row>
    <row r="965" spans="1:3">
      <c r="A965" s="15">
        <v>964</v>
      </c>
      <c r="B965" s="104">
        <v>115</v>
      </c>
      <c r="C965">
        <v>914</v>
      </c>
    </row>
    <row r="966" spans="1:3">
      <c r="A966" s="15">
        <v>965</v>
      </c>
      <c r="B966" s="104">
        <v>116</v>
      </c>
      <c r="C966">
        <v>999</v>
      </c>
    </row>
    <row r="967" spans="1:3">
      <c r="A967" s="15">
        <v>966</v>
      </c>
      <c r="B967" s="104">
        <v>116</v>
      </c>
      <c r="C967">
        <v>1087</v>
      </c>
    </row>
    <row r="968" spans="1:3">
      <c r="A968" s="15">
        <v>967</v>
      </c>
      <c r="B968" s="104">
        <v>116</v>
      </c>
      <c r="C968">
        <v>946</v>
      </c>
    </row>
    <row r="969" spans="1:3">
      <c r="A969" s="15">
        <v>968</v>
      </c>
      <c r="B969" s="104">
        <v>116</v>
      </c>
      <c r="C969">
        <v>1006</v>
      </c>
    </row>
    <row r="970" spans="1:3">
      <c r="A970" s="15">
        <v>969</v>
      </c>
      <c r="B970" s="104">
        <v>116</v>
      </c>
      <c r="C970">
        <v>1054</v>
      </c>
    </row>
    <row r="971" spans="1:3">
      <c r="A971" s="15">
        <v>970</v>
      </c>
      <c r="B971" s="104">
        <v>116</v>
      </c>
      <c r="C971">
        <v>798</v>
      </c>
    </row>
    <row r="972" spans="1:3">
      <c r="A972" s="15">
        <v>971</v>
      </c>
      <c r="B972" s="104">
        <v>116</v>
      </c>
      <c r="C972">
        <v>957</v>
      </c>
    </row>
    <row r="973" spans="1:3">
      <c r="A973" s="15">
        <v>972</v>
      </c>
      <c r="B973" s="104">
        <v>116</v>
      </c>
      <c r="C973">
        <v>1131</v>
      </c>
    </row>
    <row r="974" spans="1:3">
      <c r="A974" s="15">
        <v>973</v>
      </c>
      <c r="B974" s="104">
        <v>116</v>
      </c>
      <c r="C974">
        <v>1212</v>
      </c>
    </row>
    <row r="975" spans="1:3">
      <c r="A975" s="15">
        <v>974</v>
      </c>
      <c r="B975" s="104">
        <v>116</v>
      </c>
      <c r="C975">
        <v>1102</v>
      </c>
    </row>
    <row r="976" spans="1:3">
      <c r="A976" s="15">
        <v>975</v>
      </c>
      <c r="B976" s="104">
        <v>116</v>
      </c>
      <c r="C976">
        <v>979</v>
      </c>
    </row>
    <row r="977" spans="1:3">
      <c r="A977" s="15">
        <v>976</v>
      </c>
      <c r="B977" s="104">
        <v>116</v>
      </c>
      <c r="C977">
        <v>938</v>
      </c>
    </row>
    <row r="978" spans="1:3">
      <c r="A978" s="15">
        <v>977</v>
      </c>
      <c r="B978" s="104">
        <v>116</v>
      </c>
      <c r="C978">
        <v>940</v>
      </c>
    </row>
    <row r="979" spans="1:3">
      <c r="A979" s="15">
        <v>978</v>
      </c>
      <c r="B979" s="104">
        <v>116</v>
      </c>
      <c r="C979">
        <v>957</v>
      </c>
    </row>
    <row r="980" spans="1:3">
      <c r="A980" s="15">
        <v>979</v>
      </c>
      <c r="B980" s="104">
        <v>116</v>
      </c>
      <c r="C980">
        <v>892</v>
      </c>
    </row>
    <row r="981" spans="1:3">
      <c r="A981" s="15">
        <v>980</v>
      </c>
      <c r="B981" s="104">
        <v>116</v>
      </c>
      <c r="C981">
        <v>1071</v>
      </c>
    </row>
    <row r="982" spans="1:3">
      <c r="A982" s="15">
        <v>981</v>
      </c>
      <c r="B982" s="104">
        <v>116</v>
      </c>
      <c r="C982">
        <v>1062</v>
      </c>
    </row>
    <row r="983" spans="1:3">
      <c r="A983" s="15">
        <v>982</v>
      </c>
      <c r="B983" s="104">
        <v>116</v>
      </c>
      <c r="C983">
        <v>896</v>
      </c>
    </row>
    <row r="984" spans="1:3">
      <c r="A984" s="15">
        <v>983</v>
      </c>
      <c r="B984" s="104">
        <v>116</v>
      </c>
      <c r="C984">
        <v>1121</v>
      </c>
    </row>
    <row r="985" spans="1:3">
      <c r="A985" s="15">
        <v>984</v>
      </c>
      <c r="B985" s="104">
        <v>116</v>
      </c>
      <c r="C985">
        <v>1087</v>
      </c>
    </row>
    <row r="986" spans="1:3">
      <c r="A986" s="15">
        <v>985</v>
      </c>
      <c r="B986" s="104">
        <v>116</v>
      </c>
      <c r="C986">
        <v>933</v>
      </c>
    </row>
    <row r="987" spans="1:3">
      <c r="A987" s="15">
        <v>986</v>
      </c>
      <c r="B987" s="104">
        <v>116</v>
      </c>
      <c r="C987">
        <v>1082</v>
      </c>
    </row>
    <row r="988" spans="1:3">
      <c r="A988" s="15">
        <v>987</v>
      </c>
      <c r="B988" s="104">
        <v>116</v>
      </c>
      <c r="C988">
        <v>833</v>
      </c>
    </row>
    <row r="989" spans="1:3">
      <c r="A989" s="15">
        <v>988</v>
      </c>
      <c r="B989" s="104">
        <v>116</v>
      </c>
      <c r="C989">
        <v>1037</v>
      </c>
    </row>
    <row r="990" spans="1:3">
      <c r="A990" s="15">
        <v>989</v>
      </c>
      <c r="B990" s="104">
        <v>116</v>
      </c>
      <c r="C990">
        <v>984</v>
      </c>
    </row>
    <row r="991" spans="1:3">
      <c r="A991" s="15">
        <v>990</v>
      </c>
      <c r="B991" s="104">
        <v>117</v>
      </c>
      <c r="C991">
        <v>1269</v>
      </c>
    </row>
    <row r="992" spans="1:3">
      <c r="A992" s="15">
        <v>991</v>
      </c>
      <c r="B992" s="104">
        <v>117</v>
      </c>
      <c r="C992">
        <v>753</v>
      </c>
    </row>
    <row r="993" spans="1:3">
      <c r="A993" s="15">
        <v>992</v>
      </c>
      <c r="B993" s="104">
        <v>117</v>
      </c>
      <c r="C993">
        <v>833</v>
      </c>
    </row>
    <row r="994" spans="1:3">
      <c r="A994" s="15">
        <v>993</v>
      </c>
      <c r="B994" s="104">
        <v>117</v>
      </c>
      <c r="C994">
        <v>882</v>
      </c>
    </row>
    <row r="995" spans="1:3">
      <c r="A995" s="15">
        <v>994</v>
      </c>
      <c r="B995" s="104">
        <v>117</v>
      </c>
      <c r="C995">
        <v>1132</v>
      </c>
    </row>
    <row r="996" spans="1:3">
      <c r="A996" s="15">
        <v>995</v>
      </c>
      <c r="B996" s="104">
        <v>117</v>
      </c>
      <c r="C996">
        <v>1096</v>
      </c>
    </row>
    <row r="997" spans="1:3">
      <c r="A997" s="15">
        <v>996</v>
      </c>
      <c r="B997" s="104">
        <v>117</v>
      </c>
      <c r="C997">
        <v>972</v>
      </c>
    </row>
    <row r="998" spans="1:3">
      <c r="A998" s="15">
        <v>997</v>
      </c>
      <c r="B998" s="104">
        <v>117</v>
      </c>
      <c r="C998">
        <v>1054</v>
      </c>
    </row>
    <row r="999" spans="1:3">
      <c r="A999" s="15">
        <v>998</v>
      </c>
      <c r="B999" s="104">
        <v>117</v>
      </c>
      <c r="C999">
        <v>1134</v>
      </c>
    </row>
    <row r="1000" spans="1:3">
      <c r="A1000" s="15">
        <v>999</v>
      </c>
      <c r="B1000" s="104">
        <v>118</v>
      </c>
      <c r="C1000">
        <v>943</v>
      </c>
    </row>
    <row r="1001" spans="1:3">
      <c r="A1001" s="15">
        <v>1000</v>
      </c>
      <c r="B1001" s="104">
        <v>118</v>
      </c>
      <c r="C1001">
        <v>859</v>
      </c>
    </row>
    <row r="1002" spans="1:3">
      <c r="A1002" s="15">
        <v>1001</v>
      </c>
      <c r="B1002" s="104">
        <v>118</v>
      </c>
      <c r="C1002">
        <v>1044</v>
      </c>
    </row>
    <row r="1003" spans="1:3">
      <c r="A1003" s="15">
        <v>1002</v>
      </c>
      <c r="B1003" s="104">
        <v>118</v>
      </c>
      <c r="C1003">
        <v>1081</v>
      </c>
    </row>
    <row r="1004" spans="1:3">
      <c r="A1004" s="15">
        <v>1003</v>
      </c>
      <c r="B1004" s="104">
        <v>118</v>
      </c>
      <c r="C1004">
        <v>925</v>
      </c>
    </row>
    <row r="1005" spans="1:3">
      <c r="A1005" s="15">
        <v>1004</v>
      </c>
      <c r="B1005" s="104">
        <v>118</v>
      </c>
      <c r="C1005">
        <v>1034</v>
      </c>
    </row>
    <row r="1006" spans="1:3">
      <c r="A1006" s="15">
        <v>1005</v>
      </c>
      <c r="B1006" s="104">
        <v>118</v>
      </c>
      <c r="C1006">
        <v>1049</v>
      </c>
    </row>
    <row r="1007" spans="1:3">
      <c r="A1007" s="15">
        <v>1006</v>
      </c>
      <c r="B1007" s="104">
        <v>118</v>
      </c>
      <c r="C1007">
        <v>1055</v>
      </c>
    </row>
    <row r="1008" spans="1:3">
      <c r="A1008" s="15">
        <v>1007</v>
      </c>
      <c r="B1008" s="104">
        <v>118</v>
      </c>
      <c r="C1008">
        <v>1041</v>
      </c>
    </row>
    <row r="1009" spans="1:3">
      <c r="A1009" s="15">
        <v>1008</v>
      </c>
      <c r="B1009" s="104">
        <v>119</v>
      </c>
      <c r="C1009">
        <v>984</v>
      </c>
    </row>
    <row r="1010" spans="1:3">
      <c r="A1010" s="15">
        <v>1009</v>
      </c>
      <c r="B1010" s="104">
        <v>119</v>
      </c>
      <c r="C1010">
        <v>855</v>
      </c>
    </row>
    <row r="1011" spans="1:3">
      <c r="A1011" s="15">
        <v>1010</v>
      </c>
      <c r="B1011" s="104">
        <v>119</v>
      </c>
      <c r="C1011">
        <v>1008</v>
      </c>
    </row>
    <row r="1012" spans="1:3">
      <c r="A1012" s="15">
        <v>1011</v>
      </c>
      <c r="B1012" s="104">
        <v>119</v>
      </c>
      <c r="C1012">
        <v>922</v>
      </c>
    </row>
    <row r="1013" spans="1:3">
      <c r="A1013" s="15">
        <v>1012</v>
      </c>
      <c r="B1013" s="104">
        <v>119</v>
      </c>
      <c r="C1013">
        <v>1059</v>
      </c>
    </row>
    <row r="1014" spans="1:3">
      <c r="A1014" s="15">
        <v>1013</v>
      </c>
      <c r="B1014" s="104">
        <v>119</v>
      </c>
      <c r="C1014">
        <v>1052</v>
      </c>
    </row>
    <row r="1015" spans="1:3">
      <c r="A1015" s="15">
        <v>1014</v>
      </c>
      <c r="B1015" s="104">
        <v>119</v>
      </c>
      <c r="C1015">
        <v>860</v>
      </c>
    </row>
    <row r="1016" spans="1:3">
      <c r="A1016" s="15">
        <v>1015</v>
      </c>
      <c r="B1016" s="104">
        <v>119</v>
      </c>
      <c r="C1016">
        <v>936</v>
      </c>
    </row>
    <row r="1017" spans="1:3">
      <c r="A1017" s="15">
        <v>1016</v>
      </c>
      <c r="B1017" s="104">
        <v>119</v>
      </c>
      <c r="C1017">
        <v>846</v>
      </c>
    </row>
    <row r="1018" spans="1:3">
      <c r="A1018" s="15">
        <v>1017</v>
      </c>
      <c r="B1018" s="104">
        <v>119</v>
      </c>
      <c r="C1018">
        <v>939</v>
      </c>
    </row>
    <row r="1019" spans="1:3">
      <c r="A1019" s="15">
        <v>1018</v>
      </c>
      <c r="B1019" s="104">
        <v>119</v>
      </c>
      <c r="C1019">
        <v>1041</v>
      </c>
    </row>
    <row r="1020" spans="1:3">
      <c r="A1020" s="15">
        <v>1019</v>
      </c>
      <c r="B1020" s="104">
        <v>119</v>
      </c>
      <c r="C1020">
        <v>814</v>
      </c>
    </row>
    <row r="1021" spans="1:3">
      <c r="A1021" s="15">
        <v>1020</v>
      </c>
      <c r="B1021" s="104">
        <v>119</v>
      </c>
      <c r="C1021">
        <v>979</v>
      </c>
    </row>
    <row r="1022" spans="1:3">
      <c r="A1022" s="15">
        <v>1021</v>
      </c>
      <c r="B1022" s="104">
        <v>119</v>
      </c>
      <c r="C1022">
        <v>1046</v>
      </c>
    </row>
    <row r="1023" spans="1:3">
      <c r="A1023" s="15">
        <v>1022</v>
      </c>
      <c r="B1023" s="104">
        <v>120</v>
      </c>
      <c r="C1023">
        <v>905</v>
      </c>
    </row>
    <row r="1024" spans="1:3">
      <c r="A1024" s="15">
        <v>1023</v>
      </c>
      <c r="B1024" s="104">
        <v>120</v>
      </c>
      <c r="C1024">
        <v>1105</v>
      </c>
    </row>
    <row r="1025" spans="1:3">
      <c r="A1025" s="15">
        <v>1024</v>
      </c>
      <c r="B1025" s="104">
        <v>120</v>
      </c>
      <c r="C1025">
        <v>951</v>
      </c>
    </row>
    <row r="1026" spans="1:3">
      <c r="A1026" s="15">
        <v>1025</v>
      </c>
      <c r="B1026" s="104">
        <v>120</v>
      </c>
      <c r="C1026">
        <v>1014</v>
      </c>
    </row>
    <row r="1027" spans="1:3">
      <c r="A1027" s="15">
        <v>1026</v>
      </c>
      <c r="B1027" s="104">
        <v>120</v>
      </c>
      <c r="C1027">
        <v>1013</v>
      </c>
    </row>
    <row r="1028" spans="1:3">
      <c r="A1028" s="15">
        <v>1027</v>
      </c>
      <c r="B1028" s="104">
        <v>120</v>
      </c>
      <c r="C1028">
        <v>1038</v>
      </c>
    </row>
    <row r="1029" spans="1:3">
      <c r="A1029" s="15">
        <v>1028</v>
      </c>
      <c r="B1029" s="104">
        <v>120</v>
      </c>
      <c r="C1029">
        <v>1159</v>
      </c>
    </row>
    <row r="1030" spans="1:3">
      <c r="A1030" s="15">
        <v>1029</v>
      </c>
      <c r="B1030" s="104">
        <v>120</v>
      </c>
      <c r="C1030">
        <v>896</v>
      </c>
    </row>
    <row r="1031" spans="1:3">
      <c r="A1031" s="15">
        <v>1030</v>
      </c>
      <c r="B1031" s="104">
        <v>120</v>
      </c>
      <c r="C1031">
        <v>1088</v>
      </c>
    </row>
    <row r="1032" spans="1:3">
      <c r="A1032" s="15">
        <v>1031</v>
      </c>
      <c r="B1032" s="104">
        <v>120</v>
      </c>
      <c r="C1032">
        <v>1169</v>
      </c>
    </row>
    <row r="1033" spans="1:3">
      <c r="A1033" s="15">
        <v>1032</v>
      </c>
      <c r="B1033" s="104">
        <v>120</v>
      </c>
      <c r="C1033">
        <v>1041</v>
      </c>
    </row>
    <row r="1034" spans="1:3">
      <c r="A1034" s="15">
        <v>1033</v>
      </c>
      <c r="B1034" s="104">
        <v>121</v>
      </c>
      <c r="C1034">
        <v>993</v>
      </c>
    </row>
    <row r="1035" spans="1:3">
      <c r="A1035" s="15">
        <v>1034</v>
      </c>
      <c r="B1035" s="104">
        <v>121</v>
      </c>
      <c r="C1035">
        <v>1138</v>
      </c>
    </row>
    <row r="1036" spans="1:3">
      <c r="A1036" s="15">
        <v>1035</v>
      </c>
      <c r="B1036" s="104">
        <v>121</v>
      </c>
      <c r="C1036">
        <v>990</v>
      </c>
    </row>
    <row r="1037" spans="1:3">
      <c r="A1037" s="15">
        <v>1036</v>
      </c>
      <c r="B1037" s="104">
        <v>121</v>
      </c>
      <c r="C1037">
        <v>1035</v>
      </c>
    </row>
    <row r="1038" spans="1:3">
      <c r="A1038" s="15">
        <v>1037</v>
      </c>
      <c r="B1038" s="104">
        <v>121</v>
      </c>
      <c r="C1038">
        <v>1048</v>
      </c>
    </row>
    <row r="1039" spans="1:3">
      <c r="A1039" s="15">
        <v>1038</v>
      </c>
      <c r="B1039" s="104">
        <v>121</v>
      </c>
      <c r="C1039">
        <v>951</v>
      </c>
    </row>
    <row r="1040" spans="1:3">
      <c r="A1040" s="15">
        <v>1039</v>
      </c>
      <c r="B1040" s="104">
        <v>121</v>
      </c>
      <c r="C1040">
        <v>1053</v>
      </c>
    </row>
    <row r="1041" spans="1:3">
      <c r="A1041" s="15">
        <v>1040</v>
      </c>
      <c r="B1041" s="104">
        <v>121</v>
      </c>
      <c r="C1041">
        <v>1109</v>
      </c>
    </row>
    <row r="1042" spans="1:3">
      <c r="A1042" s="15">
        <v>1041</v>
      </c>
      <c r="B1042" s="104">
        <v>121</v>
      </c>
      <c r="C1042">
        <v>917</v>
      </c>
    </row>
    <row r="1043" spans="1:3">
      <c r="A1043" s="15">
        <v>1042</v>
      </c>
      <c r="B1043" s="104">
        <v>121</v>
      </c>
      <c r="C1043">
        <v>762</v>
      </c>
    </row>
    <row r="1044" spans="1:3">
      <c r="A1044" s="15">
        <v>1043</v>
      </c>
      <c r="B1044" s="104">
        <v>121</v>
      </c>
      <c r="C1044">
        <v>1103</v>
      </c>
    </row>
    <row r="1045" spans="1:3">
      <c r="A1045" s="15">
        <v>1044</v>
      </c>
      <c r="B1045" s="104">
        <v>121</v>
      </c>
      <c r="C1045">
        <v>966</v>
      </c>
    </row>
    <row r="1046" spans="1:3">
      <c r="A1046" s="15">
        <v>1045</v>
      </c>
      <c r="B1046" s="104">
        <v>122</v>
      </c>
      <c r="C1046">
        <v>1115</v>
      </c>
    </row>
    <row r="1047" spans="1:3">
      <c r="A1047" s="15">
        <v>1046</v>
      </c>
      <c r="B1047" s="104">
        <v>122</v>
      </c>
      <c r="C1047">
        <v>1037</v>
      </c>
    </row>
    <row r="1048" spans="1:3">
      <c r="A1048" s="15">
        <v>1047</v>
      </c>
      <c r="B1048" s="104">
        <v>122</v>
      </c>
      <c r="C1048">
        <v>863</v>
      </c>
    </row>
    <row r="1049" spans="1:3">
      <c r="A1049" s="15">
        <v>1048</v>
      </c>
      <c r="B1049" s="104">
        <v>122</v>
      </c>
      <c r="C1049">
        <v>981</v>
      </c>
    </row>
    <row r="1050" spans="1:3">
      <c r="A1050" s="15">
        <v>1049</v>
      </c>
      <c r="B1050" s="104">
        <v>122</v>
      </c>
      <c r="C1050">
        <v>1048</v>
      </c>
    </row>
    <row r="1051" spans="1:3">
      <c r="A1051" s="15">
        <v>1050</v>
      </c>
      <c r="B1051" s="104">
        <v>122</v>
      </c>
      <c r="C1051">
        <v>970</v>
      </c>
    </row>
    <row r="1052" spans="1:3">
      <c r="A1052" s="15">
        <v>1051</v>
      </c>
      <c r="B1052" s="104">
        <v>122</v>
      </c>
      <c r="C1052">
        <v>1027</v>
      </c>
    </row>
    <row r="1053" spans="1:3">
      <c r="A1053" s="15">
        <v>1052</v>
      </c>
      <c r="B1053" s="104">
        <v>122</v>
      </c>
      <c r="C1053">
        <v>1060</v>
      </c>
    </row>
    <row r="1054" spans="1:3">
      <c r="A1054" s="15">
        <v>1053</v>
      </c>
      <c r="B1054" s="104">
        <v>122</v>
      </c>
      <c r="C1054">
        <v>882</v>
      </c>
    </row>
    <row r="1055" spans="1:3">
      <c r="A1055" s="15">
        <v>1054</v>
      </c>
      <c r="B1055" s="104">
        <v>122</v>
      </c>
      <c r="C1055">
        <v>906</v>
      </c>
    </row>
    <row r="1056" spans="1:3">
      <c r="A1056" s="15">
        <v>1055</v>
      </c>
      <c r="B1056" s="104">
        <v>123</v>
      </c>
      <c r="C1056">
        <v>817</v>
      </c>
    </row>
    <row r="1057" spans="1:3">
      <c r="A1057" s="15">
        <v>1056</v>
      </c>
      <c r="B1057" s="104">
        <v>123</v>
      </c>
      <c r="C1057">
        <v>934</v>
      </c>
    </row>
    <row r="1058" spans="1:3">
      <c r="A1058" s="15">
        <v>1057</v>
      </c>
      <c r="B1058" s="104">
        <v>123</v>
      </c>
      <c r="C1058">
        <v>1097</v>
      </c>
    </row>
    <row r="1059" spans="1:3">
      <c r="A1059" s="15">
        <v>1058</v>
      </c>
      <c r="B1059" s="104">
        <v>123</v>
      </c>
      <c r="C1059">
        <v>1165</v>
      </c>
    </row>
    <row r="1060" spans="1:3">
      <c r="A1060" s="15">
        <v>1059</v>
      </c>
      <c r="B1060" s="104">
        <v>123</v>
      </c>
      <c r="C1060">
        <v>981</v>
      </c>
    </row>
    <row r="1061" spans="1:3">
      <c r="A1061" s="15">
        <v>1060</v>
      </c>
      <c r="B1061" s="104">
        <v>123</v>
      </c>
      <c r="C1061">
        <v>1151</v>
      </c>
    </row>
    <row r="1062" spans="1:3">
      <c r="A1062" s="15">
        <v>1061</v>
      </c>
      <c r="B1062" s="104">
        <v>123</v>
      </c>
      <c r="C1062">
        <v>1009</v>
      </c>
    </row>
    <row r="1063" spans="1:3">
      <c r="A1063" s="15">
        <v>1062</v>
      </c>
      <c r="B1063" s="104">
        <v>123</v>
      </c>
      <c r="C1063">
        <v>1073</v>
      </c>
    </row>
    <row r="1064" spans="1:3">
      <c r="A1064" s="15">
        <v>1063</v>
      </c>
      <c r="B1064" s="104">
        <v>123</v>
      </c>
      <c r="C1064">
        <v>927</v>
      </c>
    </row>
    <row r="1065" spans="1:3">
      <c r="A1065" s="15">
        <v>1064</v>
      </c>
      <c r="B1065" s="104">
        <v>123</v>
      </c>
      <c r="C1065">
        <v>1098</v>
      </c>
    </row>
    <row r="1066" spans="1:3">
      <c r="A1066" s="15">
        <v>1065</v>
      </c>
      <c r="B1066" s="104">
        <v>123</v>
      </c>
      <c r="C1066">
        <v>905</v>
      </c>
    </row>
    <row r="1067" spans="1:3">
      <c r="A1067" s="15">
        <v>1066</v>
      </c>
      <c r="B1067" s="104">
        <v>124</v>
      </c>
      <c r="C1067">
        <v>1022</v>
      </c>
    </row>
    <row r="1068" spans="1:3">
      <c r="A1068" s="15">
        <v>1067</v>
      </c>
      <c r="B1068" s="104">
        <v>124</v>
      </c>
      <c r="C1068">
        <v>970</v>
      </c>
    </row>
    <row r="1069" spans="1:3">
      <c r="A1069" s="15">
        <v>1068</v>
      </c>
      <c r="B1069" s="104">
        <v>124</v>
      </c>
      <c r="C1069">
        <v>890</v>
      </c>
    </row>
    <row r="1070" spans="1:3">
      <c r="A1070" s="15">
        <v>1069</v>
      </c>
      <c r="B1070" s="104">
        <v>124</v>
      </c>
      <c r="C1070">
        <v>970</v>
      </c>
    </row>
    <row r="1071" spans="1:3">
      <c r="A1071" s="15">
        <v>1070</v>
      </c>
      <c r="B1071" s="104">
        <v>124</v>
      </c>
      <c r="C1071">
        <v>925</v>
      </c>
    </row>
    <row r="1072" spans="1:3">
      <c r="A1072" s="15">
        <v>1071</v>
      </c>
      <c r="B1072" s="104">
        <v>124</v>
      </c>
      <c r="C1072">
        <v>1047</v>
      </c>
    </row>
    <row r="1073" spans="1:3">
      <c r="A1073" s="15">
        <v>1072</v>
      </c>
      <c r="B1073" s="104">
        <v>124</v>
      </c>
      <c r="C1073">
        <v>951</v>
      </c>
    </row>
    <row r="1074" spans="1:3">
      <c r="A1074" s="15">
        <v>1073</v>
      </c>
      <c r="B1074" s="104">
        <v>124</v>
      </c>
      <c r="C1074">
        <v>1097</v>
      </c>
    </row>
    <row r="1075" spans="1:3">
      <c r="A1075" s="15">
        <v>1074</v>
      </c>
      <c r="B1075" s="104">
        <v>124</v>
      </c>
      <c r="C1075">
        <v>855</v>
      </c>
    </row>
    <row r="1076" spans="1:3">
      <c r="A1076" s="15">
        <v>1075</v>
      </c>
      <c r="B1076" s="104">
        <v>125</v>
      </c>
      <c r="C1076">
        <v>991</v>
      </c>
    </row>
    <row r="1077" spans="1:3">
      <c r="A1077" s="15">
        <v>1076</v>
      </c>
      <c r="B1077" s="104">
        <v>125</v>
      </c>
      <c r="C1077">
        <v>1173</v>
      </c>
    </row>
    <row r="1078" spans="1:3">
      <c r="A1078" s="15">
        <v>1077</v>
      </c>
      <c r="B1078" s="104">
        <v>125</v>
      </c>
      <c r="C1078">
        <v>1177</v>
      </c>
    </row>
    <row r="1079" spans="1:3">
      <c r="A1079" s="15">
        <v>1078</v>
      </c>
      <c r="B1079" s="104">
        <v>125</v>
      </c>
      <c r="C1079">
        <v>1130</v>
      </c>
    </row>
    <row r="1080" spans="1:3">
      <c r="A1080" s="15">
        <v>1079</v>
      </c>
      <c r="B1080" s="104">
        <v>125</v>
      </c>
      <c r="C1080">
        <v>818</v>
      </c>
    </row>
    <row r="1081" spans="1:3">
      <c r="A1081" s="15">
        <v>1080</v>
      </c>
      <c r="B1081" s="104">
        <v>125</v>
      </c>
      <c r="C1081">
        <v>1015</v>
      </c>
    </row>
    <row r="1082" spans="1:3">
      <c r="A1082" s="15">
        <v>1081</v>
      </c>
      <c r="B1082" s="104">
        <v>126</v>
      </c>
      <c r="C1082">
        <v>890</v>
      </c>
    </row>
    <row r="1083" spans="1:3">
      <c r="A1083" s="15">
        <v>1082</v>
      </c>
      <c r="B1083" s="104">
        <v>126</v>
      </c>
      <c r="C1083">
        <v>1130</v>
      </c>
    </row>
    <row r="1084" spans="1:3">
      <c r="A1084" s="15">
        <v>1083</v>
      </c>
      <c r="B1084" s="104">
        <v>126</v>
      </c>
      <c r="C1084">
        <v>933</v>
      </c>
    </row>
    <row r="1085" spans="1:3">
      <c r="A1085" s="15">
        <v>1084</v>
      </c>
      <c r="B1085" s="104">
        <v>126</v>
      </c>
      <c r="C1085">
        <v>1073</v>
      </c>
    </row>
    <row r="1086" spans="1:3">
      <c r="A1086" s="15">
        <v>1085</v>
      </c>
      <c r="B1086" s="104">
        <v>126</v>
      </c>
      <c r="C1086">
        <v>865</v>
      </c>
    </row>
    <row r="1087" spans="1:3">
      <c r="A1087" s="15">
        <v>1086</v>
      </c>
      <c r="B1087" s="104">
        <v>127</v>
      </c>
      <c r="C1087">
        <v>1134</v>
      </c>
    </row>
    <row r="1088" spans="1:3">
      <c r="A1088" s="15">
        <v>1087</v>
      </c>
      <c r="B1088" s="104">
        <v>127</v>
      </c>
      <c r="C1088">
        <v>977</v>
      </c>
    </row>
    <row r="1089" spans="1:3">
      <c r="A1089" s="15">
        <v>1088</v>
      </c>
      <c r="B1089" s="104">
        <v>127</v>
      </c>
      <c r="C1089">
        <v>934</v>
      </c>
    </row>
    <row r="1090" spans="1:3">
      <c r="A1090" s="15">
        <v>1089</v>
      </c>
      <c r="B1090" s="104">
        <v>127</v>
      </c>
      <c r="C1090">
        <v>1032</v>
      </c>
    </row>
    <row r="1091" spans="1:3">
      <c r="A1091" s="15">
        <v>1090</v>
      </c>
      <c r="B1091" s="104">
        <v>127</v>
      </c>
      <c r="C1091">
        <v>1175</v>
      </c>
    </row>
    <row r="1092" spans="1:3">
      <c r="A1092" s="15">
        <v>1091</v>
      </c>
      <c r="B1092" s="104">
        <v>127</v>
      </c>
      <c r="C1092">
        <v>983</v>
      </c>
    </row>
    <row r="1093" spans="1:3">
      <c r="A1093" s="15">
        <v>1092</v>
      </c>
      <c r="B1093" s="104">
        <v>128</v>
      </c>
      <c r="C1093">
        <v>1004</v>
      </c>
    </row>
    <row r="1094" spans="1:3">
      <c r="A1094" s="15">
        <v>1093</v>
      </c>
      <c r="B1094" s="104">
        <v>128</v>
      </c>
      <c r="C1094">
        <v>1066</v>
      </c>
    </row>
    <row r="1095" spans="1:3">
      <c r="A1095" s="15">
        <v>1094</v>
      </c>
      <c r="B1095" s="104">
        <v>128</v>
      </c>
      <c r="C1095">
        <v>949</v>
      </c>
    </row>
    <row r="1096" spans="1:3">
      <c r="A1096" s="15">
        <v>1095</v>
      </c>
      <c r="B1096" s="104">
        <v>128</v>
      </c>
      <c r="C1096">
        <v>1037</v>
      </c>
    </row>
    <row r="1097" spans="1:3">
      <c r="A1097" s="15">
        <v>1096</v>
      </c>
      <c r="B1097" s="104">
        <v>128</v>
      </c>
      <c r="C1097">
        <v>1006</v>
      </c>
    </row>
    <row r="1098" spans="1:3">
      <c r="A1098" s="15">
        <v>1097</v>
      </c>
      <c r="B1098" s="104">
        <v>128</v>
      </c>
      <c r="C1098">
        <v>856</v>
      </c>
    </row>
    <row r="1099" spans="1:3">
      <c r="A1099" s="15">
        <v>1098</v>
      </c>
      <c r="B1099" s="104">
        <v>129</v>
      </c>
      <c r="C1099">
        <v>969</v>
      </c>
    </row>
    <row r="1100" spans="1:3">
      <c r="A1100" s="15">
        <v>1099</v>
      </c>
      <c r="B1100" s="104">
        <v>129</v>
      </c>
      <c r="C1100">
        <v>1038</v>
      </c>
    </row>
    <row r="1101" spans="1:3">
      <c r="A1101" s="15">
        <v>1100</v>
      </c>
      <c r="B1101" s="104">
        <v>129</v>
      </c>
      <c r="C1101">
        <v>958</v>
      </c>
    </row>
    <row r="1102" spans="1:3">
      <c r="A1102" s="15">
        <v>1101</v>
      </c>
      <c r="B1102" s="104">
        <v>129</v>
      </c>
      <c r="C1102">
        <v>1217</v>
      </c>
    </row>
    <row r="1103" spans="1:3">
      <c r="A1103" s="15">
        <v>1102</v>
      </c>
      <c r="B1103" s="104">
        <v>129</v>
      </c>
      <c r="C1103">
        <v>1075</v>
      </c>
    </row>
    <row r="1104" spans="1:3">
      <c r="A1104" s="15">
        <v>1103</v>
      </c>
      <c r="B1104" s="104">
        <v>129</v>
      </c>
      <c r="C1104">
        <v>1046</v>
      </c>
    </row>
    <row r="1105" spans="1:3">
      <c r="A1105" s="15">
        <v>1104</v>
      </c>
      <c r="B1105" s="104">
        <v>129</v>
      </c>
      <c r="C1105">
        <v>842</v>
      </c>
    </row>
    <row r="1106" spans="1:3">
      <c r="A1106" s="15">
        <v>1105</v>
      </c>
      <c r="B1106" s="104">
        <v>130</v>
      </c>
      <c r="C1106">
        <v>905</v>
      </c>
    </row>
    <row r="1107" spans="1:3">
      <c r="A1107" s="15">
        <v>1106</v>
      </c>
      <c r="B1107" s="104">
        <v>130</v>
      </c>
      <c r="C1107">
        <v>961</v>
      </c>
    </row>
    <row r="1108" spans="1:3">
      <c r="A1108" s="15">
        <v>1107</v>
      </c>
      <c r="B1108" s="104">
        <v>130</v>
      </c>
      <c r="C1108">
        <v>1089</v>
      </c>
    </row>
    <row r="1109" spans="1:3">
      <c r="A1109" s="15">
        <v>1108</v>
      </c>
      <c r="B1109" s="104">
        <v>130</v>
      </c>
      <c r="C1109">
        <v>1042</v>
      </c>
    </row>
    <row r="1110" spans="1:3">
      <c r="A1110" s="15">
        <v>1109</v>
      </c>
      <c r="B1110" s="104">
        <v>131</v>
      </c>
      <c r="C1110">
        <v>1049</v>
      </c>
    </row>
    <row r="1111" spans="1:3">
      <c r="A1111" s="15">
        <v>1110</v>
      </c>
      <c r="B1111" s="104">
        <v>131</v>
      </c>
      <c r="C1111">
        <v>1138</v>
      </c>
    </row>
    <row r="1112" spans="1:3">
      <c r="A1112" s="15">
        <v>1111</v>
      </c>
      <c r="B1112" s="104">
        <v>132</v>
      </c>
      <c r="C1112">
        <v>1144</v>
      </c>
    </row>
    <row r="1113" spans="1:3">
      <c r="A1113" s="15">
        <v>1112</v>
      </c>
      <c r="B1113" s="104">
        <v>132</v>
      </c>
      <c r="C1113">
        <v>987</v>
      </c>
    </row>
    <row r="1114" spans="1:3">
      <c r="A1114" s="15">
        <v>1113</v>
      </c>
      <c r="B1114" s="104">
        <v>132</v>
      </c>
      <c r="C1114">
        <v>1036</v>
      </c>
    </row>
    <row r="1115" spans="1:3">
      <c r="A1115" s="15">
        <v>1114</v>
      </c>
      <c r="B1115" s="104">
        <v>132</v>
      </c>
      <c r="C1115">
        <v>1047</v>
      </c>
    </row>
    <row r="1116" spans="1:3">
      <c r="A1116" s="15">
        <v>1115</v>
      </c>
      <c r="B1116" s="104">
        <v>132</v>
      </c>
      <c r="C1116">
        <v>1016</v>
      </c>
    </row>
    <row r="1117" spans="1:3">
      <c r="A1117" s="15">
        <v>1116</v>
      </c>
      <c r="B1117" s="104">
        <v>135</v>
      </c>
      <c r="C1117">
        <v>864</v>
      </c>
    </row>
    <row r="1118" spans="1:3">
      <c r="A1118" s="15">
        <v>1117</v>
      </c>
      <c r="B1118" s="104">
        <v>135</v>
      </c>
      <c r="C1118">
        <v>1154</v>
      </c>
    </row>
    <row r="1119" spans="1:3">
      <c r="A1119" s="15">
        <v>1118</v>
      </c>
      <c r="B1119" s="104">
        <v>136</v>
      </c>
      <c r="C1119">
        <v>1057</v>
      </c>
    </row>
    <row r="1120" spans="1:3">
      <c r="A1120" s="15">
        <v>1119</v>
      </c>
      <c r="B1120" s="104">
        <v>136</v>
      </c>
      <c r="C1120">
        <v>1131</v>
      </c>
    </row>
    <row r="1121" spans="1:3">
      <c r="A1121" s="15">
        <v>1120</v>
      </c>
      <c r="B1121" s="104">
        <v>140</v>
      </c>
      <c r="C1121">
        <v>813</v>
      </c>
    </row>
    <row r="1122" spans="1:3">
      <c r="A1122" s="15">
        <v>1121</v>
      </c>
      <c r="B1122" s="104">
        <v>141</v>
      </c>
      <c r="C1122">
        <v>960</v>
      </c>
    </row>
    <row r="1123" spans="1:3">
      <c r="A1123" s="15">
        <v>1122</v>
      </c>
      <c r="B1123" s="104">
        <v>141</v>
      </c>
      <c r="C1123">
        <v>850</v>
      </c>
    </row>
    <row r="1124" spans="1:3">
      <c r="A1124" s="15">
        <v>1123</v>
      </c>
      <c r="B1124" s="104">
        <v>142</v>
      </c>
      <c r="C1124">
        <v>911</v>
      </c>
    </row>
    <row r="1125" spans="1:3">
      <c r="A1125" s="15">
        <v>1124</v>
      </c>
      <c r="B1125" s="104">
        <v>143</v>
      </c>
      <c r="C1125">
        <v>908</v>
      </c>
    </row>
    <row r="1126" spans="1:3">
      <c r="A1126" s="15">
        <v>1125</v>
      </c>
      <c r="B1126" s="104">
        <v>153</v>
      </c>
      <c r="C1126">
        <v>998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0744-437B-49F5-94A6-6D5DB03122C8}">
  <dimension ref="A1:F21"/>
  <sheetViews>
    <sheetView workbookViewId="0">
      <selection activeCell="G13" sqref="G13"/>
    </sheetView>
  </sheetViews>
  <sheetFormatPr defaultRowHeight="17.399999999999999"/>
  <cols>
    <col min="5" max="5" width="10.19921875" customWidth="1"/>
  </cols>
  <sheetData>
    <row r="1" spans="1:6">
      <c r="A1" s="116" t="s">
        <v>2398</v>
      </c>
      <c r="B1" s="116" t="s">
        <v>2399</v>
      </c>
      <c r="C1" s="116" t="s">
        <v>2400</v>
      </c>
      <c r="E1" s="117" t="s">
        <v>2334</v>
      </c>
      <c r="F1" s="118">
        <f>AVERAGE(C2:C21)</f>
        <v>50.8</v>
      </c>
    </row>
    <row r="2" spans="1:6">
      <c r="A2" s="120">
        <v>72</v>
      </c>
      <c r="B2" s="120">
        <v>85</v>
      </c>
      <c r="C2" s="120">
        <v>49</v>
      </c>
      <c r="E2" s="119" t="s">
        <v>2335</v>
      </c>
      <c r="F2" s="118">
        <f>MAX(C2:C21)</f>
        <v>60</v>
      </c>
    </row>
    <row r="3" spans="1:6">
      <c r="A3" s="120">
        <v>74</v>
      </c>
      <c r="B3" s="120">
        <v>100</v>
      </c>
      <c r="C3" s="120">
        <v>54</v>
      </c>
      <c r="E3" s="119" t="s">
        <v>2336</v>
      </c>
      <c r="F3" s="118">
        <f>_xlfn.QUARTILE.INC(C2:C21,3)</f>
        <v>56</v>
      </c>
    </row>
    <row r="4" spans="1:6">
      <c r="A4" s="120">
        <v>67</v>
      </c>
      <c r="B4" s="120">
        <v>92</v>
      </c>
      <c r="C4" s="120">
        <v>47</v>
      </c>
      <c r="E4" s="119" t="s">
        <v>2337</v>
      </c>
      <c r="F4" s="118">
        <f>MEDIAN(C2:C21)</f>
        <v>53.5</v>
      </c>
    </row>
    <row r="5" spans="1:6">
      <c r="A5" s="120">
        <v>100</v>
      </c>
      <c r="B5" s="120">
        <v>75</v>
      </c>
      <c r="C5" s="120">
        <v>56</v>
      </c>
      <c r="E5" s="119" t="s">
        <v>2338</v>
      </c>
      <c r="F5" s="118">
        <f>_xlfn.QUARTILE.INC(C2:C21,1)</f>
        <v>49</v>
      </c>
    </row>
    <row r="6" spans="1:6">
      <c r="A6" s="120">
        <v>74</v>
      </c>
      <c r="B6" s="120">
        <v>94</v>
      </c>
      <c r="C6" s="120">
        <v>47</v>
      </c>
      <c r="E6" s="119" t="s">
        <v>2339</v>
      </c>
      <c r="F6" s="118" cm="1">
        <f t="array" ref="F6">MIN(IF(C2:C21&gt;F8,C2:C21,""))</f>
        <v>47</v>
      </c>
    </row>
    <row r="7" spans="1:6">
      <c r="A7" s="120">
        <v>35</v>
      </c>
      <c r="B7" s="120">
        <v>100</v>
      </c>
      <c r="C7" s="120">
        <v>20</v>
      </c>
    </row>
    <row r="8" spans="1:6">
      <c r="A8" s="120">
        <v>100</v>
      </c>
      <c r="B8" s="120">
        <v>85</v>
      </c>
      <c r="C8" s="120">
        <v>56</v>
      </c>
      <c r="E8" s="119" t="s">
        <v>2340</v>
      </c>
      <c r="F8" s="118">
        <f>F5-(F3-F5)*1.5</f>
        <v>38.5</v>
      </c>
    </row>
    <row r="9" spans="1:6">
      <c r="A9" s="120">
        <v>40</v>
      </c>
      <c r="B9" s="120">
        <v>92</v>
      </c>
      <c r="C9" s="120">
        <v>53</v>
      </c>
    </row>
    <row r="10" spans="1:6">
      <c r="A10" s="120">
        <v>51</v>
      </c>
      <c r="B10" s="120">
        <v>91</v>
      </c>
      <c r="C10" s="120">
        <v>59</v>
      </c>
    </row>
    <row r="11" spans="1:6">
      <c r="A11" s="120">
        <v>59</v>
      </c>
      <c r="B11" s="120">
        <v>76</v>
      </c>
      <c r="C11" s="120">
        <v>57</v>
      </c>
    </row>
    <row r="12" spans="1:6">
      <c r="A12" s="120">
        <v>58</v>
      </c>
      <c r="B12" s="120">
        <v>86</v>
      </c>
      <c r="C12" s="120">
        <v>56</v>
      </c>
    </row>
    <row r="13" spans="1:6">
      <c r="A13" s="120">
        <v>54</v>
      </c>
      <c r="B13" s="120">
        <v>94</v>
      </c>
      <c r="C13" s="120">
        <v>50</v>
      </c>
    </row>
    <row r="14" spans="1:6">
      <c r="A14" s="120">
        <v>53</v>
      </c>
      <c r="B14" s="120">
        <v>100</v>
      </c>
      <c r="C14" s="120">
        <v>56</v>
      </c>
    </row>
    <row r="15" spans="1:6">
      <c r="A15" s="120">
        <v>98</v>
      </c>
      <c r="B15" s="120">
        <v>86</v>
      </c>
      <c r="C15" s="120">
        <v>60</v>
      </c>
    </row>
    <row r="16" spans="1:6">
      <c r="A16" s="120">
        <v>95</v>
      </c>
      <c r="B16" s="120">
        <v>93</v>
      </c>
      <c r="C16" s="120">
        <v>30</v>
      </c>
    </row>
    <row r="17" spans="1:3">
      <c r="A17" s="120">
        <v>93</v>
      </c>
      <c r="B17" s="120">
        <v>65</v>
      </c>
      <c r="C17" s="120">
        <v>49</v>
      </c>
    </row>
    <row r="18" spans="1:3">
      <c r="A18" s="120">
        <v>98</v>
      </c>
      <c r="B18" s="120">
        <v>93</v>
      </c>
      <c r="C18" s="120">
        <v>51</v>
      </c>
    </row>
    <row r="19" spans="1:3">
      <c r="A19" s="120">
        <v>80</v>
      </c>
      <c r="B19" s="120">
        <v>93</v>
      </c>
      <c r="C19" s="120">
        <v>58</v>
      </c>
    </row>
    <row r="20" spans="1:3">
      <c r="A20" s="120">
        <v>79</v>
      </c>
      <c r="B20" s="120">
        <v>100</v>
      </c>
      <c r="C20" s="120">
        <v>53</v>
      </c>
    </row>
    <row r="21" spans="1:3">
      <c r="A21" s="120">
        <v>83</v>
      </c>
      <c r="B21" s="120"/>
      <c r="C21" s="120">
        <v>55</v>
      </c>
    </row>
  </sheetData>
  <phoneticPr fontId="3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0103-2E52-4ADD-B747-383592791880}">
  <dimension ref="A1:B31"/>
  <sheetViews>
    <sheetView workbookViewId="0">
      <selection activeCell="F27" sqref="F27"/>
    </sheetView>
  </sheetViews>
  <sheetFormatPr defaultRowHeight="17.399999999999999"/>
  <sheetData>
    <row r="1" spans="1:2">
      <c r="A1" s="105" t="s">
        <v>2321</v>
      </c>
      <c r="B1" s="105" t="s">
        <v>2322</v>
      </c>
    </row>
    <row r="2" spans="1:2">
      <c r="A2" s="78">
        <v>66</v>
      </c>
      <c r="B2" s="78">
        <v>90</v>
      </c>
    </row>
    <row r="3" spans="1:2">
      <c r="A3" s="78">
        <v>51</v>
      </c>
      <c r="B3" s="78">
        <v>87</v>
      </c>
    </row>
    <row r="4" spans="1:2">
      <c r="A4" s="78">
        <v>69</v>
      </c>
      <c r="B4" s="78">
        <v>75</v>
      </c>
    </row>
    <row r="5" spans="1:2">
      <c r="A5" s="78">
        <v>74</v>
      </c>
      <c r="B5" s="78">
        <v>73</v>
      </c>
    </row>
    <row r="6" spans="1:2">
      <c r="A6" s="78">
        <v>100</v>
      </c>
      <c r="B6" s="78">
        <v>65</v>
      </c>
    </row>
    <row r="7" spans="1:2">
      <c r="A7" s="78">
        <v>63</v>
      </c>
      <c r="B7" s="78">
        <v>81</v>
      </c>
    </row>
    <row r="8" spans="1:2">
      <c r="A8" s="78">
        <v>86</v>
      </c>
      <c r="B8" s="78">
        <v>96</v>
      </c>
    </row>
    <row r="9" spans="1:2">
      <c r="A9" s="78">
        <v>90</v>
      </c>
      <c r="B9" s="78">
        <v>70</v>
      </c>
    </row>
    <row r="10" spans="1:2">
      <c r="A10" s="78">
        <v>69</v>
      </c>
      <c r="B10" s="78">
        <v>95</v>
      </c>
    </row>
    <row r="11" spans="1:2">
      <c r="A11" s="78">
        <v>83</v>
      </c>
      <c r="B11" s="78">
        <v>71</v>
      </c>
    </row>
    <row r="12" spans="1:2">
      <c r="A12" s="78">
        <v>75</v>
      </c>
      <c r="B12" s="78">
        <v>71</v>
      </c>
    </row>
    <row r="13" spans="1:2">
      <c r="A13" s="78">
        <v>72</v>
      </c>
      <c r="B13" s="78">
        <v>90</v>
      </c>
    </row>
    <row r="14" spans="1:2">
      <c r="A14" s="78">
        <v>98</v>
      </c>
      <c r="B14" s="78">
        <v>95</v>
      </c>
    </row>
    <row r="15" spans="1:2">
      <c r="A15" s="78">
        <v>69</v>
      </c>
      <c r="B15" s="78">
        <v>73</v>
      </c>
    </row>
    <row r="16" spans="1:2">
      <c r="A16" s="78">
        <v>67</v>
      </c>
      <c r="B16" s="78">
        <v>72</v>
      </c>
    </row>
    <row r="17" spans="1:2">
      <c r="A17" s="78">
        <v>88</v>
      </c>
      <c r="B17" s="78">
        <v>67</v>
      </c>
    </row>
    <row r="18" spans="1:2">
      <c r="A18" s="78">
        <v>55</v>
      </c>
      <c r="B18" s="78">
        <v>97</v>
      </c>
    </row>
    <row r="19" spans="1:2">
      <c r="A19" s="78">
        <v>56</v>
      </c>
      <c r="B19" s="78">
        <v>97</v>
      </c>
    </row>
    <row r="20" spans="1:2">
      <c r="A20" s="78">
        <v>74</v>
      </c>
      <c r="B20" s="78">
        <v>71</v>
      </c>
    </row>
    <row r="21" spans="1:2">
      <c r="A21" s="78">
        <v>57</v>
      </c>
      <c r="B21" s="78">
        <v>92</v>
      </c>
    </row>
    <row r="22" spans="1:2">
      <c r="A22" s="78">
        <v>56</v>
      </c>
      <c r="B22" s="78">
        <v>87</v>
      </c>
    </row>
    <row r="23" spans="1:2">
      <c r="A23" s="78">
        <v>76</v>
      </c>
      <c r="B23" s="78">
        <v>95</v>
      </c>
    </row>
    <row r="24" spans="1:2">
      <c r="A24" s="78">
        <v>71</v>
      </c>
      <c r="B24" s="78">
        <v>69</v>
      </c>
    </row>
    <row r="25" spans="1:2">
      <c r="A25" s="78">
        <v>85</v>
      </c>
      <c r="B25" s="78">
        <v>81</v>
      </c>
    </row>
    <row r="26" spans="1:2">
      <c r="A26" s="78">
        <v>76</v>
      </c>
      <c r="B26" s="78">
        <v>81</v>
      </c>
    </row>
    <row r="27" spans="1:2">
      <c r="A27" s="78">
        <v>78</v>
      </c>
      <c r="B27" s="78">
        <v>93</v>
      </c>
    </row>
    <row r="28" spans="1:2">
      <c r="A28" s="78">
        <v>62</v>
      </c>
      <c r="B28" s="78">
        <v>88</v>
      </c>
    </row>
    <row r="29" spans="1:2">
      <c r="A29" s="78">
        <v>60</v>
      </c>
      <c r="B29" s="78">
        <v>76</v>
      </c>
    </row>
    <row r="30" spans="1:2">
      <c r="A30" s="78">
        <v>67</v>
      </c>
      <c r="B30" s="78">
        <v>95</v>
      </c>
    </row>
    <row r="31" spans="1:2">
      <c r="A31" s="78">
        <v>67</v>
      </c>
      <c r="B31" s="78">
        <v>67</v>
      </c>
    </row>
  </sheetData>
  <phoneticPr fontId="3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5571C-EAA2-4716-9FB8-AA179799FA37}">
  <dimension ref="A1:C21"/>
  <sheetViews>
    <sheetView workbookViewId="0">
      <selection activeCell="F27" sqref="F27"/>
    </sheetView>
  </sheetViews>
  <sheetFormatPr defaultRowHeight="17.399999999999999"/>
  <cols>
    <col min="6" max="6" width="16.59765625" customWidth="1"/>
  </cols>
  <sheetData>
    <row r="1" spans="1:3">
      <c r="A1" s="106" t="s">
        <v>2323</v>
      </c>
      <c r="B1" s="106" t="s">
        <v>2324</v>
      </c>
      <c r="C1" s="107" t="s">
        <v>2325</v>
      </c>
    </row>
    <row r="2" spans="1:3">
      <c r="A2" s="108">
        <v>126</v>
      </c>
      <c r="B2" s="108">
        <v>122</v>
      </c>
      <c r="C2" s="108">
        <v>159</v>
      </c>
    </row>
    <row r="3" spans="1:3">
      <c r="A3" s="108">
        <v>112</v>
      </c>
      <c r="B3" s="108">
        <v>149</v>
      </c>
      <c r="C3" s="108">
        <v>93</v>
      </c>
    </row>
    <row r="4" spans="1:3">
      <c r="A4" s="108">
        <v>127</v>
      </c>
      <c r="B4" s="108">
        <v>153</v>
      </c>
      <c r="C4" s="108">
        <v>169</v>
      </c>
    </row>
    <row r="5" spans="1:3">
      <c r="A5" s="108">
        <v>172</v>
      </c>
      <c r="B5" s="108">
        <v>137</v>
      </c>
      <c r="C5" s="108">
        <v>125</v>
      </c>
    </row>
    <row r="6" spans="1:3">
      <c r="A6" s="108">
        <v>118</v>
      </c>
      <c r="B6" s="108">
        <v>92</v>
      </c>
      <c r="C6" s="108">
        <v>111</v>
      </c>
    </row>
    <row r="7" spans="1:3">
      <c r="A7" s="108">
        <v>116</v>
      </c>
      <c r="B7" s="108">
        <v>121</v>
      </c>
      <c r="C7" s="108">
        <v>119</v>
      </c>
    </row>
    <row r="8" spans="1:3">
      <c r="A8" s="108">
        <v>109</v>
      </c>
      <c r="B8" s="108">
        <v>111</v>
      </c>
      <c r="C8" s="108">
        <v>131</v>
      </c>
    </row>
    <row r="9" spans="1:3">
      <c r="A9" s="108">
        <v>125</v>
      </c>
      <c r="B9" s="108">
        <v>111</v>
      </c>
      <c r="C9" s="108">
        <v>102</v>
      </c>
    </row>
    <row r="10" spans="1:3">
      <c r="A10" s="108">
        <v>104</v>
      </c>
      <c r="B10" s="108">
        <v>100</v>
      </c>
      <c r="C10" s="108">
        <v>166</v>
      </c>
    </row>
    <row r="11" spans="1:3">
      <c r="A11" s="108">
        <v>137</v>
      </c>
      <c r="B11" s="108">
        <v>165</v>
      </c>
      <c r="C11" s="108">
        <v>130</v>
      </c>
    </row>
    <row r="12" spans="1:3">
      <c r="A12" s="108">
        <v>116</v>
      </c>
      <c r="B12" s="108">
        <v>101</v>
      </c>
      <c r="C12" s="108">
        <v>112</v>
      </c>
    </row>
    <row r="13" spans="1:3">
      <c r="A13" s="108">
        <v>113</v>
      </c>
      <c r="B13" s="108">
        <v>122</v>
      </c>
      <c r="C13" s="108">
        <v>125</v>
      </c>
    </row>
    <row r="14" spans="1:3">
      <c r="A14" s="108">
        <v>110</v>
      </c>
      <c r="B14" s="108">
        <v>147</v>
      </c>
      <c r="C14" s="108">
        <v>122</v>
      </c>
    </row>
    <row r="15" spans="1:3">
      <c r="A15" s="108">
        <v>97</v>
      </c>
      <c r="B15" s="108">
        <v>116</v>
      </c>
      <c r="C15" s="108">
        <v>119</v>
      </c>
    </row>
    <row r="16" spans="1:3">
      <c r="A16" s="108">
        <v>105</v>
      </c>
      <c r="B16" s="108">
        <v>146</v>
      </c>
      <c r="C16" s="108">
        <v>136</v>
      </c>
    </row>
    <row r="17" spans="1:3">
      <c r="A17" s="108">
        <v>107</v>
      </c>
      <c r="B17" s="108">
        <v>93</v>
      </c>
      <c r="C17" s="108">
        <v>129</v>
      </c>
    </row>
    <row r="18" spans="1:3">
      <c r="A18" s="108">
        <v>94</v>
      </c>
      <c r="B18" s="108">
        <v>124</v>
      </c>
      <c r="C18" s="108">
        <v>121</v>
      </c>
    </row>
    <row r="19" spans="1:3">
      <c r="A19" s="108">
        <v>138</v>
      </c>
      <c r="B19" s="108">
        <v>109</v>
      </c>
      <c r="C19" s="108">
        <v>135</v>
      </c>
    </row>
    <row r="20" spans="1:3">
      <c r="A20" s="108">
        <v>103</v>
      </c>
      <c r="B20" s="108">
        <v>131</v>
      </c>
      <c r="C20" s="108">
        <v>127</v>
      </c>
    </row>
    <row r="21" spans="1:3">
      <c r="A21" s="108">
        <v>107</v>
      </c>
      <c r="B21" s="108">
        <v>89</v>
      </c>
      <c r="C21" s="108">
        <v>130</v>
      </c>
    </row>
  </sheetData>
  <phoneticPr fontId="3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8AE3-FC6F-4736-997C-EFFD6A86A116}">
  <dimension ref="A1:C30"/>
  <sheetViews>
    <sheetView workbookViewId="0">
      <selection activeCell="F18" sqref="F18"/>
    </sheetView>
  </sheetViews>
  <sheetFormatPr defaultRowHeight="17.399999999999999"/>
  <cols>
    <col min="1" max="1" width="12.8984375" customWidth="1"/>
    <col min="2" max="2" width="12.3984375" bestFit="1" customWidth="1"/>
    <col min="3" max="3" width="14" customWidth="1"/>
    <col min="5" max="5" width="12.3984375" bestFit="1" customWidth="1"/>
    <col min="6" max="7" width="13.59765625" bestFit="1" customWidth="1"/>
    <col min="8" max="8" width="12.3984375" bestFit="1" customWidth="1"/>
  </cols>
  <sheetData>
    <row r="1" spans="1:3">
      <c r="A1" s="109" t="s">
        <v>2326</v>
      </c>
    </row>
    <row r="3" spans="1:3">
      <c r="A3" s="110" t="s">
        <v>2327</v>
      </c>
      <c r="B3" s="110" t="s">
        <v>2328</v>
      </c>
    </row>
    <row r="4" spans="1:3">
      <c r="A4" s="78">
        <v>25</v>
      </c>
      <c r="B4" s="78">
        <v>251</v>
      </c>
    </row>
    <row r="5" spans="1:3">
      <c r="A5" s="78">
        <v>23</v>
      </c>
      <c r="B5" s="78">
        <v>211</v>
      </c>
    </row>
    <row r="6" spans="1:3">
      <c r="A6" s="78">
        <v>22</v>
      </c>
      <c r="B6" s="78">
        <v>218</v>
      </c>
    </row>
    <row r="7" spans="1:3">
      <c r="A7" s="78">
        <v>15</v>
      </c>
      <c r="B7" s="78">
        <v>87</v>
      </c>
    </row>
    <row r="8" spans="1:3">
      <c r="A8" s="78">
        <v>17</v>
      </c>
      <c r="B8" s="78">
        <v>163</v>
      </c>
    </row>
    <row r="9" spans="1:3">
      <c r="A9" s="78">
        <v>23</v>
      </c>
      <c r="B9" s="78">
        <v>278</v>
      </c>
    </row>
    <row r="10" spans="1:3">
      <c r="A10" s="78">
        <v>22</v>
      </c>
      <c r="B10" s="78">
        <v>179</v>
      </c>
    </row>
    <row r="11" spans="1:3" ht="18" thickBot="1">
      <c r="A11" s="111">
        <v>12</v>
      </c>
      <c r="B11" s="111">
        <v>50</v>
      </c>
    </row>
    <row r="12" spans="1:3" ht="18" thickBot="1">
      <c r="A12" s="112">
        <v>30</v>
      </c>
      <c r="B12" s="113"/>
    </row>
    <row r="14" spans="1:3">
      <c r="A14" s="110" t="s">
        <v>2329</v>
      </c>
      <c r="B14" s="114">
        <f>CORREL(A4:A11,B4:B11)</f>
        <v>0.93857259281170891</v>
      </c>
    </row>
    <row r="16" spans="1:3">
      <c r="A16" s="110" t="s">
        <v>2330</v>
      </c>
      <c r="B16" s="114">
        <f>B14^2</f>
        <v>0.88091851197729398</v>
      </c>
      <c r="C16" s="115" t="s">
        <v>2331</v>
      </c>
    </row>
    <row r="20" spans="1:3">
      <c r="A20" s="109" t="s">
        <v>2332</v>
      </c>
    </row>
    <row r="22" spans="1:3">
      <c r="A22" s="110" t="s">
        <v>2327</v>
      </c>
      <c r="B22" s="110" t="s">
        <v>2333</v>
      </c>
      <c r="C22" s="110" t="s">
        <v>2328</v>
      </c>
    </row>
    <row r="23" spans="1:3">
      <c r="A23" s="78">
        <v>25</v>
      </c>
      <c r="B23" s="78">
        <v>51</v>
      </c>
      <c r="C23" s="78">
        <v>251</v>
      </c>
    </row>
    <row r="24" spans="1:3">
      <c r="A24" s="78">
        <v>23</v>
      </c>
      <c r="B24" s="78">
        <v>33</v>
      </c>
      <c r="C24" s="78">
        <v>211</v>
      </c>
    </row>
    <row r="25" spans="1:3">
      <c r="A25" s="78">
        <v>22</v>
      </c>
      <c r="B25" s="78">
        <v>23</v>
      </c>
      <c r="C25" s="78">
        <v>218</v>
      </c>
    </row>
    <row r="26" spans="1:3">
      <c r="A26" s="78">
        <v>15</v>
      </c>
      <c r="B26" s="78">
        <v>74</v>
      </c>
      <c r="C26" s="78">
        <v>87</v>
      </c>
    </row>
    <row r="27" spans="1:3">
      <c r="A27" s="78">
        <v>17</v>
      </c>
      <c r="B27" s="78">
        <v>27</v>
      </c>
      <c r="C27" s="78">
        <v>163</v>
      </c>
    </row>
    <row r="28" spans="1:3">
      <c r="A28" s="78">
        <v>23</v>
      </c>
      <c r="B28" s="78">
        <v>24</v>
      </c>
      <c r="C28" s="78">
        <v>278</v>
      </c>
    </row>
    <row r="29" spans="1:3">
      <c r="A29" s="78">
        <v>22</v>
      </c>
      <c r="B29" s="78">
        <v>67</v>
      </c>
      <c r="C29" s="78">
        <v>179</v>
      </c>
    </row>
    <row r="30" spans="1:3">
      <c r="A30" s="78">
        <v>12</v>
      </c>
      <c r="B30" s="78">
        <v>67</v>
      </c>
      <c r="C30" s="78">
        <v>50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7275-533E-416A-AD8E-6E2EDDA9EA8E}">
  <dimension ref="A1:D26"/>
  <sheetViews>
    <sheetView topLeftCell="A12" workbookViewId="0">
      <selection activeCell="U13" sqref="U13"/>
    </sheetView>
  </sheetViews>
  <sheetFormatPr defaultRowHeight="17.399999999999999"/>
  <cols>
    <col min="2" max="2" width="5.3984375" bestFit="1" customWidth="1"/>
    <col min="3" max="3" width="11" bestFit="1" customWidth="1"/>
    <col min="4" max="4" width="9.09765625" bestFit="1" customWidth="1"/>
    <col min="5" max="5" width="3.5" customWidth="1"/>
  </cols>
  <sheetData>
    <row r="1" spans="1:4" ht="21">
      <c r="A1" s="121" t="s">
        <v>2341</v>
      </c>
      <c r="B1" s="121"/>
      <c r="C1" s="122"/>
      <c r="D1" s="123" t="s">
        <v>2342</v>
      </c>
    </row>
    <row r="2" spans="1:4">
      <c r="A2" s="124" t="s">
        <v>2343</v>
      </c>
      <c r="B2" s="124" t="s">
        <v>2344</v>
      </c>
      <c r="C2" s="125" t="s">
        <v>2341</v>
      </c>
      <c r="D2" s="124" t="s">
        <v>2345</v>
      </c>
    </row>
    <row r="3" spans="1:4">
      <c r="A3" s="169" t="s">
        <v>2346</v>
      </c>
      <c r="B3" s="126" t="s">
        <v>2347</v>
      </c>
      <c r="C3" s="126">
        <v>7</v>
      </c>
      <c r="D3" s="79">
        <v>40922</v>
      </c>
    </row>
    <row r="4" spans="1:4">
      <c r="A4" s="170"/>
      <c r="B4" s="126" t="s">
        <v>2348</v>
      </c>
      <c r="C4" s="126">
        <v>6</v>
      </c>
      <c r="D4" s="79">
        <v>69606</v>
      </c>
    </row>
    <row r="5" spans="1:4">
      <c r="A5" s="170"/>
      <c r="B5" s="126" t="s">
        <v>2349</v>
      </c>
      <c r="C5" s="126">
        <v>20</v>
      </c>
      <c r="D5" s="79">
        <v>168372</v>
      </c>
    </row>
    <row r="6" spans="1:4">
      <c r="A6" s="170"/>
      <c r="B6" s="126" t="s">
        <v>2350</v>
      </c>
      <c r="C6" s="126">
        <v>22</v>
      </c>
      <c r="D6" s="79">
        <v>198736</v>
      </c>
    </row>
    <row r="7" spans="1:4">
      <c r="A7" s="170"/>
      <c r="B7" s="126" t="s">
        <v>2351</v>
      </c>
      <c r="C7" s="126">
        <v>18</v>
      </c>
      <c r="D7" s="79">
        <v>222976</v>
      </c>
    </row>
    <row r="8" spans="1:4">
      <c r="A8" s="170"/>
      <c r="B8" s="126" t="s">
        <v>2352</v>
      </c>
      <c r="C8" s="126">
        <v>17</v>
      </c>
      <c r="D8" s="79">
        <v>161785</v>
      </c>
    </row>
    <row r="9" spans="1:4">
      <c r="A9" s="170"/>
      <c r="B9" s="126" t="s">
        <v>2353</v>
      </c>
      <c r="C9" s="126">
        <v>18</v>
      </c>
      <c r="D9" s="79">
        <v>168067</v>
      </c>
    </row>
    <row r="10" spans="1:4">
      <c r="A10" s="170"/>
      <c r="B10" s="126" t="s">
        <v>2354</v>
      </c>
      <c r="C10" s="126">
        <v>19</v>
      </c>
      <c r="D10" s="79">
        <v>193857</v>
      </c>
    </row>
    <row r="11" spans="1:4">
      <c r="A11" s="170"/>
      <c r="B11" s="126" t="s">
        <v>2355</v>
      </c>
      <c r="C11" s="126">
        <v>17</v>
      </c>
      <c r="D11" s="79">
        <v>167839</v>
      </c>
    </row>
    <row r="12" spans="1:4">
      <c r="A12" s="170"/>
      <c r="B12" s="126" t="s">
        <v>2356</v>
      </c>
      <c r="C12" s="126">
        <v>13</v>
      </c>
      <c r="D12" s="79">
        <v>126606</v>
      </c>
    </row>
    <row r="13" spans="1:4">
      <c r="A13" s="170"/>
      <c r="B13" s="126" t="s">
        <v>2357</v>
      </c>
      <c r="C13" s="126">
        <v>16</v>
      </c>
      <c r="D13" s="79">
        <v>156229</v>
      </c>
    </row>
    <row r="14" spans="1:4">
      <c r="A14" s="171"/>
      <c r="B14" s="126" t="s">
        <v>2358</v>
      </c>
      <c r="C14" s="126">
        <v>18</v>
      </c>
      <c r="D14" s="79">
        <v>161608</v>
      </c>
    </row>
    <row r="15" spans="1:4">
      <c r="A15" s="169" t="s">
        <v>2359</v>
      </c>
      <c r="B15" s="126" t="s">
        <v>2347</v>
      </c>
      <c r="C15" s="126">
        <v>16</v>
      </c>
      <c r="D15" s="79">
        <v>113529</v>
      </c>
    </row>
    <row r="16" spans="1:4">
      <c r="A16" s="170"/>
      <c r="B16" s="126" t="s">
        <v>2348</v>
      </c>
      <c r="C16" s="126">
        <v>16</v>
      </c>
      <c r="D16" s="79">
        <v>157558</v>
      </c>
    </row>
    <row r="17" spans="1:4">
      <c r="A17" s="170"/>
      <c r="B17" s="126" t="s">
        <v>2349</v>
      </c>
      <c r="C17" s="126">
        <v>18</v>
      </c>
      <c r="D17" s="79">
        <v>164491</v>
      </c>
    </row>
    <row r="18" spans="1:4">
      <c r="A18" s="170"/>
      <c r="B18" s="126" t="s">
        <v>2350</v>
      </c>
      <c r="C18" s="126">
        <v>19</v>
      </c>
      <c r="D18" s="79">
        <v>126380</v>
      </c>
    </row>
    <row r="19" spans="1:4">
      <c r="A19" s="170"/>
      <c r="B19" s="126" t="s">
        <v>2351</v>
      </c>
      <c r="C19" s="126">
        <v>11</v>
      </c>
      <c r="D19" s="79">
        <v>153773</v>
      </c>
    </row>
    <row r="20" spans="1:4">
      <c r="A20" s="170"/>
      <c r="B20" s="126" t="s">
        <v>2352</v>
      </c>
      <c r="C20" s="126">
        <v>20</v>
      </c>
      <c r="D20" s="79">
        <v>167022</v>
      </c>
    </row>
    <row r="21" spans="1:4">
      <c r="A21" s="170"/>
      <c r="B21" s="126" t="s">
        <v>2353</v>
      </c>
      <c r="C21" s="126">
        <v>17</v>
      </c>
      <c r="D21" s="79">
        <v>169899</v>
      </c>
    </row>
    <row r="22" spans="1:4">
      <c r="A22" s="170"/>
      <c r="B22" s="126" t="s">
        <v>2354</v>
      </c>
      <c r="C22" s="126">
        <v>17</v>
      </c>
      <c r="D22" s="79">
        <v>163910</v>
      </c>
    </row>
    <row r="23" spans="1:4">
      <c r="A23" s="170"/>
      <c r="B23" s="126" t="s">
        <v>2355</v>
      </c>
      <c r="C23" s="126">
        <v>20</v>
      </c>
      <c r="D23" s="79">
        <v>162574</v>
      </c>
    </row>
    <row r="24" spans="1:4">
      <c r="A24" s="170"/>
      <c r="B24" s="126" t="s">
        <v>2356</v>
      </c>
      <c r="C24" s="126">
        <v>13</v>
      </c>
      <c r="D24" s="79">
        <v>172346</v>
      </c>
    </row>
    <row r="25" spans="1:4">
      <c r="A25" s="170"/>
      <c r="B25" s="126" t="s">
        <v>2357</v>
      </c>
      <c r="C25" s="126">
        <v>18</v>
      </c>
      <c r="D25" s="79">
        <v>180325</v>
      </c>
    </row>
    <row r="26" spans="1:4">
      <c r="A26" s="171"/>
      <c r="B26" s="126" t="s">
        <v>2358</v>
      </c>
      <c r="C26" s="126">
        <v>15</v>
      </c>
      <c r="D26" s="79">
        <v>194630</v>
      </c>
    </row>
  </sheetData>
  <mergeCells count="2">
    <mergeCell ref="A3:A14"/>
    <mergeCell ref="A15:A26"/>
  </mergeCells>
  <phoneticPr fontId="3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DEBD-E52C-4773-B639-41BE06FC7E7C}">
  <dimension ref="A1:J18"/>
  <sheetViews>
    <sheetView workbookViewId="0">
      <selection activeCell="D9" sqref="D9"/>
    </sheetView>
  </sheetViews>
  <sheetFormatPr defaultRowHeight="17.399999999999999"/>
  <cols>
    <col min="5" max="5" width="3.69921875" customWidth="1"/>
    <col min="6" max="6" width="11.3984375" bestFit="1" customWidth="1"/>
    <col min="10" max="10" width="13.19921875" customWidth="1"/>
  </cols>
  <sheetData>
    <row r="1" spans="1:10">
      <c r="A1" s="172" t="s">
        <v>2360</v>
      </c>
      <c r="B1" s="172"/>
      <c r="C1" s="172"/>
      <c r="D1" s="172"/>
      <c r="E1" s="127"/>
      <c r="F1" s="128"/>
      <c r="G1" s="128"/>
      <c r="H1" s="128"/>
      <c r="I1" s="128"/>
      <c r="J1" s="128"/>
    </row>
    <row r="2" spans="1:10">
      <c r="A2" s="128"/>
      <c r="B2" s="128"/>
      <c r="C2" s="128"/>
      <c r="D2" s="128"/>
      <c r="E2" s="128"/>
      <c r="F2" s="128"/>
      <c r="G2" s="128"/>
      <c r="H2" s="128"/>
      <c r="I2" s="128"/>
      <c r="J2" s="128"/>
    </row>
    <row r="3" spans="1:10">
      <c r="A3" s="129" t="s">
        <v>2361</v>
      </c>
      <c r="B3" s="129" t="s">
        <v>2362</v>
      </c>
      <c r="C3" s="130" t="s">
        <v>2363</v>
      </c>
      <c r="D3" s="131" t="s">
        <v>2364</v>
      </c>
      <c r="E3" s="128"/>
      <c r="F3" s="173" t="s">
        <v>2365</v>
      </c>
      <c r="G3" s="173"/>
      <c r="H3" s="173"/>
      <c r="I3" s="173"/>
      <c r="J3" s="173"/>
    </row>
    <row r="4" spans="1:10">
      <c r="A4" s="128" t="s">
        <v>2366</v>
      </c>
      <c r="B4" s="128" t="s">
        <v>2367</v>
      </c>
      <c r="C4" s="132">
        <v>250</v>
      </c>
      <c r="D4" s="128"/>
      <c r="E4" s="128"/>
      <c r="F4" s="133">
        <v>2000000</v>
      </c>
      <c r="G4" s="134">
        <v>3</v>
      </c>
      <c r="H4" s="135" t="s">
        <v>2368</v>
      </c>
      <c r="I4" s="128"/>
      <c r="J4" s="128"/>
    </row>
    <row r="5" spans="1:10">
      <c r="A5" s="128" t="s">
        <v>2369</v>
      </c>
      <c r="B5" s="128" t="s">
        <v>2370</v>
      </c>
      <c r="C5" s="132">
        <v>3700</v>
      </c>
      <c r="D5" s="128"/>
      <c r="E5" s="128"/>
      <c r="F5" s="132">
        <v>2000000</v>
      </c>
      <c r="G5" s="132"/>
      <c r="H5" s="136" t="s">
        <v>2371</v>
      </c>
      <c r="I5" s="128"/>
      <c r="J5" s="128"/>
    </row>
    <row r="6" spans="1:10">
      <c r="A6" s="137" t="s">
        <v>2372</v>
      </c>
      <c r="B6" s="137" t="s">
        <v>2370</v>
      </c>
      <c r="C6" s="138">
        <f>C4*C5</f>
        <v>925000</v>
      </c>
      <c r="D6" s="139"/>
      <c r="E6" s="128"/>
      <c r="F6" s="140">
        <v>0.02</v>
      </c>
      <c r="G6" s="132"/>
      <c r="H6" s="136" t="s">
        <v>2373</v>
      </c>
      <c r="I6" s="128"/>
      <c r="J6" s="128"/>
    </row>
    <row r="7" spans="1:10">
      <c r="A7" s="128"/>
      <c r="B7" s="128"/>
      <c r="C7" s="141"/>
      <c r="D7" s="128"/>
      <c r="E7" s="128"/>
      <c r="F7" s="132">
        <v>200000000</v>
      </c>
      <c r="G7" s="132"/>
      <c r="H7" s="136" t="s">
        <v>2374</v>
      </c>
      <c r="I7" s="128"/>
      <c r="J7" s="128"/>
    </row>
    <row r="8" spans="1:10">
      <c r="A8" s="128" t="s">
        <v>2375</v>
      </c>
      <c r="B8" s="128" t="s">
        <v>2370</v>
      </c>
      <c r="C8" s="132">
        <v>1450</v>
      </c>
      <c r="D8" s="142"/>
      <c r="E8" s="128"/>
      <c r="F8" s="140">
        <v>0.03</v>
      </c>
      <c r="G8" s="140"/>
      <c r="H8" s="136" t="s">
        <v>2376</v>
      </c>
      <c r="I8" s="128"/>
      <c r="J8" s="128"/>
    </row>
    <row r="9" spans="1:10">
      <c r="A9" s="137" t="s">
        <v>2377</v>
      </c>
      <c r="B9" s="137" t="s">
        <v>2370</v>
      </c>
      <c r="C9" s="138">
        <f>C8*C4</f>
        <v>362500</v>
      </c>
      <c r="D9" s="143">
        <f>C9/C6</f>
        <v>0.39189189189189189</v>
      </c>
      <c r="E9" s="128"/>
      <c r="F9" s="128"/>
      <c r="G9" s="128"/>
      <c r="H9" s="128"/>
      <c r="I9" s="128"/>
      <c r="J9" s="128"/>
    </row>
    <row r="10" spans="1:10" ht="44.25" customHeight="1">
      <c r="A10" s="127"/>
      <c r="B10" s="127"/>
      <c r="C10" s="144"/>
      <c r="D10" s="145"/>
      <c r="E10" s="128"/>
      <c r="F10" t="s">
        <v>2378</v>
      </c>
      <c r="G10" s="174" t="s">
        <v>2379</v>
      </c>
      <c r="H10" s="174"/>
      <c r="I10" s="174"/>
      <c r="J10" s="174"/>
    </row>
    <row r="11" spans="1:10">
      <c r="A11" s="128" t="s">
        <v>2380</v>
      </c>
      <c r="B11" s="128" t="s">
        <v>2370</v>
      </c>
      <c r="C11" s="141">
        <f>F4*G4/30</f>
        <v>200000</v>
      </c>
      <c r="D11" s="145"/>
      <c r="E11" s="128"/>
      <c r="G11" t="s">
        <v>2381</v>
      </c>
    </row>
    <row r="12" spans="1:10">
      <c r="A12" s="128" t="s">
        <v>2382</v>
      </c>
      <c r="B12" s="128" t="s">
        <v>2370</v>
      </c>
      <c r="C12" s="141">
        <f>F5/30</f>
        <v>66666.666666666672</v>
      </c>
      <c r="D12" s="145"/>
      <c r="E12" s="128"/>
      <c r="G12" t="s">
        <v>2383</v>
      </c>
      <c r="H12" s="146"/>
    </row>
    <row r="13" spans="1:10">
      <c r="A13" s="128" t="s">
        <v>2384</v>
      </c>
      <c r="B13" s="128" t="s">
        <v>2370</v>
      </c>
      <c r="C13" s="141">
        <f>C6*F6</f>
        <v>18500</v>
      </c>
      <c r="D13" s="145"/>
      <c r="E13" s="128"/>
      <c r="G13" t="s">
        <v>2385</v>
      </c>
    </row>
    <row r="14" spans="1:10">
      <c r="A14" s="128" t="s">
        <v>2386</v>
      </c>
      <c r="B14" s="128" t="s">
        <v>2370</v>
      </c>
      <c r="C14" s="141">
        <f>F7/60/30</f>
        <v>111111.11111111111</v>
      </c>
      <c r="D14" s="145"/>
      <c r="E14" s="128"/>
    </row>
    <row r="15" spans="1:10">
      <c r="A15" s="128" t="s">
        <v>2387</v>
      </c>
      <c r="B15" s="128" t="s">
        <v>2370</v>
      </c>
      <c r="C15" s="141">
        <f>F8*C6</f>
        <v>27750</v>
      </c>
      <c r="D15" s="145"/>
      <c r="E15" s="128"/>
    </row>
    <row r="16" spans="1:10">
      <c r="A16" s="137" t="s">
        <v>2388</v>
      </c>
      <c r="B16" s="137" t="s">
        <v>2370</v>
      </c>
      <c r="C16" s="138">
        <f>SUM(C11:C15)</f>
        <v>424027.77777777781</v>
      </c>
      <c r="D16" s="143">
        <f>C16/C6</f>
        <v>0.45840840840840846</v>
      </c>
      <c r="E16" s="128"/>
    </row>
    <row r="17" spans="1:5" ht="18" thickBot="1">
      <c r="A17" s="128"/>
      <c r="B17" s="128"/>
      <c r="C17" s="141"/>
      <c r="D17" s="128"/>
      <c r="E17" s="128"/>
    </row>
    <row r="18" spans="1:5" ht="18" thickBot="1">
      <c r="A18" s="147" t="s">
        <v>2389</v>
      </c>
      <c r="B18" s="147" t="s">
        <v>2370</v>
      </c>
      <c r="C18" s="148">
        <f>C6-C9-C16</f>
        <v>138472.22222222219</v>
      </c>
      <c r="D18" s="149">
        <f>C18/C6</f>
        <v>0.14969969969969965</v>
      </c>
      <c r="E18" s="128"/>
    </row>
  </sheetData>
  <mergeCells count="3">
    <mergeCell ref="A1:D1"/>
    <mergeCell ref="F3:J3"/>
    <mergeCell ref="G10:J10"/>
  </mergeCells>
  <phoneticPr fontId="3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609F-8C8E-46E8-A0DE-CD83DBB2E279}">
  <dimension ref="A1:I26"/>
  <sheetViews>
    <sheetView workbookViewId="0">
      <selection activeCell="L23" sqref="L23"/>
    </sheetView>
  </sheetViews>
  <sheetFormatPr defaultRowHeight="17.399999999999999"/>
  <cols>
    <col min="1" max="1" width="12.19921875" customWidth="1"/>
    <col min="2" max="9" width="11.59765625" customWidth="1"/>
  </cols>
  <sheetData>
    <row r="1" spans="1:2" ht="19.2">
      <c r="A1" s="150" t="s">
        <v>2390</v>
      </c>
    </row>
    <row r="3" spans="1:2">
      <c r="A3" s="151" t="s">
        <v>2391</v>
      </c>
      <c r="B3" s="152">
        <v>30000000</v>
      </c>
    </row>
    <row r="4" spans="1:2">
      <c r="A4" s="151" t="s">
        <v>2392</v>
      </c>
      <c r="B4" s="152">
        <v>24</v>
      </c>
    </row>
    <row r="5" spans="1:2">
      <c r="A5" s="151" t="s">
        <v>2393</v>
      </c>
      <c r="B5" s="153">
        <v>5.3999999999999999E-2</v>
      </c>
    </row>
    <row r="7" spans="1:2">
      <c r="A7" s="78" t="s">
        <v>2394</v>
      </c>
      <c r="B7" s="154">
        <f>PMT(B5/12,B4,-B3)</f>
        <v>1321522.4352361171</v>
      </c>
    </row>
    <row r="8" spans="1:2">
      <c r="A8" s="155">
        <v>12</v>
      </c>
      <c r="B8" s="118"/>
    </row>
    <row r="9" spans="1:2">
      <c r="A9" s="155">
        <v>16</v>
      </c>
      <c r="B9" s="118"/>
    </row>
    <row r="10" spans="1:2">
      <c r="A10" s="155">
        <v>20</v>
      </c>
      <c r="B10" s="118"/>
    </row>
    <row r="11" spans="1:2">
      <c r="A11" s="155">
        <v>24</v>
      </c>
      <c r="B11" s="118"/>
    </row>
    <row r="12" spans="1:2">
      <c r="A12" s="155">
        <v>28</v>
      </c>
      <c r="B12" s="118"/>
    </row>
    <row r="13" spans="1:2">
      <c r="A13" s="155">
        <v>32</v>
      </c>
      <c r="B13" s="118"/>
    </row>
    <row r="14" spans="1:2">
      <c r="A14" s="155">
        <v>36</v>
      </c>
      <c r="B14" s="118"/>
    </row>
    <row r="17" spans="1:9" ht="19.2">
      <c r="A17" s="150" t="s">
        <v>2395</v>
      </c>
    </row>
    <row r="18" spans="1:9">
      <c r="A18" t="s">
        <v>2396</v>
      </c>
    </row>
    <row r="19" spans="1:9">
      <c r="A19" s="156">
        <f>PMT(B5/12,B4,-B3)</f>
        <v>1321522.4352361171</v>
      </c>
      <c r="B19" s="157">
        <v>3.2000000000000001E-2</v>
      </c>
      <c r="C19" s="157">
        <v>3.5999999999999997E-2</v>
      </c>
      <c r="D19" s="157">
        <v>0.04</v>
      </c>
      <c r="E19" s="157">
        <v>4.3999999999999997E-2</v>
      </c>
      <c r="F19" s="157">
        <v>4.8000000000000001E-2</v>
      </c>
      <c r="G19" s="157">
        <v>5.1999999999999998E-2</v>
      </c>
      <c r="H19" s="157">
        <v>5.6000000000000001E-2</v>
      </c>
      <c r="I19" s="157">
        <v>0.06</v>
      </c>
    </row>
    <row r="20" spans="1:9">
      <c r="A20" s="155">
        <v>12</v>
      </c>
      <c r="B20" s="118"/>
      <c r="C20" s="118"/>
      <c r="D20" s="118"/>
      <c r="E20" s="118"/>
      <c r="F20" s="118"/>
      <c r="G20" s="118"/>
      <c r="H20" s="118"/>
      <c r="I20" s="118"/>
    </row>
    <row r="21" spans="1:9">
      <c r="A21" s="155">
        <v>16</v>
      </c>
      <c r="B21" s="118"/>
      <c r="C21" s="118"/>
      <c r="D21" s="118"/>
      <c r="E21" s="118"/>
      <c r="F21" s="118"/>
      <c r="G21" s="118"/>
      <c r="H21" s="118"/>
      <c r="I21" s="118"/>
    </row>
    <row r="22" spans="1:9">
      <c r="A22" s="155">
        <v>20</v>
      </c>
      <c r="B22" s="118"/>
      <c r="C22" s="118"/>
      <c r="D22" s="118"/>
      <c r="E22" s="118"/>
      <c r="F22" s="118"/>
      <c r="G22" s="118"/>
      <c r="H22" s="118"/>
      <c r="I22" s="118"/>
    </row>
    <row r="23" spans="1:9">
      <c r="A23" s="155">
        <v>24</v>
      </c>
      <c r="B23" s="118"/>
      <c r="C23" s="118"/>
      <c r="D23" s="118"/>
      <c r="E23" s="118"/>
      <c r="F23" s="118"/>
      <c r="G23" s="118"/>
      <c r="H23" s="118"/>
      <c r="I23" s="118"/>
    </row>
    <row r="24" spans="1:9">
      <c r="A24" s="155">
        <v>28</v>
      </c>
      <c r="B24" s="118"/>
      <c r="C24" s="118"/>
      <c r="D24" s="118"/>
      <c r="E24" s="118"/>
      <c r="F24" s="118"/>
      <c r="G24" s="118"/>
      <c r="H24" s="118"/>
      <c r="I24" s="118"/>
    </row>
    <row r="25" spans="1:9">
      <c r="A25" s="155">
        <v>32</v>
      </c>
      <c r="B25" s="118"/>
      <c r="C25" s="118"/>
      <c r="D25" s="118"/>
      <c r="E25" s="118"/>
      <c r="F25" s="118"/>
      <c r="G25" s="118"/>
      <c r="H25" s="118"/>
      <c r="I25" s="118"/>
    </row>
    <row r="26" spans="1:9">
      <c r="A26" s="155">
        <v>36</v>
      </c>
      <c r="B26" s="118"/>
      <c r="C26" s="118"/>
      <c r="D26" s="118"/>
      <c r="E26" s="118"/>
      <c r="F26" s="118"/>
      <c r="G26" s="118"/>
      <c r="H26" s="118"/>
      <c r="I26" s="118"/>
    </row>
  </sheetData>
  <phoneticPr fontId="3" type="noConversion"/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E074B-4CF8-424B-9935-1884771C5B10}">
  <dimension ref="A1:K23"/>
  <sheetViews>
    <sheetView workbookViewId="0">
      <selection activeCell="N7" sqref="N7"/>
    </sheetView>
  </sheetViews>
  <sheetFormatPr defaultRowHeight="17.399999999999999"/>
  <sheetData>
    <row r="1" spans="1:11">
      <c r="A1" s="175" t="s">
        <v>2462</v>
      </c>
      <c r="B1" s="175" t="s">
        <v>2452</v>
      </c>
      <c r="C1" s="175" t="s">
        <v>2461</v>
      </c>
      <c r="D1" s="175" t="s">
        <v>2460</v>
      </c>
      <c r="E1" s="175" t="s">
        <v>2459</v>
      </c>
      <c r="F1" s="175" t="s">
        <v>2458</v>
      </c>
      <c r="G1" s="175" t="s">
        <v>2457</v>
      </c>
    </row>
    <row r="2" spans="1:11">
      <c r="A2" t="s">
        <v>2403</v>
      </c>
      <c r="B2" s="175" t="s">
        <v>2413</v>
      </c>
      <c r="C2" s="175"/>
      <c r="D2" t="s">
        <v>2412</v>
      </c>
      <c r="E2" t="s">
        <v>2456</v>
      </c>
      <c r="F2">
        <v>5</v>
      </c>
      <c r="G2">
        <v>3289.3330000000001</v>
      </c>
      <c r="J2" t="s">
        <v>2455</v>
      </c>
    </row>
    <row r="3" spans="1:11">
      <c r="A3" t="s">
        <v>2417</v>
      </c>
      <c r="B3" s="175" t="s">
        <v>2421</v>
      </c>
      <c r="C3" s="175"/>
      <c r="D3" t="s">
        <v>2454</v>
      </c>
      <c r="E3" t="s">
        <v>2453</v>
      </c>
      <c r="F3">
        <v>1</v>
      </c>
      <c r="G3">
        <v>4480.6629999999996</v>
      </c>
      <c r="J3" s="15" t="s">
        <v>2452</v>
      </c>
      <c r="K3" s="15" t="s">
        <v>2451</v>
      </c>
    </row>
    <row r="4" spans="1:11">
      <c r="A4" t="s">
        <v>2407</v>
      </c>
      <c r="B4" s="175" t="s">
        <v>2413</v>
      </c>
      <c r="C4" s="175"/>
      <c r="D4" t="s">
        <v>2409</v>
      </c>
      <c r="E4" t="s">
        <v>2450</v>
      </c>
      <c r="F4">
        <v>4</v>
      </c>
      <c r="G4">
        <v>3920.7330000000002</v>
      </c>
      <c r="J4" t="s">
        <v>2449</v>
      </c>
      <c r="K4" t="s">
        <v>2448</v>
      </c>
    </row>
    <row r="5" spans="1:11">
      <c r="A5" t="s">
        <v>2403</v>
      </c>
      <c r="B5" s="175" t="s">
        <v>2413</v>
      </c>
      <c r="C5" s="175"/>
      <c r="D5" t="s">
        <v>2405</v>
      </c>
      <c r="E5" t="s">
        <v>2447</v>
      </c>
      <c r="F5">
        <v>8</v>
      </c>
      <c r="G5">
        <v>4500.8819999999996</v>
      </c>
      <c r="J5" t="s">
        <v>2446</v>
      </c>
      <c r="K5" t="s">
        <v>2445</v>
      </c>
    </row>
    <row r="6" spans="1:11">
      <c r="A6" t="s">
        <v>2417</v>
      </c>
      <c r="B6" s="175" t="s">
        <v>2427</v>
      </c>
      <c r="C6" s="175"/>
      <c r="D6" t="s">
        <v>2444</v>
      </c>
      <c r="E6" t="s">
        <v>2443</v>
      </c>
      <c r="F6">
        <v>1</v>
      </c>
      <c r="G6">
        <v>9430.5550000000003</v>
      </c>
      <c r="J6" t="s">
        <v>2442</v>
      </c>
      <c r="K6" t="s">
        <v>2441</v>
      </c>
    </row>
    <row r="7" spans="1:11">
      <c r="A7" t="s">
        <v>2407</v>
      </c>
      <c r="B7" s="175" t="s">
        <v>2421</v>
      </c>
      <c r="C7" s="175"/>
      <c r="D7" t="s">
        <v>2412</v>
      </c>
      <c r="E7" t="s">
        <v>2440</v>
      </c>
      <c r="F7">
        <v>6</v>
      </c>
      <c r="G7">
        <v>2800.5509999999999</v>
      </c>
      <c r="J7" t="s">
        <v>2439</v>
      </c>
      <c r="K7" t="s">
        <v>2438</v>
      </c>
    </row>
    <row r="8" spans="1:11">
      <c r="A8" t="s">
        <v>2437</v>
      </c>
      <c r="B8" s="175" t="s">
        <v>2424</v>
      </c>
      <c r="C8" s="175"/>
      <c r="D8" t="s">
        <v>2432</v>
      </c>
      <c r="E8" t="s">
        <v>2436</v>
      </c>
      <c r="F8">
        <v>1</v>
      </c>
      <c r="G8">
        <v>9320.4369999999999</v>
      </c>
      <c r="J8" t="s">
        <v>2435</v>
      </c>
      <c r="K8" t="s">
        <v>2434</v>
      </c>
    </row>
    <row r="9" spans="1:11">
      <c r="A9" t="s">
        <v>2433</v>
      </c>
      <c r="B9" s="175" t="s">
        <v>2427</v>
      </c>
      <c r="C9" s="175"/>
      <c r="D9" t="s">
        <v>2432</v>
      </c>
      <c r="E9" t="s">
        <v>2431</v>
      </c>
      <c r="F9">
        <v>3</v>
      </c>
      <c r="G9">
        <v>3345.1669999999999</v>
      </c>
      <c r="J9" t="s">
        <v>2430</v>
      </c>
      <c r="K9" t="s">
        <v>2401</v>
      </c>
    </row>
    <row r="10" spans="1:11">
      <c r="A10" t="s">
        <v>2407</v>
      </c>
      <c r="B10" s="175" t="s">
        <v>2427</v>
      </c>
      <c r="C10" s="175"/>
      <c r="D10" t="s">
        <v>2429</v>
      </c>
      <c r="E10" t="s">
        <v>2428</v>
      </c>
      <c r="F10">
        <v>1</v>
      </c>
      <c r="G10">
        <v>8800.5519999999997</v>
      </c>
    </row>
    <row r="11" spans="1:11">
      <c r="A11" t="s">
        <v>2403</v>
      </c>
      <c r="B11" s="175" t="s">
        <v>2427</v>
      </c>
      <c r="C11" s="175"/>
      <c r="D11" t="s">
        <v>2423</v>
      </c>
      <c r="E11" t="s">
        <v>2426</v>
      </c>
      <c r="F11">
        <v>9</v>
      </c>
      <c r="G11">
        <v>3200.6990000000001</v>
      </c>
    </row>
    <row r="12" spans="1:11">
      <c r="A12" t="s">
        <v>2417</v>
      </c>
      <c r="B12" s="175" t="s">
        <v>2421</v>
      </c>
      <c r="C12" s="175"/>
      <c r="D12" t="s">
        <v>2409</v>
      </c>
      <c r="E12" t="s">
        <v>2425</v>
      </c>
      <c r="F12">
        <v>1</v>
      </c>
      <c r="G12">
        <v>3980.1120000000001</v>
      </c>
    </row>
    <row r="13" spans="1:11">
      <c r="A13" t="s">
        <v>2407</v>
      </c>
      <c r="B13" s="175" t="s">
        <v>2424</v>
      </c>
      <c r="C13" s="175"/>
      <c r="D13" t="s">
        <v>2423</v>
      </c>
      <c r="E13" t="s">
        <v>2422</v>
      </c>
      <c r="F13">
        <v>2</v>
      </c>
      <c r="G13">
        <v>3980.9850000000001</v>
      </c>
    </row>
    <row r="14" spans="1:11">
      <c r="A14" t="s">
        <v>2403</v>
      </c>
      <c r="B14" s="175" t="s">
        <v>2413</v>
      </c>
      <c r="C14" s="175"/>
      <c r="D14" t="s">
        <v>2405</v>
      </c>
      <c r="E14" t="s">
        <v>2404</v>
      </c>
      <c r="F14">
        <v>3</v>
      </c>
      <c r="G14">
        <v>9800.0419999999995</v>
      </c>
    </row>
    <row r="15" spans="1:11">
      <c r="A15" t="s">
        <v>2416</v>
      </c>
      <c r="B15" s="175" t="s">
        <v>2421</v>
      </c>
      <c r="C15" s="175"/>
      <c r="D15" t="s">
        <v>2409</v>
      </c>
      <c r="E15" t="s">
        <v>2404</v>
      </c>
      <c r="F15">
        <v>2</v>
      </c>
      <c r="G15">
        <v>4500.1540000000005</v>
      </c>
    </row>
    <row r="16" spans="1:11">
      <c r="A16" t="s">
        <v>2407</v>
      </c>
      <c r="B16" s="175" t="s">
        <v>2406</v>
      </c>
      <c r="C16" s="175"/>
      <c r="D16" t="s">
        <v>2409</v>
      </c>
      <c r="E16" t="s">
        <v>2404</v>
      </c>
      <c r="F16">
        <v>4</v>
      </c>
      <c r="G16">
        <v>4100.0119999999997</v>
      </c>
    </row>
    <row r="17" spans="1:7">
      <c r="A17" t="s">
        <v>2420</v>
      </c>
      <c r="B17" s="175" t="s">
        <v>2413</v>
      </c>
      <c r="C17" s="175"/>
      <c r="D17" t="s">
        <v>2419</v>
      </c>
      <c r="E17" t="s">
        <v>2418</v>
      </c>
      <c r="F17">
        <v>5</v>
      </c>
      <c r="G17">
        <v>2947.4520000000002</v>
      </c>
    </row>
    <row r="18" spans="1:7">
      <c r="A18" t="s">
        <v>2417</v>
      </c>
      <c r="B18" s="175" t="s">
        <v>2413</v>
      </c>
      <c r="C18" s="175"/>
      <c r="D18" t="s">
        <v>2409</v>
      </c>
      <c r="E18" t="s">
        <v>2404</v>
      </c>
      <c r="F18">
        <v>1</v>
      </c>
      <c r="G18">
        <v>4230.1189999999997</v>
      </c>
    </row>
    <row r="19" spans="1:7">
      <c r="A19" t="s">
        <v>2416</v>
      </c>
      <c r="B19" s="175" t="s">
        <v>2413</v>
      </c>
      <c r="C19" s="175"/>
      <c r="D19" t="s">
        <v>2415</v>
      </c>
      <c r="E19" t="s">
        <v>2414</v>
      </c>
      <c r="F19">
        <v>1</v>
      </c>
      <c r="G19">
        <v>2779.3119999999999</v>
      </c>
    </row>
    <row r="20" spans="1:7">
      <c r="A20" t="s">
        <v>2403</v>
      </c>
      <c r="B20" s="175" t="s">
        <v>2413</v>
      </c>
      <c r="C20" s="175"/>
      <c r="D20" t="s">
        <v>2412</v>
      </c>
      <c r="E20" t="s">
        <v>2411</v>
      </c>
      <c r="F20">
        <v>7</v>
      </c>
      <c r="G20">
        <v>4361.223</v>
      </c>
    </row>
    <row r="21" spans="1:7">
      <c r="A21" t="s">
        <v>2410</v>
      </c>
      <c r="B21" s="175" t="s">
        <v>2406</v>
      </c>
      <c r="C21" s="175"/>
      <c r="D21" t="s">
        <v>2409</v>
      </c>
      <c r="E21" t="s">
        <v>2408</v>
      </c>
      <c r="F21">
        <v>10</v>
      </c>
      <c r="G21">
        <v>2600.8809999999999</v>
      </c>
    </row>
    <row r="22" spans="1:7">
      <c r="A22" t="s">
        <v>2407</v>
      </c>
      <c r="B22" s="175" t="s">
        <v>2406</v>
      </c>
      <c r="C22" s="175"/>
      <c r="D22" t="s">
        <v>2405</v>
      </c>
      <c r="E22" t="s">
        <v>2404</v>
      </c>
      <c r="F22">
        <v>2</v>
      </c>
      <c r="G22">
        <v>4400.4650000000001</v>
      </c>
    </row>
    <row r="23" spans="1:7">
      <c r="A23" t="s">
        <v>2403</v>
      </c>
      <c r="B23" s="175" t="s">
        <v>2402</v>
      </c>
      <c r="C23" s="175"/>
      <c r="D23" t="s">
        <v>2401</v>
      </c>
      <c r="E23" t="s">
        <v>2401</v>
      </c>
      <c r="F23">
        <v>12</v>
      </c>
      <c r="G23">
        <v>4130.8860000000004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Sheet1</vt:lpstr>
      <vt:lpstr>데이터전처리표정리</vt:lpstr>
      <vt:lpstr>파워쿼리_표결합추가정리</vt:lpstr>
      <vt:lpstr>파워쿼리_표병합정리</vt:lpstr>
      <vt:lpstr>파워쿼리_표</vt:lpstr>
      <vt:lpstr>파워쿼리_크로스탭표정리</vt:lpstr>
      <vt:lpstr>데이터전처리연습</vt:lpstr>
      <vt:lpstr>요약분석_피벗테이블과피벗차트</vt:lpstr>
      <vt:lpstr>요약분석_관계테이블</vt:lpstr>
      <vt:lpstr>요약분석_관계테이블연습</vt:lpstr>
      <vt:lpstr>피벗테이블마법사</vt:lpstr>
      <vt:lpstr>탐색분석_대푯값</vt:lpstr>
      <vt:lpstr>탐색분석_도수분포표히스토그램</vt:lpstr>
      <vt:lpstr>탐색분석_상자수염그림</vt:lpstr>
      <vt:lpstr>탐색분석_T검정평균비교</vt:lpstr>
      <vt:lpstr>탐색분석_분산분석</vt:lpstr>
      <vt:lpstr>상관분석</vt:lpstr>
      <vt:lpstr>예측분석_회귀분석</vt:lpstr>
      <vt:lpstr>예측분석_목표값찾기와해찾기</vt:lpstr>
      <vt:lpstr>예측분석_데이터표</vt:lpstr>
      <vt:lpstr>장표작성연습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유현주</dc:creator>
  <cp:lastModifiedBy>유현주</cp:lastModifiedBy>
  <dcterms:created xsi:type="dcterms:W3CDTF">2025-05-15T11:32:01Z</dcterms:created>
  <dcterms:modified xsi:type="dcterms:W3CDTF">2026-08-13T18:33:26Z</dcterms:modified>
</cp:coreProperties>
</file>