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060040F4-12CC-5B41-9510-CC0062ED0C3D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3" i="2"/>
  <c r="E16" i="2"/>
  <c r="E18" i="2"/>
  <c r="E11" i="2"/>
  <c r="E17" i="2"/>
  <c r="E12" i="2"/>
  <c r="E15" i="2"/>
  <c r="E20" i="2"/>
  <c r="E10" i="2"/>
  <c r="E19" i="2"/>
  <c r="E7" i="2"/>
  <c r="O7" i="2" s="1"/>
  <c r="E14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rgb="FF000000"/>
            <rFont val="Tahoma"/>
            <family val="2"/>
          </rPr>
          <t>• Symptoms:</t>
        </r>
        <r>
          <rPr>
            <sz val="8"/>
            <color rgb="FF000000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<sst xmlns="http://schemas.openxmlformats.org/spreadsheetml/2006/main" count="237" uniqueCount="172">
  <si>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</si>
  <si>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</si>
  <si>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</si>
  <si>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</si>
  <si>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</si>
  <si>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</si>
  <si>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</si>
  <si>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</si>
  <si>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</si>
  <si>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</si>
  <si>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</si>
  <si>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</si>
  <si>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</si>
  <si>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</si>
  <si>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</si>
  <si>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</si>
  <si>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</si>
  <si>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</si>
  <si>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</si>
  <si>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</si>
  <si>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</si>
  <si>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</si>
  <si>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</si>
  <si>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</si>
  <si>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</si>
  <si>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</si>
  <si>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</si>
  <si>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</si>
  <si>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</si>
  <si>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</si>
  <si>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</si>
  <si>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</si>
  <si>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</si>
  <si>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</si>
  <si>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</si>
  <si>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</si>
  <si>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</si>
  <si>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</si>
  <si>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</si>
  <si>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</si>
  <si>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</si>
  <si>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</si>
  <si>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</si>
  <si>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</si>
  <si>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</si>
  <si>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</si>
  <si>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</si>
  <si>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</si>
  <si>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</si>
  <si>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</si>
  <si>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</si>
  <si>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</si>
  <si>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</si>
  <si>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</si>
  <si>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</si>
  <si>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</si>
  <si>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</si>
  <si>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</si>
  <si>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</si>
  <si>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</si>
  <si>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</si>
  <si>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</si>
  <si>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</si>
  <si>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</si>
  <si>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</si>
  <si>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</si>
  <si>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</si>
  <si>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</si>
  <si>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</si>
  <si>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</si>
  <si>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</si>
  <si>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</si>
  <si>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</si>
  <si>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</si>
  <si>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</si>
  <si>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</si>
  <si>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</si>
  <si>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</si>
  <si>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</si>
  <si>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</si>
  <si>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</si>
  <si>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</si>
  <si>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</si>
  <si>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</si>
  <si>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</si>
  <si>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</si>
  <si>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</si>
  <si>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</si>
  <si>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</si>
  <si>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</si>
  <si>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</si>
  <si>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</si>
  <si>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</si>
  <si>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</si>
  <si>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</si>
  <si>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</si>
  <si>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</si>
  <si>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</si>
  <si>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</si>
  <si>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</si>
  <si>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</si>
  <si>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</si>
  <si>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</si>
  <si>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</si>
  <si>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</si>
  <si>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Requires skills beyond subject studied thus far: cybersecurity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</si>
  <si>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</si>
  <si>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</si>
  <si>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</si>
  <si>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</si>
  <si>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</si>
  <si>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</si>
  <si>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</si>
  <si>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</si>
  <si>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</si>
  <si>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</si>
  <si>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</si>
  <si>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</si>
  <si>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</si>
  <si>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</si>
  <si>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</si>
  <si>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</si>
  <si>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</si>
  <si>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</si>
  <si>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</si>
  <si>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</si>
  <si>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</si>
  <si>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</si>
  <si>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</si>
  <si>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</si>
  <si>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</si>
  <si>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</si>
  <si>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</si>
  <si>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</si>
  <si>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</si>
  <si>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</si>
  <si>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</si>
  <si>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</si>
  <si>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</si>
  <si>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</si>
  <si>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</si>
  <si>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</si>
  <si>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</si>
  <si>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</si>
  <si>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</si>
  <si>
    <t>Task Manager app for individuals with ADHD to complete tasks, gain rewards, and stay motivated.</t>
  </si>
  <si>
    <t>Apps accuracy is paramount for users.</t>
  </si>
  <si>
    <t>Tests show inaccurate outcomes.</t>
  </si>
  <si>
    <t>2 weeks prior to deadline, if  inaccuracy is not addressed refer to contigency plan.</t>
  </si>
  <si>
    <t>Team members to work collaborately to address functional inaccuracies.</t>
  </si>
  <si>
    <t>Avoidance</t>
  </si>
  <si>
    <t>Just use local storage on device.</t>
  </si>
  <si>
    <t>Usability risks</t>
  </si>
  <si>
    <t>Simple usability and navigation  is important</t>
  </si>
  <si>
    <t xml:space="preserve">Surety Considerations                         data/information                                   </t>
  </si>
  <si>
    <t>App is difficult to navigate.</t>
  </si>
  <si>
    <t xml:space="preserve">If a week before Iteration 2.1, there are issues with usability and navigation, refer to contigency plan. </t>
  </si>
  <si>
    <t xml:space="preserve">Keep app as simple as possible. </t>
  </si>
  <si>
    <t xml:space="preserve">Depending on OS, certain files gets created which is best to be added to .gitignore. For instance, macOS and Windows may create different ones. </t>
  </si>
  <si>
    <t>Unnecessary files added to repo can make navigation cumbersome.</t>
  </si>
  <si>
    <t>Life-cycle Costs                                      Project resources</t>
  </si>
  <si>
    <t>Unnecessary files get added which impacts navigation, and can also be the cause of generating errors.</t>
  </si>
  <si>
    <t xml:space="preserve">Repoupdates from group members creates conflicts. </t>
  </si>
  <si>
    <t>A .gitignore file is created and undesired file extention gets added to it, such as .DS_Store</t>
  </si>
  <si>
    <t xml:space="preserve">Lack of communication especially regarding items that are central to the app's core usecases. </t>
  </si>
  <si>
    <t xml:space="preserve">Functional inaccuracy </t>
  </si>
  <si>
    <t>Not makign the app attractive aesthetically to keep user motivated</t>
  </si>
  <si>
    <t xml:space="preserve">A dull looking home/activity page can cause user dissatisfaction and cause demotivation. </t>
  </si>
  <si>
    <t>Drop non-core usecases such as requiring internet connection.</t>
  </si>
  <si>
    <t xml:space="preserve">High level of customisation such as font colour and size. </t>
  </si>
  <si>
    <t>APP Generic risks</t>
  </si>
  <si>
    <t>APP Specific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</si>
</sst>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0" fillId="2" borderId="15" xfId="0" applyNumberFormat="1" applyFont="1" applyFill="1" applyBorder="1" applyAlignment="1">
      <alignment vertical="center"/>
    </xf>
    <xf numFmtId="49" fontId="10" fillId="2" borderId="15" xfId="0" applyNumberFormat="1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16" fillId="0" borderId="0" xfId="0" applyFont="1"/>
    <xf numFmtId="0" fontId="5" fillId="0" borderId="34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center" vertical="top"/>
    </xf>
    <xf numFmtId="49" fontId="12" fillId="2" borderId="17" xfId="0" applyNumberFormat="1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49" fontId="17" fillId="0" borderId="36" xfId="0" applyNumberFormat="1" applyFont="1" applyBorder="1" applyAlignment="1">
      <alignment horizontal="center" vertical="center" textRotation="255"/>
    </xf>
    <xf numFmtId="49" fontId="17" fillId="0" borderId="37" xfId="0" applyNumberFormat="1" applyFont="1" applyBorder="1" applyAlignment="1">
      <alignment horizontal="center" vertical="center" textRotation="255"/>
    </xf>
    <xf numFmtId="49" fontId="17" fillId="0" borderId="3" xfId="0" applyNumberFormat="1" applyFont="1" applyBorder="1" applyAlignment="1">
      <alignment horizontal="center" vertical="center" textRotation="255"/>
    </xf>
    <xf numFmtId="49" fontId="18" fillId="0" borderId="38" xfId="0" applyNumberFormat="1" applyFont="1" applyBorder="1" applyAlignment="1">
      <alignment horizontal="center" vertical="center" textRotation="255"/>
    </xf>
    <xf numFmtId="49" fontId="18" fillId="0" borderId="37" xfId="0" applyNumberFormat="1" applyFont="1" applyBorder="1" applyAlignment="1">
      <alignment horizontal="center" vertical="center" textRotation="255"/>
    </xf>
    <xf numFmtId="49" fontId="18" fillId="0" borderId="3" xfId="0" applyNumberFormat="1" applyFont="1" applyBorder="1" applyAlignment="1">
      <alignment horizontal="center" vertical="center" textRotation="255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222" workbookViewId="0">
      <selection sqref="A1:B1"/>
    </sheetView>
  </sheetViews>
  <sheetFormatPr baseColWidth="10" defaultColWidth="9.1640625" defaultRowHeight="11" x14ac:dyDescent="0.15"/>
  <cols>
    <col min="1" max="1" width="7.1640625" style="19" bestFit="1" customWidth="1"/>
    <col min="2" max="2" width="93" style="9" customWidth="1"/>
    <col min="3" max="16384" width="9.1640625" style="9"/>
  </cols>
  <sheetData>
    <row r="1" spans="1:2" ht="14" thickBot="1" x14ac:dyDescent="0.2">
      <c r="A1" s="81" t="str">
        <f>Risk_Tracking_Log!A1</f>
        <v>RISK MANAGEMENT LOG</v>
      </c>
      <c r="B1" s="82"/>
    </row>
    <row r="2" spans="1:2" ht="13" thickBot="1" x14ac:dyDescent="0.2">
      <c r="A2" s="71" t="s">
        <v>12</v>
      </c>
      <c r="B2" s="17" t="s">
        <v>9</v>
      </c>
    </row>
    <row r="3" spans="1:2" ht="12" x14ac:dyDescent="0.15">
      <c r="A3" s="20"/>
      <c r="B3" s="14" t="s">
        <v>84</v>
      </c>
    </row>
    <row r="4" spans="1:2" ht="12" x14ac:dyDescent="0.15">
      <c r="A4" s="18"/>
      <c r="B4" s="15" t="s">
        <v>46</v>
      </c>
    </row>
    <row r="5" spans="1:2" ht="12" x14ac:dyDescent="0.15">
      <c r="A5" s="18" t="s">
        <v>13</v>
      </c>
      <c r="B5" s="47" t="s">
        <v>82</v>
      </c>
    </row>
    <row r="6" spans="1:2" ht="48" x14ac:dyDescent="0.15">
      <c r="A6" s="18" t="s">
        <v>14</v>
      </c>
      <c r="B6" s="47" t="s">
        <v>67</v>
      </c>
    </row>
    <row r="7" spans="1:2" ht="72" x14ac:dyDescent="0.15">
      <c r="A7" s="18" t="s">
        <v>15</v>
      </c>
      <c r="B7" s="47" t="s">
        <v>52</v>
      </c>
    </row>
    <row r="8" spans="1:2" ht="12" x14ac:dyDescent="0.15">
      <c r="A8" s="18" t="s">
        <v>16</v>
      </c>
      <c r="B8" s="48" t="s">
        <v>48</v>
      </c>
    </row>
    <row r="9" spans="1:2" ht="60" x14ac:dyDescent="0.15">
      <c r="A9" s="18" t="s">
        <v>17</v>
      </c>
      <c r="B9" s="47" t="s">
        <v>72</v>
      </c>
    </row>
    <row r="10" spans="1:2" ht="12" x14ac:dyDescent="0.15">
      <c r="A10" s="18" t="s">
        <v>18</v>
      </c>
      <c r="B10" s="47" t="s">
        <v>45</v>
      </c>
    </row>
    <row r="11" spans="1:2" ht="12" x14ac:dyDescent="0.15">
      <c r="A11" s="18" t="s">
        <v>19</v>
      </c>
      <c r="B11" s="47" t="s">
        <v>57</v>
      </c>
    </row>
    <row r="12" spans="1:2" ht="12" x14ac:dyDescent="0.15">
      <c r="A12" s="18" t="s">
        <v>61</v>
      </c>
      <c r="B12" s="47" t="s">
        <v>47</v>
      </c>
    </row>
    <row r="13" spans="1:2" ht="12" x14ac:dyDescent="0.15">
      <c r="A13" s="18" t="s">
        <v>62</v>
      </c>
      <c r="B13" s="47" t="s">
        <v>58</v>
      </c>
    </row>
    <row r="14" spans="1:2" ht="12" x14ac:dyDescent="0.15">
      <c r="A14" s="18" t="s">
        <v>63</v>
      </c>
      <c r="B14" s="47" t="s">
        <v>59</v>
      </c>
    </row>
    <row r="15" spans="1:2" ht="12" x14ac:dyDescent="0.15">
      <c r="A15" s="18" t="s">
        <v>64</v>
      </c>
      <c r="B15" s="47" t="s">
        <v>71</v>
      </c>
    </row>
    <row r="16" spans="1:2" ht="12" x14ac:dyDescent="0.15">
      <c r="A16" s="18" t="s">
        <v>65</v>
      </c>
      <c r="B16" s="47" t="s">
        <v>73</v>
      </c>
    </row>
    <row r="17" spans="1:2" ht="13" thickBot="1" x14ac:dyDescent="0.2">
      <c r="A17" s="64" t="s">
        <v>70</v>
      </c>
      <c r="B17" s="65" t="s">
        <v>60</v>
      </c>
    </row>
    <row r="19" spans="1:2" ht="12" thickBot="1" x14ac:dyDescent="0.2"/>
    <row r="20" spans="1:2" ht="13" thickBot="1" x14ac:dyDescent="0.2">
      <c r="A20" s="16" t="s">
        <v>12</v>
      </c>
      <c r="B20" s="17" t="s">
        <v>10</v>
      </c>
    </row>
    <row r="21" spans="1:2" ht="37" thickBot="1" x14ac:dyDescent="0.2">
      <c r="A21" s="22" t="s">
        <v>66</v>
      </c>
      <c r="B21" s="21" t="s">
        <v>21</v>
      </c>
    </row>
    <row r="23" spans="1:2" ht="12" thickBot="1" x14ac:dyDescent="0.2"/>
    <row r="24" spans="1:2" ht="13" thickBot="1" x14ac:dyDescent="0.2">
      <c r="A24" s="16" t="s">
        <v>12</v>
      </c>
      <c r="B24" s="17" t="s">
        <v>11</v>
      </c>
    </row>
    <row r="25" spans="1:2" ht="61" thickBot="1" x14ac:dyDescent="0.2">
      <c r="A25" s="23" t="s">
        <v>20</v>
      </c>
      <c r="B25" s="21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zoomScale="150" workbookViewId="0">
      <pane ySplit="1" topLeftCell="A2" activePane="bottomLeft" state="frozen"/>
      <selection pane="bottomLeft" activeCell="F22" sqref="F22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6" customWidth="1"/>
    <col min="8" max="8" width="22.1640625" style="46" bestFit="1" customWidth="1"/>
    <col min="9" max="10" width="30.83203125" style="46" customWidth="1"/>
    <col min="11" max="11" width="12.83203125" style="46" bestFit="1" customWidth="1"/>
    <col min="12" max="13" width="30.83203125" style="46" customWidth="1"/>
    <col min="15" max="15" width="6" customWidth="1"/>
  </cols>
  <sheetData>
    <row r="1" spans="1:15" s="6" customFormat="1" ht="19" thickBot="1" x14ac:dyDescent="0.2">
      <c r="A1" s="2" t="s">
        <v>23</v>
      </c>
      <c r="B1" s="25"/>
      <c r="C1" s="25"/>
      <c r="D1" s="25"/>
      <c r="E1" s="25"/>
      <c r="F1" s="26"/>
      <c r="G1" s="26"/>
      <c r="H1" s="26"/>
      <c r="I1" s="2" t="s">
        <v>23</v>
      </c>
      <c r="J1" s="27"/>
      <c r="K1" s="27"/>
      <c r="L1" s="27"/>
      <c r="M1" s="27"/>
    </row>
    <row r="2" spans="1:15" s="1" customFormat="1" ht="14" thickBot="1" x14ac:dyDescent="0.2">
      <c r="A2" s="7" t="s">
        <v>5</v>
      </c>
      <c r="B2" s="28"/>
      <c r="C2" s="28"/>
      <c r="D2" s="29" t="s">
        <v>85</v>
      </c>
      <c r="E2" s="31"/>
      <c r="F2" s="30"/>
      <c r="G2" s="31"/>
      <c r="H2" s="31"/>
      <c r="I2" s="7" t="str">
        <f>A2</f>
        <v>Project Name:</v>
      </c>
      <c r="J2" s="29" t="str">
        <f>D2</f>
        <v>ADHD Task Manager</v>
      </c>
      <c r="K2" s="35"/>
    </row>
    <row r="3" spans="1:15" s="1" customFormat="1" ht="14" thickBot="1" x14ac:dyDescent="0.2">
      <c r="A3" s="8" t="s">
        <v>83</v>
      </c>
      <c r="B3" s="32"/>
      <c r="C3" s="32"/>
      <c r="D3" s="33" t="s">
        <v>121</v>
      </c>
      <c r="E3" s="35"/>
      <c r="F3" s="34"/>
      <c r="G3" s="35"/>
      <c r="H3" s="35"/>
      <c r="I3" s="8" t="str">
        <f>A3</f>
        <v>National Center:</v>
      </c>
      <c r="J3" s="33" t="str">
        <f>D3</f>
        <v>Australia</v>
      </c>
      <c r="K3" s="35"/>
    </row>
    <row r="4" spans="1:15" s="1" customFormat="1" ht="14" thickBot="1" x14ac:dyDescent="0.2">
      <c r="A4" s="8" t="s">
        <v>6</v>
      </c>
      <c r="B4" s="32"/>
      <c r="C4" s="32"/>
      <c r="D4" s="36" t="s">
        <v>86</v>
      </c>
      <c r="E4" s="35"/>
      <c r="F4" s="34"/>
      <c r="G4" s="35"/>
      <c r="H4" s="35"/>
      <c r="I4" s="8" t="str">
        <f>A4</f>
        <v>Project Manager Name:</v>
      </c>
      <c r="J4" s="36" t="str">
        <f>D4</f>
        <v>Team 1</v>
      </c>
      <c r="K4" s="35"/>
    </row>
    <row r="5" spans="1:15" s="1" customFormat="1" ht="61" thickBot="1" x14ac:dyDescent="0.2">
      <c r="A5" s="8" t="s">
        <v>7</v>
      </c>
      <c r="B5" s="28"/>
      <c r="C5" s="37"/>
      <c r="D5" s="74" t="s">
        <v>145</v>
      </c>
      <c r="E5" s="50"/>
      <c r="F5" s="50"/>
      <c r="G5" s="50"/>
      <c r="H5" s="50"/>
      <c r="I5" s="8" t="str">
        <f>A5</f>
        <v>Project Description:</v>
      </c>
      <c r="J5" s="49" t="str">
        <f>D5</f>
        <v>Task Manager app for individuals with ADHD to complete tasks, gain rewards, and stay motivated.</v>
      </c>
      <c r="K5" s="50"/>
      <c r="L5" s="50"/>
      <c r="M5" s="51"/>
    </row>
    <row r="6" spans="1:15" s="3" customFormat="1" ht="25" thickBot="1" x14ac:dyDescent="0.2">
      <c r="A6" s="53" t="s">
        <v>0</v>
      </c>
      <c r="B6" s="54" t="s">
        <v>4</v>
      </c>
      <c r="C6" s="54" t="s">
        <v>54</v>
      </c>
      <c r="D6" s="52" t="s">
        <v>55</v>
      </c>
      <c r="E6" s="52" t="s">
        <v>53</v>
      </c>
      <c r="F6" s="54" t="s">
        <v>24</v>
      </c>
      <c r="G6" s="54" t="s">
        <v>56</v>
      </c>
      <c r="H6" s="57" t="s">
        <v>25</v>
      </c>
      <c r="I6" s="52" t="s">
        <v>49</v>
      </c>
      <c r="J6" s="52" t="s">
        <v>50</v>
      </c>
      <c r="K6" s="52" t="s">
        <v>69</v>
      </c>
      <c r="L6" s="54" t="s">
        <v>74</v>
      </c>
      <c r="M6" s="63" t="s">
        <v>51</v>
      </c>
    </row>
    <row r="7" spans="1:15" ht="111" customHeight="1" x14ac:dyDescent="0.15">
      <c r="A7" s="83" t="s">
        <v>170</v>
      </c>
      <c r="B7" s="12" t="s">
        <v>8</v>
      </c>
      <c r="C7" s="24" t="s">
        <v>1</v>
      </c>
      <c r="D7" s="24" t="s">
        <v>3</v>
      </c>
      <c r="E7" s="62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39" t="s">
        <v>81</v>
      </c>
      <c r="G7" s="39" t="s">
        <v>76</v>
      </c>
      <c r="H7" s="38" t="s">
        <v>75</v>
      </c>
      <c r="I7" s="39" t="s">
        <v>77</v>
      </c>
      <c r="J7" s="39" t="s">
        <v>78</v>
      </c>
      <c r="K7" s="70" t="s">
        <v>68</v>
      </c>
      <c r="L7" s="39" t="s">
        <v>79</v>
      </c>
      <c r="M7" s="61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84"/>
      <c r="B8" s="12" t="s">
        <v>8</v>
      </c>
      <c r="C8" s="24" t="s">
        <v>1</v>
      </c>
      <c r="D8" s="24" t="s">
        <v>3</v>
      </c>
      <c r="E8" s="62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1" t="s">
        <v>87</v>
      </c>
      <c r="G8" s="38" t="s">
        <v>88</v>
      </c>
      <c r="H8" s="38" t="s">
        <v>89</v>
      </c>
      <c r="I8" s="40" t="s">
        <v>90</v>
      </c>
      <c r="J8" s="38" t="s">
        <v>91</v>
      </c>
      <c r="K8" s="70" t="s">
        <v>92</v>
      </c>
      <c r="L8" s="67" t="s">
        <v>1</v>
      </c>
      <c r="M8" s="43" t="s">
        <v>93</v>
      </c>
    </row>
    <row r="9" spans="1:15" ht="24" x14ac:dyDescent="0.15">
      <c r="A9" s="84"/>
      <c r="B9" s="12" t="s">
        <v>97</v>
      </c>
      <c r="C9" s="24" t="s">
        <v>1</v>
      </c>
      <c r="D9" s="60" t="s">
        <v>1</v>
      </c>
      <c r="E9" s="62" t="str">
        <f t="shared" si="0"/>
        <v>Closed</v>
      </c>
      <c r="F9" s="40" t="s">
        <v>95</v>
      </c>
      <c r="G9" s="38" t="s">
        <v>94</v>
      </c>
      <c r="H9" s="38" t="s">
        <v>96</v>
      </c>
      <c r="I9" s="40" t="s">
        <v>98</v>
      </c>
      <c r="J9" s="38" t="s">
        <v>99</v>
      </c>
      <c r="K9" s="70" t="s">
        <v>68</v>
      </c>
      <c r="L9" s="68" t="s">
        <v>1</v>
      </c>
      <c r="M9" s="42" t="s">
        <v>100</v>
      </c>
    </row>
    <row r="10" spans="1:15" ht="48" x14ac:dyDescent="0.15">
      <c r="A10" s="84"/>
      <c r="B10" s="12" t="s">
        <v>8</v>
      </c>
      <c r="C10" s="24" t="s">
        <v>1</v>
      </c>
      <c r="D10" s="24" t="s">
        <v>1</v>
      </c>
      <c r="E10" s="62" t="str">
        <f>IF(OR(AND(B10&lt;&gt;"Closed",C10="High",D10="High"),AND(B10&lt;&gt;"Closed",C10="High",D10="Medium"),AND(B10&lt;&gt;"Closed",C10="Medium",D10="High")),"Red",IF(OR(AND(B10&lt;&gt;"Closed",C10="High",D10="Low"),AND(B10&lt;&gt;"Closed",C10="Medium",D10="Medium"),AND(B10&lt;&gt;"Closed",C10="Low",D10="High")),"Yellow",IF(OR(AND(B10&lt;&gt;"Closed",C10="Medium",D10="Low"),AND(B10&lt;&gt;"Closed",C10="Low",D10="Low"),AND(B10&lt;&gt;"Closed",C10="Low",D10="Medium")),"Green",IF(B10="Closed","Closed",""))))</f>
        <v>Red</v>
      </c>
      <c r="F10" s="41" t="s">
        <v>109</v>
      </c>
      <c r="G10" s="38" t="s">
        <v>110</v>
      </c>
      <c r="H10" s="38" t="s">
        <v>116</v>
      </c>
      <c r="I10" s="40" t="s">
        <v>111</v>
      </c>
      <c r="J10" s="38" t="s">
        <v>112</v>
      </c>
      <c r="K10" s="70" t="s">
        <v>113</v>
      </c>
      <c r="L10" s="67" t="s">
        <v>1</v>
      </c>
      <c r="M10" s="43" t="s">
        <v>115</v>
      </c>
      <c r="N10" s="72"/>
    </row>
    <row r="11" spans="1:15" ht="60" x14ac:dyDescent="0.15">
      <c r="A11" s="84"/>
      <c r="B11" s="12" t="s">
        <v>8</v>
      </c>
      <c r="C11" s="24" t="s">
        <v>1</v>
      </c>
      <c r="D11" s="24" t="s">
        <v>1</v>
      </c>
      <c r="E11" s="62" t="str">
        <f>IF(OR(AND(B11&lt;&gt;"Closed",C11="High",D11="High"),AND(B11&lt;&gt;"Closed",C11="High",D11="Medium"),AND(B11&lt;&gt;"Closed",C11="Medium",D11="High")),"Red",IF(OR(AND(B11&lt;&gt;"Closed",C11="High",D11="Low"),AND(B11&lt;&gt;"Closed",C11="Medium",D11="Medium"),AND(B11&lt;&gt;"Closed",C11="Low",D11="High")),"Yellow",IF(OR(AND(B11&lt;&gt;"Closed",C11="Medium",D11="Low"),AND(B11&lt;&gt;"Closed",C11="Low",D11="Low"),AND(B11&lt;&gt;"Closed",C11="Low",D11="Medium")),"Green",IF(B11="Closed","Closed",""))))</f>
        <v>Red</v>
      </c>
      <c r="F11" s="41" t="s">
        <v>139</v>
      </c>
      <c r="G11" s="38" t="s">
        <v>140</v>
      </c>
      <c r="H11" s="76" t="s">
        <v>141</v>
      </c>
      <c r="I11" s="40" t="s">
        <v>142</v>
      </c>
      <c r="J11" s="38" t="s">
        <v>143</v>
      </c>
      <c r="K11" s="70" t="s">
        <v>113</v>
      </c>
      <c r="L11" s="67" t="s">
        <v>1</v>
      </c>
      <c r="M11" s="43" t="s">
        <v>144</v>
      </c>
      <c r="N11" s="72"/>
    </row>
    <row r="12" spans="1:15" ht="24" x14ac:dyDescent="0.15">
      <c r="A12" s="84"/>
      <c r="B12" s="12" t="s">
        <v>8</v>
      </c>
      <c r="C12" s="24" t="s">
        <v>1</v>
      </c>
      <c r="D12" s="24" t="s">
        <v>2</v>
      </c>
      <c r="E12" s="62" t="str">
        <f>IF(OR(AND(B12&lt;&gt;"Closed",C12="High",D12="High"),AND(B12&lt;&gt;"Closed",C12="High",D12="Medium"),AND(B12&lt;&gt;"Closed",C12="Medium",D12="High")),"Red",IF(OR(AND(B12&lt;&gt;"Closed",C12="High",D12="Low"),AND(B12&lt;&gt;"Closed",C12="Medium",D12="Medium"),AND(B12&lt;&gt;"Closed",C12="Low",D12="High")),"Yellow",IF(OR(AND(B12&lt;&gt;"Closed",C12="Medium",D12="Low"),AND(B12&lt;&gt;"Closed",C12="Low",D12="Low"),AND(B12&lt;&gt;"Closed",C12="Low",D12="Medium")),"Green",IF(B12="Closed","Closed",""))))</f>
        <v>Red</v>
      </c>
      <c r="F12" s="41" t="s">
        <v>128</v>
      </c>
      <c r="G12" s="38" t="s">
        <v>129</v>
      </c>
      <c r="H12" s="38" t="s">
        <v>130</v>
      </c>
      <c r="I12" s="77" t="s">
        <v>164</v>
      </c>
      <c r="J12" s="38" t="s">
        <v>131</v>
      </c>
      <c r="K12" s="70" t="s">
        <v>68</v>
      </c>
      <c r="L12" s="67" t="s">
        <v>2</v>
      </c>
      <c r="M12" s="43" t="s">
        <v>132</v>
      </c>
      <c r="N12" s="72"/>
    </row>
    <row r="13" spans="1:15" ht="36" x14ac:dyDescent="0.15">
      <c r="A13" s="85"/>
      <c r="B13" s="12" t="s">
        <v>8</v>
      </c>
      <c r="C13" s="24" t="s">
        <v>2</v>
      </c>
      <c r="D13" s="24" t="s">
        <v>1</v>
      </c>
      <c r="E13" s="62" t="str">
        <f>IF(OR(AND(B13&lt;&gt;"Closed",C13="High",D13="High"),AND(B13&lt;&gt;"Closed",C13="High",D13="Medium"),AND(B13&lt;&gt;"Closed",C13="Medium",D13="High")),"Red",IF(OR(AND(B13&lt;&gt;"Closed",C13="High",D13="Low"),AND(B13&lt;&gt;"Closed",C13="Medium",D13="Medium"),AND(B13&lt;&gt;"Closed",C13="Low",D13="High")),"Yellow",IF(OR(AND(B13&lt;&gt;"Closed",C13="Medium",D13="Low"),AND(B13&lt;&gt;"Closed",C13="Low",D13="Low"),AND(B13&lt;&gt;"Closed",C13="Low",D13="Medium")),"Green",IF(B13="Closed","Closed",""))))</f>
        <v>Red</v>
      </c>
      <c r="F13" s="75" t="s">
        <v>158</v>
      </c>
      <c r="G13" s="76" t="s">
        <v>159</v>
      </c>
      <c r="H13" s="76" t="s">
        <v>160</v>
      </c>
      <c r="I13" s="77" t="s">
        <v>161</v>
      </c>
      <c r="J13" s="76" t="s">
        <v>162</v>
      </c>
      <c r="K13" s="79" t="s">
        <v>113</v>
      </c>
      <c r="L13" s="80" t="s">
        <v>2</v>
      </c>
      <c r="M13" s="78" t="s">
        <v>163</v>
      </c>
      <c r="N13" s="72"/>
    </row>
    <row r="14" spans="1:15" ht="36" customHeight="1" x14ac:dyDescent="0.15">
      <c r="A14" s="86" t="s">
        <v>171</v>
      </c>
      <c r="B14" s="12" t="s">
        <v>8</v>
      </c>
      <c r="C14" s="24" t="s">
        <v>1</v>
      </c>
      <c r="D14" s="24" t="s">
        <v>2</v>
      </c>
      <c r="E14" s="62" t="str">
        <f t="shared" si="0"/>
        <v>Red</v>
      </c>
      <c r="F14" s="41" t="s">
        <v>101</v>
      </c>
      <c r="G14" s="38" t="s">
        <v>105</v>
      </c>
      <c r="H14" s="38" t="s">
        <v>102</v>
      </c>
      <c r="I14" s="40" t="s">
        <v>103</v>
      </c>
      <c r="J14" s="38" t="s">
        <v>104</v>
      </c>
      <c r="K14" s="70" t="s">
        <v>150</v>
      </c>
      <c r="L14" s="67" t="s">
        <v>2</v>
      </c>
      <c r="M14" s="78" t="s">
        <v>151</v>
      </c>
      <c r="N14" s="72"/>
    </row>
    <row r="15" spans="1:15" ht="36" x14ac:dyDescent="0.15">
      <c r="A15" s="87"/>
      <c r="B15" s="12" t="s">
        <v>8</v>
      </c>
      <c r="C15" s="24" t="s">
        <v>1</v>
      </c>
      <c r="D15" s="24" t="s">
        <v>3</v>
      </c>
      <c r="E15" s="62" t="str">
        <f t="shared" si="0"/>
        <v>Yellow</v>
      </c>
      <c r="F15" s="41" t="s">
        <v>122</v>
      </c>
      <c r="G15" s="38" t="s">
        <v>123</v>
      </c>
      <c r="H15" s="38" t="s">
        <v>124</v>
      </c>
      <c r="I15" s="40" t="s">
        <v>125</v>
      </c>
      <c r="J15" s="38" t="s">
        <v>126</v>
      </c>
      <c r="K15" s="70" t="s">
        <v>113</v>
      </c>
      <c r="L15" s="67" t="s">
        <v>1</v>
      </c>
      <c r="M15" s="43" t="s">
        <v>127</v>
      </c>
      <c r="N15" s="72"/>
    </row>
    <row r="16" spans="1:15" ht="60" x14ac:dyDescent="0.15">
      <c r="A16" s="87"/>
      <c r="B16" s="12" t="s">
        <v>8</v>
      </c>
      <c r="C16" s="24" t="s">
        <v>1</v>
      </c>
      <c r="D16" s="24" t="s">
        <v>1</v>
      </c>
      <c r="E16" s="62" t="str">
        <f>IF(OR(AND(B16&lt;&gt;"Closed",C16="High",D16="High"),AND(B16&lt;&gt;"Closed",C16="High",D16="Medium"),AND(B16&lt;&gt;"Closed",C16="Medium",D16="High")),"Red",IF(OR(AND(B16&lt;&gt;"Closed",C16="High",D16="Low"),AND(B16&lt;&gt;"Closed",C16="Medium",D16="Medium"),AND(B16&lt;&gt;"Closed",C16="Low",D16="High")),"Yellow",IF(OR(AND(B16&lt;&gt;"Closed",C16="Medium",D16="Low"),AND(B16&lt;&gt;"Closed",C16="Low",D16="Low"),AND(B16&lt;&gt;"Closed",C16="Low",D16="Medium")),"Green",IF(B16="Closed","Closed",""))))</f>
        <v>Red</v>
      </c>
      <c r="F16" s="75" t="s">
        <v>152</v>
      </c>
      <c r="G16" s="76" t="s">
        <v>153</v>
      </c>
      <c r="H16" s="76" t="s">
        <v>141</v>
      </c>
      <c r="I16" s="77" t="s">
        <v>155</v>
      </c>
      <c r="J16" s="76" t="s">
        <v>156</v>
      </c>
      <c r="K16" s="79" t="s">
        <v>68</v>
      </c>
      <c r="L16" s="67" t="s">
        <v>1</v>
      </c>
      <c r="M16" s="78" t="s">
        <v>157</v>
      </c>
      <c r="N16" s="72"/>
    </row>
    <row r="17" spans="1:14" ht="36" x14ac:dyDescent="0.15">
      <c r="A17" s="87"/>
      <c r="B17" s="12" t="s">
        <v>8</v>
      </c>
      <c r="C17" s="24" t="s">
        <v>1</v>
      </c>
      <c r="D17" s="24" t="s">
        <v>3</v>
      </c>
      <c r="E17" s="62" t="str">
        <f t="shared" si="0"/>
        <v>Yellow</v>
      </c>
      <c r="F17" s="41" t="s">
        <v>133</v>
      </c>
      <c r="G17" s="38" t="s">
        <v>134</v>
      </c>
      <c r="H17" s="38" t="s">
        <v>135</v>
      </c>
      <c r="I17" s="40" t="s">
        <v>136</v>
      </c>
      <c r="J17" s="38" t="s">
        <v>137</v>
      </c>
      <c r="K17" s="70" t="s">
        <v>113</v>
      </c>
      <c r="L17" s="67" t="s">
        <v>2</v>
      </c>
      <c r="M17" s="43" t="s">
        <v>138</v>
      </c>
      <c r="N17" s="72"/>
    </row>
    <row r="18" spans="1:14" ht="24" x14ac:dyDescent="0.15">
      <c r="A18" s="87"/>
      <c r="B18" s="12" t="s">
        <v>8</v>
      </c>
      <c r="C18" s="24" t="s">
        <v>1</v>
      </c>
      <c r="D18" s="24" t="s">
        <v>1</v>
      </c>
      <c r="E18" s="62" t="str">
        <f t="shared" si="0"/>
        <v>Red</v>
      </c>
      <c r="F18" s="75" t="s">
        <v>165</v>
      </c>
      <c r="G18" s="76" t="s">
        <v>146</v>
      </c>
      <c r="H18" s="76" t="s">
        <v>154</v>
      </c>
      <c r="I18" s="77" t="s">
        <v>147</v>
      </c>
      <c r="J18" s="76" t="s">
        <v>148</v>
      </c>
      <c r="K18" s="70" t="s">
        <v>113</v>
      </c>
      <c r="L18" s="67" t="s">
        <v>1</v>
      </c>
      <c r="M18" s="78" t="s">
        <v>149</v>
      </c>
      <c r="N18" s="72"/>
    </row>
    <row r="19" spans="1:14" ht="24" x14ac:dyDescent="0.15">
      <c r="A19" s="87"/>
      <c r="B19" s="12" t="s">
        <v>8</v>
      </c>
      <c r="C19" s="24" t="s">
        <v>3</v>
      </c>
      <c r="D19" s="24" t="s">
        <v>2</v>
      </c>
      <c r="E19" s="62" t="str">
        <f>IF(OR(AND(B19&lt;&gt;"Closed",C19="High",D19="High"),AND(B19&lt;&gt;"Closed",C19="High",D19="Medium"),AND(B19&lt;&gt;"Closed",C19="Medium",D19="High")),"Red",IF(OR(AND(B19&lt;&gt;"Closed",C19="High",D19="Low"),AND(B19&lt;&gt;"Closed",C19="Medium",D19="Medium"),AND(B19&lt;&gt;"Closed",C19="Low",D19="High")),"Yellow",IF(OR(AND(B19&lt;&gt;"Closed",C19="Medium",D19="Low"),AND(B19&lt;&gt;"Closed",C19="Low",D19="Low"),AND(B19&lt;&gt;"Closed",C19="Low",D19="Medium")),"Green",IF(B19="Closed","Closed",""))))</f>
        <v>Green</v>
      </c>
      <c r="F19" s="75" t="s">
        <v>166</v>
      </c>
      <c r="G19" s="76" t="s">
        <v>167</v>
      </c>
      <c r="H19" s="38" t="s">
        <v>106</v>
      </c>
      <c r="I19" s="77" t="s">
        <v>107</v>
      </c>
      <c r="J19" s="38" t="s">
        <v>108</v>
      </c>
      <c r="K19" s="70" t="s">
        <v>68</v>
      </c>
      <c r="L19" s="67" t="s">
        <v>3</v>
      </c>
      <c r="M19" s="78" t="s">
        <v>168</v>
      </c>
      <c r="N19" s="72"/>
    </row>
    <row r="20" spans="1:14" ht="24" x14ac:dyDescent="0.15">
      <c r="A20" s="88"/>
      <c r="B20" s="12" t="s">
        <v>8</v>
      </c>
      <c r="C20" s="24" t="s">
        <v>3</v>
      </c>
      <c r="D20" s="24" t="s">
        <v>1</v>
      </c>
      <c r="E20" s="62" t="str">
        <f>IF(OR(AND(B20&lt;&gt;"Closed",C20="High",D20="High"),AND(B20&lt;&gt;"Closed",C20="High",D20="Medium"),AND(B20&lt;&gt;"Closed",C20="Medium",D20="High")),"Red",IF(OR(AND(B20&lt;&gt;"Closed",C20="High",D20="Low"),AND(B20&lt;&gt;"Closed",C20="Medium",D20="Medium"),AND(B20&lt;&gt;"Closed",C20="Low",D20="High")),"Yellow",IF(OR(AND(B20&lt;&gt;"Closed",C20="Medium",D20="Low"),AND(B20&lt;&gt;"Closed",C20="Low",D20="Low"),AND(B20&lt;&gt;"Closed",C20="Low",D20="Medium")),"Green",IF(B20="Closed","Closed",""))))</f>
        <v>Yellow</v>
      </c>
      <c r="F20" s="75" t="s">
        <v>169</v>
      </c>
      <c r="G20" s="38" t="s">
        <v>114</v>
      </c>
      <c r="H20" s="38" t="s">
        <v>26</v>
      </c>
      <c r="I20" s="40" t="s">
        <v>117</v>
      </c>
      <c r="J20" s="38" t="s">
        <v>118</v>
      </c>
      <c r="K20" s="70" t="s">
        <v>119</v>
      </c>
      <c r="L20" s="67" t="s">
        <v>2</v>
      </c>
      <c r="M20" s="43" t="s">
        <v>120</v>
      </c>
      <c r="N20" s="72"/>
    </row>
    <row r="21" spans="1:14" x14ac:dyDescent="0.15">
      <c r="A21" s="10"/>
      <c r="B21" s="12"/>
      <c r="C21" s="24"/>
      <c r="D21" s="24"/>
      <c r="E21" s="62" t="str">
        <f t="shared" si="0"/>
        <v/>
      </c>
      <c r="F21" s="41"/>
      <c r="G21" s="38"/>
      <c r="H21" s="38"/>
      <c r="I21" s="40"/>
      <c r="J21" s="38"/>
      <c r="K21" s="70"/>
      <c r="L21" s="67"/>
      <c r="M21" s="43"/>
      <c r="N21" s="72"/>
    </row>
    <row r="22" spans="1:14" x14ac:dyDescent="0.15">
      <c r="A22" s="10"/>
      <c r="B22" s="12"/>
      <c r="C22" s="24"/>
      <c r="D22" s="24"/>
      <c r="E22" s="62" t="str">
        <f t="shared" si="0"/>
        <v/>
      </c>
      <c r="F22" s="41"/>
      <c r="G22" s="38"/>
      <c r="H22" s="38"/>
      <c r="I22" s="40"/>
      <c r="J22" s="38"/>
      <c r="K22" s="70"/>
      <c r="L22" s="67"/>
      <c r="M22" s="43"/>
      <c r="N22" s="72"/>
    </row>
    <row r="23" spans="1:14" x14ac:dyDescent="0.15">
      <c r="A23" s="10"/>
      <c r="B23" s="12"/>
      <c r="C23" s="24"/>
      <c r="D23" s="24"/>
      <c r="E23" s="62" t="str">
        <f t="shared" si="0"/>
        <v/>
      </c>
      <c r="F23" s="41"/>
      <c r="G23" s="38"/>
      <c r="H23" s="38"/>
      <c r="I23" s="40"/>
      <c r="J23" s="38"/>
      <c r="K23" s="70"/>
      <c r="L23" s="67"/>
      <c r="M23" s="43"/>
      <c r="N23" s="72"/>
    </row>
    <row r="24" spans="1:14" x14ac:dyDescent="0.15">
      <c r="A24" s="10"/>
      <c r="B24" s="12"/>
      <c r="C24" s="24"/>
      <c r="D24" s="24"/>
      <c r="E24" s="62" t="str">
        <f t="shared" si="0"/>
        <v/>
      </c>
      <c r="F24" s="41"/>
      <c r="G24" s="38"/>
      <c r="H24" s="38"/>
      <c r="I24" s="40"/>
      <c r="J24" s="38"/>
      <c r="K24" s="70"/>
      <c r="L24" s="67"/>
      <c r="M24" s="43"/>
      <c r="N24" s="72"/>
    </row>
    <row r="25" spans="1:14" x14ac:dyDescent="0.15">
      <c r="A25" s="10"/>
      <c r="B25" s="12"/>
      <c r="C25" s="24"/>
      <c r="D25" s="24"/>
      <c r="E25" s="62" t="str">
        <f t="shared" si="0"/>
        <v/>
      </c>
      <c r="F25" s="41"/>
      <c r="G25" s="38"/>
      <c r="H25" s="38"/>
      <c r="I25" s="40"/>
      <c r="J25" s="38"/>
      <c r="K25" s="70"/>
      <c r="L25" s="67"/>
      <c r="M25" s="43"/>
      <c r="N25" s="72"/>
    </row>
    <row r="26" spans="1:14" x14ac:dyDescent="0.15">
      <c r="A26" s="10"/>
      <c r="B26" s="12"/>
      <c r="C26" s="24"/>
      <c r="D26" s="24"/>
      <c r="E26" s="62" t="str">
        <f t="shared" si="0"/>
        <v/>
      </c>
      <c r="F26" s="41"/>
      <c r="G26" s="38"/>
      <c r="H26" s="38"/>
      <c r="I26" s="40"/>
      <c r="J26" s="38"/>
      <c r="K26" s="70"/>
      <c r="L26" s="67"/>
      <c r="M26" s="43"/>
      <c r="N26" s="72"/>
    </row>
    <row r="27" spans="1:14" x14ac:dyDescent="0.15">
      <c r="A27" s="10"/>
      <c r="B27" s="12"/>
      <c r="C27" s="24"/>
      <c r="D27" s="24"/>
      <c r="E27" s="62" t="str">
        <f t="shared" si="0"/>
        <v/>
      </c>
      <c r="F27" s="41"/>
      <c r="G27" s="38"/>
      <c r="H27" s="38"/>
      <c r="I27" s="40"/>
      <c r="J27" s="38"/>
      <c r="K27" s="70"/>
      <c r="L27" s="67"/>
      <c r="M27" s="43"/>
      <c r="N27" s="72"/>
    </row>
    <row r="28" spans="1:14" x14ac:dyDescent="0.15">
      <c r="A28" s="10"/>
      <c r="B28" s="12"/>
      <c r="C28" s="24"/>
      <c r="D28" s="24"/>
      <c r="E28" s="62" t="str">
        <f t="shared" si="0"/>
        <v/>
      </c>
      <c r="F28" s="41"/>
      <c r="G28" s="38"/>
      <c r="H28" s="38"/>
      <c r="I28" s="40"/>
      <c r="J28" s="38"/>
      <c r="K28" s="70"/>
      <c r="L28" s="67"/>
      <c r="M28" s="43"/>
      <c r="N28" s="72"/>
    </row>
    <row r="29" spans="1:14" x14ac:dyDescent="0.15">
      <c r="A29" s="10"/>
      <c r="B29" s="12"/>
      <c r="C29" s="24"/>
      <c r="D29" s="24"/>
      <c r="E29" s="62" t="str">
        <f t="shared" si="0"/>
        <v/>
      </c>
      <c r="F29" s="41"/>
      <c r="G29" s="38"/>
      <c r="H29" s="38"/>
      <c r="I29" s="40"/>
      <c r="J29" s="38"/>
      <c r="K29" s="70"/>
      <c r="L29" s="67"/>
      <c r="M29" s="43"/>
      <c r="N29" s="72"/>
    </row>
    <row r="30" spans="1:14" x14ac:dyDescent="0.15">
      <c r="A30" s="10"/>
      <c r="B30" s="12"/>
      <c r="C30" s="24"/>
      <c r="D30" s="24"/>
      <c r="E30" s="62" t="str">
        <f t="shared" si="0"/>
        <v/>
      </c>
      <c r="F30" s="41"/>
      <c r="G30" s="38"/>
      <c r="H30" s="38"/>
      <c r="I30" s="40"/>
      <c r="J30" s="38"/>
      <c r="K30" s="70"/>
      <c r="L30" s="67"/>
      <c r="M30" s="43"/>
      <c r="N30" s="72"/>
    </row>
    <row r="31" spans="1:14" x14ac:dyDescent="0.15">
      <c r="A31" s="10"/>
      <c r="B31" s="12"/>
      <c r="C31" s="24"/>
      <c r="D31" s="24"/>
      <c r="E31" s="62" t="str">
        <f t="shared" si="0"/>
        <v/>
      </c>
      <c r="F31" s="41"/>
      <c r="G31" s="38"/>
      <c r="H31" s="38"/>
      <c r="I31" s="40"/>
      <c r="J31" s="38"/>
      <c r="K31" s="70"/>
      <c r="L31" s="67"/>
      <c r="M31" s="43"/>
      <c r="N31" s="72"/>
    </row>
    <row r="32" spans="1:14" x14ac:dyDescent="0.15">
      <c r="A32" s="10"/>
      <c r="B32" s="12"/>
      <c r="C32" s="24"/>
      <c r="D32" s="24"/>
      <c r="E32" s="62" t="str">
        <f t="shared" si="0"/>
        <v/>
      </c>
      <c r="F32" s="41"/>
      <c r="G32" s="38"/>
      <c r="H32" s="38"/>
      <c r="I32" s="40"/>
      <c r="J32" s="38"/>
      <c r="K32" s="70"/>
      <c r="L32" s="67"/>
      <c r="M32" s="43"/>
      <c r="N32" s="72"/>
    </row>
    <row r="33" spans="1:14" ht="14" thickBot="1" x14ac:dyDescent="0.2">
      <c r="A33" s="11"/>
      <c r="B33" s="13"/>
      <c r="C33" s="58"/>
      <c r="D33" s="58"/>
      <c r="E33" s="13" t="str">
        <f t="shared" si="0"/>
        <v/>
      </c>
      <c r="F33" s="44"/>
      <c r="G33" s="59"/>
      <c r="H33" s="59"/>
      <c r="I33" s="44"/>
      <c r="J33" s="73"/>
      <c r="K33" s="66"/>
      <c r="L33" s="69"/>
      <c r="M33" s="45"/>
      <c r="N33" s="72"/>
    </row>
    <row r="34" spans="1:14" x14ac:dyDescent="0.15">
      <c r="N34" s="72"/>
    </row>
    <row r="35" spans="1:14" x14ac:dyDescent="0.15">
      <c r="N35" s="72"/>
    </row>
    <row r="36" spans="1:14" x14ac:dyDescent="0.15">
      <c r="N36" s="72"/>
    </row>
    <row r="37" spans="1:14" x14ac:dyDescent="0.15">
      <c r="N37" s="72"/>
    </row>
    <row r="38" spans="1:14" x14ac:dyDescent="0.15">
      <c r="N38" s="72"/>
    </row>
    <row r="39" spans="1:14" x14ac:dyDescent="0.15">
      <c r="N39" s="72"/>
    </row>
    <row r="40" spans="1:14" x14ac:dyDescent="0.15">
      <c r="N40" s="72"/>
    </row>
    <row r="41" spans="1:14" x14ac:dyDescent="0.15">
      <c r="N41" s="72"/>
    </row>
    <row r="42" spans="1:14" x14ac:dyDescent="0.15">
      <c r="N42" s="72"/>
    </row>
    <row r="43" spans="1:14" x14ac:dyDescent="0.15">
      <c r="N43" s="72"/>
    </row>
    <row r="44" spans="1:14" x14ac:dyDescent="0.15">
      <c r="N44" s="72"/>
    </row>
    <row r="45" spans="1:14" x14ac:dyDescent="0.15">
      <c r="N45" s="72"/>
    </row>
    <row r="46" spans="1:14" x14ac:dyDescent="0.15">
      <c r="N46" s="72"/>
    </row>
    <row r="47" spans="1:14" x14ac:dyDescent="0.15">
      <c r="N47" s="72"/>
    </row>
    <row r="48" spans="1:14" x14ac:dyDescent="0.15">
      <c r="N48" s="72"/>
    </row>
    <row r="49" spans="14:14" x14ac:dyDescent="0.15">
      <c r="N49" s="72"/>
    </row>
    <row r="50" spans="14:14" x14ac:dyDescent="0.15">
      <c r="N50" s="72"/>
    </row>
    <row r="51" spans="14:14" x14ac:dyDescent="0.15">
      <c r="N51" s="72"/>
    </row>
    <row r="52" spans="14:14" x14ac:dyDescent="0.15">
      <c r="N52" s="72"/>
    </row>
    <row r="53" spans="14:14" x14ac:dyDescent="0.15">
      <c r="N53" s="72"/>
    </row>
    <row r="54" spans="14:14" x14ac:dyDescent="0.15">
      <c r="N54" s="72"/>
    </row>
    <row r="55" spans="14:14" x14ac:dyDescent="0.15">
      <c r="N55" s="72"/>
    </row>
    <row r="56" spans="14:14" x14ac:dyDescent="0.15">
      <c r="N56" s="72"/>
    </row>
    <row r="57" spans="14:14" x14ac:dyDescent="0.15">
      <c r="N57" s="72"/>
    </row>
    <row r="58" spans="14:14" x14ac:dyDescent="0.15">
      <c r="N58" s="72"/>
    </row>
    <row r="59" spans="14:14" x14ac:dyDescent="0.15">
      <c r="N59" s="72"/>
    </row>
    <row r="60" spans="14:14" x14ac:dyDescent="0.15">
      <c r="N60" s="72"/>
    </row>
    <row r="61" spans="14:14" x14ac:dyDescent="0.15">
      <c r="N61" s="72"/>
    </row>
    <row r="62" spans="14:14" x14ac:dyDescent="0.15">
      <c r="N62" s="72"/>
    </row>
    <row r="63" spans="14:14" x14ac:dyDescent="0.15">
      <c r="N63" s="72"/>
    </row>
    <row r="64" spans="14:14" x14ac:dyDescent="0.15">
      <c r="N64" s="72"/>
    </row>
    <row r="65" spans="14:14" x14ac:dyDescent="0.15">
      <c r="N65" s="72"/>
    </row>
    <row r="66" spans="14:14" x14ac:dyDescent="0.15">
      <c r="N66" s="72"/>
    </row>
    <row r="67" spans="14:14" x14ac:dyDescent="0.15">
      <c r="N67" s="72"/>
    </row>
    <row r="68" spans="14:14" x14ac:dyDescent="0.15">
      <c r="N68" s="72"/>
    </row>
    <row r="69" spans="14:14" x14ac:dyDescent="0.15">
      <c r="N69" s="72"/>
    </row>
    <row r="70" spans="14:14" x14ac:dyDescent="0.15">
      <c r="N70" s="72"/>
    </row>
    <row r="71" spans="14:14" x14ac:dyDescent="0.15">
      <c r="N71" s="72"/>
    </row>
    <row r="72" spans="14:14" x14ac:dyDescent="0.15">
      <c r="N72" s="72"/>
    </row>
    <row r="73" spans="14:14" x14ac:dyDescent="0.15">
      <c r="N73" s="72"/>
    </row>
    <row r="74" spans="14:14" x14ac:dyDescent="0.15">
      <c r="N74" s="72"/>
    </row>
    <row r="75" spans="14:14" x14ac:dyDescent="0.15">
      <c r="N75" s="72"/>
    </row>
    <row r="76" spans="14:14" x14ac:dyDescent="0.15">
      <c r="N76" s="72"/>
    </row>
    <row r="77" spans="14:14" x14ac:dyDescent="0.15">
      <c r="N77" s="72"/>
    </row>
    <row r="78" spans="14:14" x14ac:dyDescent="0.15">
      <c r="N78" s="72"/>
    </row>
    <row r="79" spans="14:14" x14ac:dyDescent="0.15">
      <c r="N79" s="72"/>
    </row>
    <row r="80" spans="14:14" x14ac:dyDescent="0.15">
      <c r="N80" s="72"/>
    </row>
    <row r="81" spans="14:14" x14ac:dyDescent="0.15">
      <c r="N81" s="72"/>
    </row>
    <row r="82" spans="14:14" x14ac:dyDescent="0.15">
      <c r="N82" s="72"/>
    </row>
    <row r="83" spans="14:14" x14ac:dyDescent="0.15">
      <c r="N83" s="72"/>
    </row>
    <row r="84" spans="14:14" x14ac:dyDescent="0.15">
      <c r="N84" s="72"/>
    </row>
    <row r="85" spans="14:14" x14ac:dyDescent="0.15">
      <c r="N85" s="72"/>
    </row>
    <row r="86" spans="14:14" x14ac:dyDescent="0.15">
      <c r="N86" s="72"/>
    </row>
    <row r="87" spans="14:14" x14ac:dyDescent="0.15">
      <c r="N87" s="72"/>
    </row>
    <row r="88" spans="14:14" x14ac:dyDescent="0.15">
      <c r="N88" s="72"/>
    </row>
    <row r="89" spans="14:14" x14ac:dyDescent="0.15">
      <c r="N89" s="72"/>
    </row>
    <row r="90" spans="14:14" x14ac:dyDescent="0.15">
      <c r="N90" s="72"/>
    </row>
    <row r="91" spans="14:14" x14ac:dyDescent="0.15">
      <c r="N91" s="72"/>
    </row>
    <row r="92" spans="14:14" x14ac:dyDescent="0.15">
      <c r="N92" s="72"/>
    </row>
    <row r="93" spans="14:14" x14ac:dyDescent="0.15">
      <c r="N93" s="72"/>
    </row>
    <row r="94" spans="14:14" x14ac:dyDescent="0.15">
      <c r="N94" s="72"/>
    </row>
    <row r="95" spans="14:14" x14ac:dyDescent="0.15">
      <c r="N95" s="72"/>
    </row>
    <row r="96" spans="14:14" x14ac:dyDescent="0.15">
      <c r="N96" s="72"/>
    </row>
    <row r="97" spans="14:14" x14ac:dyDescent="0.15">
      <c r="N97" s="72"/>
    </row>
    <row r="98" spans="14:14" x14ac:dyDescent="0.15">
      <c r="N98" s="72"/>
    </row>
    <row r="99" spans="14:14" x14ac:dyDescent="0.15">
      <c r="N99" s="72"/>
    </row>
    <row r="100" spans="14:14" x14ac:dyDescent="0.15">
      <c r="N100" s="72"/>
    </row>
    <row r="101" spans="14:14" x14ac:dyDescent="0.15">
      <c r="N101" s="72"/>
    </row>
    <row r="102" spans="14:14" x14ac:dyDescent="0.15">
      <c r="N102" s="72"/>
    </row>
    <row r="103" spans="14:14" x14ac:dyDescent="0.15">
      <c r="N103" s="72"/>
    </row>
    <row r="104" spans="14:14" x14ac:dyDescent="0.15">
      <c r="N104" s="72"/>
    </row>
    <row r="105" spans="14:14" x14ac:dyDescent="0.15">
      <c r="N105" s="72"/>
    </row>
    <row r="106" spans="14:14" x14ac:dyDescent="0.15">
      <c r="N106" s="72"/>
    </row>
    <row r="107" spans="14:14" x14ac:dyDescent="0.15">
      <c r="N107" s="72"/>
    </row>
    <row r="108" spans="14:14" x14ac:dyDescent="0.15">
      <c r="N108" s="72"/>
    </row>
    <row r="109" spans="14:14" x14ac:dyDescent="0.15">
      <c r="N109" s="72"/>
    </row>
    <row r="110" spans="14:14" x14ac:dyDescent="0.15">
      <c r="N110" s="72"/>
    </row>
    <row r="111" spans="14:14" x14ac:dyDescent="0.15">
      <c r="N111" s="72"/>
    </row>
    <row r="112" spans="14:14" x14ac:dyDescent="0.15">
      <c r="N112" s="72"/>
    </row>
    <row r="113" spans="14:14" x14ac:dyDescent="0.15">
      <c r="N113" s="72"/>
    </row>
    <row r="114" spans="14:14" x14ac:dyDescent="0.15">
      <c r="N114" s="72"/>
    </row>
    <row r="115" spans="14:14" x14ac:dyDescent="0.15">
      <c r="N115" s="72"/>
    </row>
    <row r="116" spans="14:14" x14ac:dyDescent="0.15">
      <c r="N116" s="72"/>
    </row>
    <row r="117" spans="14:14" x14ac:dyDescent="0.15">
      <c r="N117" s="72"/>
    </row>
    <row r="118" spans="14:14" x14ac:dyDescent="0.15">
      <c r="N118" s="72"/>
    </row>
    <row r="119" spans="14:14" x14ac:dyDescent="0.15">
      <c r="N119" s="72"/>
    </row>
    <row r="120" spans="14:14" x14ac:dyDescent="0.15">
      <c r="N120" s="72"/>
    </row>
    <row r="121" spans="14:14" x14ac:dyDescent="0.15">
      <c r="N121" s="72"/>
    </row>
    <row r="122" spans="14:14" x14ac:dyDescent="0.15">
      <c r="N122" s="72"/>
    </row>
    <row r="123" spans="14:14" x14ac:dyDescent="0.15">
      <c r="N123" s="72"/>
    </row>
    <row r="124" spans="14:14" x14ac:dyDescent="0.15">
      <c r="N124" s="72"/>
    </row>
    <row r="125" spans="14:14" x14ac:dyDescent="0.15">
      <c r="N125" s="72"/>
    </row>
    <row r="126" spans="14:14" x14ac:dyDescent="0.15">
      <c r="N126" s="72"/>
    </row>
    <row r="127" spans="14:14" x14ac:dyDescent="0.15">
      <c r="N127" s="72"/>
    </row>
    <row r="128" spans="14:14" x14ac:dyDescent="0.15">
      <c r="N128" s="72"/>
    </row>
    <row r="129" spans="14:14" x14ac:dyDescent="0.15">
      <c r="N129" s="72"/>
    </row>
    <row r="130" spans="14:14" x14ac:dyDescent="0.15">
      <c r="N130" s="72"/>
    </row>
    <row r="131" spans="14:14" x14ac:dyDescent="0.15">
      <c r="N131" s="72"/>
    </row>
  </sheetData>
  <autoFilter ref="B6:D6" xr:uid="{00000000-0009-0000-0000-000001000000}"/>
  <mergeCells count="2">
    <mergeCell ref="A7:A13"/>
    <mergeCell ref="A14:A20"/>
  </mergeCells>
  <phoneticPr fontId="3" type="noConversion"/>
  <conditionalFormatting sqref="C7:D33">
    <cfRule type="cellIs" dxfId="10" priority="9" stopIfTrue="1" operator="equal">
      <formula>"High"</formula>
    </cfRule>
    <cfRule type="cellIs" dxfId="9" priority="10" stopIfTrue="1" operator="equal">
      <formula>"Medium"</formula>
    </cfRule>
    <cfRule type="cellIs" dxfId="8" priority="11" stopIfTrue="1" operator="equal">
      <formula>"Low"</formula>
    </cfRule>
  </conditionalFormatting>
  <conditionalFormatting sqref="C1:E1 B6:C6 C34:E65534 B7:B33">
    <cfRule type="cellIs" dxfId="7" priority="1" stopIfTrue="1" operator="equal">
      <formula>"Critical"</formula>
    </cfRule>
    <cfRule type="cellIs" dxfId="6" priority="2" stopIfTrue="1" operator="equal">
      <formula>"High"</formula>
    </cfRule>
    <cfRule type="cellIs" dxfId="5" priority="3" stopIfTrue="1" operator="equal">
      <formula>"Medium"</formula>
    </cfRule>
  </conditionalFormatting>
  <conditionalFormatting sqref="E7:E33">
    <cfRule type="cellIs" dxfId="4" priority="6" stopIfTrue="1" operator="equal">
      <formula>"Red"</formula>
    </cfRule>
    <cfRule type="cellIs" dxfId="3" priority="7" stopIfTrue="1" operator="equal">
      <formula>"Yellow"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14 L15:L33 C7:D14 C15:D33" xr:uid="{00000000-0002-0000-0100-000000000000}">
      <formula1>"High,Medium,Low"</formula1>
    </dataValidation>
    <dataValidation type="list" allowBlank="1" showInputMessage="1" showErrorMessage="1" sqref="H7:H14 H15:H33" xr:uid="{00000000-0002-0000-0100-000001000000}">
      <formula1>Risk_Area</formula1>
    </dataValidation>
    <dataValidation type="list" allowBlank="1" showInputMessage="1" showErrorMessage="1" sqref="B7:B14 B15:B33" xr:uid="{00000000-0002-0000-0100-000002000000}">
      <formula1>"Open,Closed"</formula1>
    </dataValidation>
    <dataValidation type="list" allowBlank="1" showInputMessage="1" showErrorMessage="1" sqref="K7:K14 K15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5" t="s">
        <v>25</v>
      </c>
    </row>
    <row r="2" spans="1:1" x14ac:dyDescent="0.15">
      <c r="A2" s="56" t="s">
        <v>26</v>
      </c>
    </row>
    <row r="3" spans="1:1" x14ac:dyDescent="0.15">
      <c r="A3" s="56" t="s">
        <v>27</v>
      </c>
    </row>
    <row r="4" spans="1:1" x14ac:dyDescent="0.15">
      <c r="A4" s="56" t="s">
        <v>28</v>
      </c>
    </row>
    <row r="5" spans="1:1" x14ac:dyDescent="0.15">
      <c r="A5" s="56" t="s">
        <v>29</v>
      </c>
    </row>
    <row r="6" spans="1:1" x14ac:dyDescent="0.15">
      <c r="A6" s="56" t="s">
        <v>30</v>
      </c>
    </row>
    <row r="7" spans="1:1" x14ac:dyDescent="0.15">
      <c r="A7" s="56" t="s">
        <v>31</v>
      </c>
    </row>
    <row r="8" spans="1:1" x14ac:dyDescent="0.15">
      <c r="A8" s="56" t="s">
        <v>32</v>
      </c>
    </row>
    <row r="9" spans="1:1" x14ac:dyDescent="0.15">
      <c r="A9" s="56" t="s">
        <v>33</v>
      </c>
    </row>
    <row r="10" spans="1:1" x14ac:dyDescent="0.15">
      <c r="A10" s="56" t="s">
        <v>34</v>
      </c>
    </row>
    <row r="11" spans="1:1" x14ac:dyDescent="0.15">
      <c r="A11" s="56" t="s">
        <v>35</v>
      </c>
    </row>
    <row r="12" spans="1:1" x14ac:dyDescent="0.15">
      <c r="A12" s="56" t="s">
        <v>36</v>
      </c>
    </row>
    <row r="13" spans="1:1" x14ac:dyDescent="0.15">
      <c r="A13" s="56" t="s">
        <v>37</v>
      </c>
    </row>
    <row r="14" spans="1:1" x14ac:dyDescent="0.15">
      <c r="A14" s="56" t="s">
        <v>38</v>
      </c>
    </row>
    <row r="15" spans="1:1" x14ac:dyDescent="0.15">
      <c r="A15" s="56" t="s">
        <v>39</v>
      </c>
    </row>
    <row r="16" spans="1:1" x14ac:dyDescent="0.15">
      <c r="A16" s="56" t="s">
        <v>40</v>
      </c>
    </row>
    <row r="17" spans="1:1" x14ac:dyDescent="0.15">
      <c r="A17" s="56" t="s">
        <v>41</v>
      </c>
    </row>
    <row r="18" spans="1:1" x14ac:dyDescent="0.15">
      <c r="A18" s="56" t="s">
        <v>42</v>
      </c>
    </row>
    <row r="19" spans="1:1" x14ac:dyDescent="0.15">
      <c r="A19" s="56" t="s">
        <v>43</v>
      </c>
    </row>
    <row r="20" spans="1:1" x14ac:dyDescent="0.15">
      <c r="A20" s="56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2023-04-12T11:59:18Z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