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Upper Cook Inlet\Forecasts_RB\Preseason Forecasts\2022\Fish\"/>
    </mc:Choice>
  </mc:AlternateContent>
  <xr:revisionPtr revIDLastSave="0" documentId="13_ncr:1_{66F9DB84-C50F-4919-B54C-50FDAE6C584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2022 from R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5" i="19" l="1"/>
  <c r="T12" i="19"/>
  <c r="T13" i="19"/>
  <c r="T53" i="19"/>
  <c r="T52" i="19"/>
  <c r="T50" i="19"/>
  <c r="T49" i="19"/>
  <c r="T48" i="19"/>
  <c r="T47" i="19"/>
  <c r="T46" i="19"/>
  <c r="T45" i="19"/>
  <c r="T44" i="19"/>
  <c r="T40" i="19"/>
  <c r="T39" i="19"/>
  <c r="T37" i="19"/>
  <c r="T36" i="19"/>
  <c r="T35" i="19"/>
  <c r="T34" i="19"/>
  <c r="T33" i="19"/>
  <c r="T32" i="19"/>
  <c r="T31" i="19"/>
  <c r="T26" i="19"/>
  <c r="T23" i="19"/>
  <c r="T22" i="19"/>
  <c r="T21" i="19"/>
  <c r="T20" i="19"/>
  <c r="T19" i="19"/>
  <c r="T18" i="19"/>
  <c r="T17" i="19"/>
  <c r="T10" i="19"/>
  <c r="T9" i="19"/>
  <c r="T8" i="19"/>
  <c r="T7" i="19"/>
  <c r="T6" i="19"/>
  <c r="T5" i="19"/>
  <c r="T4" i="19"/>
  <c r="O26" i="19"/>
  <c r="O25" i="19"/>
  <c r="O24" i="19"/>
  <c r="O23" i="19"/>
  <c r="O22" i="19"/>
  <c r="O21" i="19"/>
  <c r="O20" i="19"/>
  <c r="O19" i="19"/>
  <c r="O18" i="19"/>
  <c r="O17" i="19"/>
  <c r="O13" i="19"/>
  <c r="O12" i="19"/>
  <c r="O11" i="19"/>
  <c r="O10" i="19"/>
  <c r="O9" i="19"/>
  <c r="O8" i="19"/>
  <c r="O7" i="19"/>
  <c r="O6" i="19"/>
  <c r="O5" i="19"/>
  <c r="O4" i="19"/>
  <c r="J4" i="19"/>
  <c r="J26" i="19"/>
  <c r="J25" i="19"/>
  <c r="J24" i="19"/>
  <c r="J23" i="19"/>
  <c r="J22" i="19"/>
  <c r="J21" i="19"/>
  <c r="J20" i="19"/>
  <c r="J19" i="19"/>
  <c r="J18" i="19"/>
  <c r="J17" i="19"/>
  <c r="J13" i="19"/>
  <c r="J12" i="19"/>
  <c r="J11" i="19"/>
  <c r="J10" i="19"/>
  <c r="J9" i="19"/>
  <c r="J8" i="19"/>
  <c r="J7" i="19"/>
  <c r="J6" i="19"/>
  <c r="J5" i="19"/>
  <c r="E26" i="19"/>
  <c r="E25" i="19"/>
  <c r="E24" i="19"/>
  <c r="E23" i="19"/>
  <c r="E22" i="19"/>
  <c r="E21" i="19"/>
  <c r="E20" i="19"/>
  <c r="E19" i="19"/>
  <c r="E18" i="19"/>
  <c r="E17" i="19"/>
  <c r="E5" i="19"/>
  <c r="E6" i="19"/>
  <c r="E7" i="19"/>
  <c r="E8" i="19"/>
  <c r="E9" i="19"/>
  <c r="E10" i="19"/>
  <c r="E11" i="19"/>
  <c r="E12" i="19"/>
  <c r="E13" i="19"/>
  <c r="E4" i="19"/>
  <c r="J14" i="19" l="1"/>
  <c r="O27" i="19"/>
  <c r="E27" i="19"/>
  <c r="T27" i="19"/>
  <c r="T14" i="19"/>
  <c r="T41" i="19"/>
  <c r="J27" i="19"/>
  <c r="O14" i="19"/>
  <c r="T54" i="19"/>
  <c r="E14" i="19"/>
</calcChain>
</file>

<file path=xl/sharedStrings.xml><?xml version="1.0" encoding="utf-8"?>
<sst xmlns="http://schemas.openxmlformats.org/spreadsheetml/2006/main" count="101" uniqueCount="58">
  <si>
    <t>Year</t>
  </si>
  <si>
    <t>Return</t>
  </si>
  <si>
    <t>NA</t>
  </si>
  <si>
    <t>Forecast</t>
  </si>
  <si>
    <t>Return Age group R1_2</t>
  </si>
  <si>
    <t>Return Age group R1_3</t>
  </si>
  <si>
    <t>Return Age group R2_2</t>
  </si>
  <si>
    <t>Return Age group R2_3</t>
  </si>
  <si>
    <t>Model: log(R1_3)~log(R1_2)</t>
  </si>
  <si>
    <t>Model: log(R2_2)~log(R2_1)</t>
  </si>
  <si>
    <t>Model: log(R2_3)~log(R2_2)</t>
  </si>
  <si>
    <t>exponetial smoothing</t>
  </si>
  <si>
    <t>moving average</t>
  </si>
  <si>
    <t xml:space="preserve">                ME     RMSE      MAE       MPE     MAPE</t>
  </si>
  <si>
    <t>exponential smoothing</t>
  </si>
  <si>
    <t>Moving average</t>
  </si>
  <si>
    <t>Model: log(R1_2) ~ log(R1_1)</t>
  </si>
  <si>
    <t>R1_2 ~ R1_1</t>
  </si>
  <si>
    <t>R1_3 ~ R1_2</t>
  </si>
  <si>
    <t xml:space="preserve">                ME     RMSE      MAE       MPE    MAPE</t>
  </si>
  <si>
    <t>R2_2 ~ R2_1</t>
  </si>
  <si>
    <t xml:space="preserve"> R2_3~R2_2</t>
  </si>
  <si>
    <t>MAPE</t>
  </si>
  <si>
    <t>&gt; accuracy(sibling2$pred, sibling2$R1_2)</t>
  </si>
  <si>
    <t>&gt; accuracy(exsmooth$forecast.point, exsmooth$R1_2)</t>
  </si>
  <si>
    <t>&gt; accuracy(ma$forecast.point, ma$R1_2)</t>
  </si>
  <si>
    <t>&gt;</t>
  </si>
  <si>
    <t>accuracy(sibling$pred, sibling$R2_2)</t>
  </si>
  <si>
    <t xml:space="preserve">                ME    RMSE      MAE       MPE   MAPE</t>
  </si>
  <si>
    <t>Test set -1242.024 3230.09 2548.003 -295.8291 310.02</t>
  </si>
  <si>
    <t>&gt; accuracy(sibling2$pred, sibling2$R2_2)</t>
  </si>
  <si>
    <t xml:space="preserve">                ME    RMSE     MAE       MPE     MAPE</t>
  </si>
  <si>
    <t>Test set -4809.991 5685.03 5400.62 -620.6636 625.4012</t>
  </si>
  <si>
    <t>&gt; accuracy(exsmooth$forecast.point, exsmooth$R2_2)</t>
  </si>
  <si>
    <t>Test set -2230.504 5662.717 3943.513 -317.2553 355.8189</t>
  </si>
  <si>
    <t>&gt; accuracy(ma$forecast.point, ma$R2_2)</t>
  </si>
  <si>
    <t>Test set -3734.433 7722.714 5476.033 -891.7108 930.764</t>
  </si>
  <si>
    <t>accuracy(sibling$pred, sibling$R2_3)</t>
  </si>
  <si>
    <t xml:space="preserve">               ME     RMSE      MAE  MPE MAPE</t>
  </si>
  <si>
    <t>Test set 845.2697 2376.098 1259.746 -Inf  Inf</t>
  </si>
  <si>
    <t>&gt; accuracy(sibling2$pred, sibling2$R2_3)</t>
  </si>
  <si>
    <t xml:space="preserve">                ME     RMSE      MAE  MPE MAPE</t>
  </si>
  <si>
    <t>Test set -496.2424 1659.845 1251.697 -Inf  Inf</t>
  </si>
  <si>
    <t>&gt; accuracy(exsmooth$forecast.point, exsmooth$R2_3)</t>
  </si>
  <si>
    <t>Test set -443.5419 3770.289 2356.483 -Inf  Inf</t>
  </si>
  <si>
    <t>&gt; accuracy(ma$forecast.point, ma$R2_3)</t>
  </si>
  <si>
    <t xml:space="preserve">             ME     RMSE    MAE  MPE MAPE</t>
  </si>
  <si>
    <t>Test set -376.5 4252.461 2650.2 -Inf  Inf</t>
  </si>
  <si>
    <t>&gt; accuracy(sibling$pred, sibling$R1_2)</t>
  </si>
  <si>
    <t>Test set -1290.519 25592.58 19845.48 -9.733381 43.28741</t>
  </si>
  <si>
    <t>Test set -17344.27 33748.17 23513.13 -59.93492 67.30092</t>
  </si>
  <si>
    <t>Test set -12696.99 32523.53 27612.26 -80.33839 97.51973</t>
  </si>
  <si>
    <t xml:space="preserve">               ME    RMSE      MAE       MPE     MAPE</t>
  </si>
  <si>
    <t>Test set -6111.54 35578.2 30464.02 -74.45054 104.7462</t>
  </si>
  <si>
    <t>Test set -871.0722 4031.959 2918.955 -294.5773 311.2718</t>
  </si>
  <si>
    <t>Test set -4454.453 5973.571 5756.158 -618.9679 627.0969</t>
  </si>
  <si>
    <t>Test set -522.2087 6282.991 4213.513 -478.4393 519.9645</t>
  </si>
  <si>
    <t>Test set -1153.733 7541.985 5369.133 -873.2076 927.7095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</si>
</sst>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1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6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  <font>
      <b/>
      <sz val="8"/>
      <name val="Arial"/>
      <family val="2"/>
    </font>
    <font>
      <sz val="6"/>
      <color rgb="FF000000"/>
      <name val="Segoe UI"/>
      <family val="2"/>
    </font>
    <font>
      <i/>
      <sz val="6"/>
      <color rgb="FFB0B0B0"/>
      <name val="Segoe UI"/>
      <family val="2"/>
    </font>
    <font>
      <sz val="7"/>
      <color rgb="FF000000"/>
      <name val="Lucida Console"/>
      <family val="3"/>
    </font>
    <font>
      <sz val="7"/>
      <color rgb="FF0000FF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0" xfId="0" applyFont="1"/>
    <xf numFmtId="3" fontId="4" fillId="0" borderId="0" xfId="0" applyNumberFormat="1" applyFont="1"/>
    <xf numFmtId="0" fontId="6" fillId="3" borderId="1" xfId="0" applyFont="1" applyFill="1" applyBorder="1" applyAlignment="1">
      <alignment vertical="center"/>
    </xf>
    <xf numFmtId="3" fontId="6" fillId="3" borderId="1" xfId="0" applyNumberFormat="1" applyFont="1" applyFill="1" applyBorder="1" applyAlignment="1">
      <alignment vertical="center"/>
    </xf>
    <xf numFmtId="3" fontId="7" fillId="3" borderId="1" xfId="0" applyNumberFormat="1" applyFont="1" applyFill="1" applyBorder="1" applyAlignment="1">
      <alignment vertical="center"/>
    </xf>
    <xf numFmtId="164" fontId="4" fillId="0" borderId="0" xfId="1" applyNumberFormat="1" applyFont="1"/>
    <xf numFmtId="164" fontId="6" fillId="3" borderId="1" xfId="1" applyNumberFormat="1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vertical="center"/>
    </xf>
    <xf numFmtId="0" fontId="8" fillId="0" borderId="0" xfId="0" applyFont="1"/>
    <xf numFmtId="3" fontId="8" fillId="0" borderId="0" xfId="0" applyNumberFormat="1" applyFont="1"/>
    <xf numFmtId="0" fontId="9" fillId="3" borderId="1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4" fillId="2" borderId="0" xfId="0" applyFont="1" applyFill="1"/>
    <xf numFmtId="3" fontId="4" fillId="2" borderId="0" xfId="0" applyNumberFormat="1" applyFont="1" applyFill="1"/>
    <xf numFmtId="0" fontId="11" fillId="2" borderId="0" xfId="0" applyFont="1" applyFill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3" fontId="9" fillId="3" borderId="1" xfId="0" applyNumberFormat="1" applyFont="1" applyFill="1" applyBorder="1" applyAlignment="1">
      <alignment vertical="center"/>
    </xf>
    <xf numFmtId="3" fontId="10" fillId="3" borderId="1" xfId="0" applyNumberFormat="1" applyFont="1" applyFill="1" applyBorder="1" applyAlignment="1">
      <alignment vertical="center"/>
    </xf>
    <xf numFmtId="164" fontId="9" fillId="3" borderId="1" xfId="1" applyNumberFormat="1" applyFont="1" applyFill="1" applyBorder="1" applyAlignment="1">
      <alignment vertical="center"/>
    </xf>
    <xf numFmtId="164" fontId="10" fillId="3" borderId="1" xfId="1" applyNumberFormat="1" applyFont="1" applyFill="1" applyBorder="1" applyAlignment="1">
      <alignment vertical="center"/>
    </xf>
    <xf numFmtId="164" fontId="4" fillId="2" borderId="0" xfId="1" applyNumberFormat="1" applyFont="1" applyFill="1"/>
    <xf numFmtId="164" fontId="6" fillId="2" borderId="1" xfId="1" applyNumberFormat="1" applyFont="1" applyFill="1" applyBorder="1" applyAlignment="1">
      <alignment vertical="center"/>
    </xf>
    <xf numFmtId="3" fontId="6" fillId="0" borderId="1" xfId="0" applyNumberFormat="1" applyFont="1" applyFill="1" applyBorder="1" applyAlignment="1">
      <alignment vertical="center"/>
    </xf>
    <xf numFmtId="0" fontId="4" fillId="0" borderId="0" xfId="0" applyFont="1" applyFill="1"/>
    <xf numFmtId="164" fontId="4" fillId="0" borderId="0" xfId="1" applyNumberFormat="1" applyFont="1" applyFill="1"/>
    <xf numFmtId="165" fontId="0" fillId="0" borderId="0" xfId="0" applyNumberFormat="1"/>
    <xf numFmtId="0" fontId="12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164" fontId="6" fillId="0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66FF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DEA2-0BD8-45C4-B059-35C4692E44C5}">
  <dimension ref="A1:T96"/>
  <sheetViews>
    <sheetView tabSelected="1" topLeftCell="D1" workbookViewId="0">
      <pane ySplit="750" activePane="bottomLeft"/>
      <selection activeCell="E2" sqref="E2"/>
      <selection pane="bottomLeft" activeCell="G74" sqref="G74"/>
    </sheetView>
  </sheetViews>
  <sheetFormatPr defaultRowHeight="12.5" x14ac:dyDescent="0.25"/>
  <cols>
    <col min="2" max="2" width="8.7265625" style="7"/>
    <col min="3" max="4" width="8.7265625" style="8"/>
    <col min="7" max="7" width="8.7265625" style="7"/>
    <col min="8" max="9" width="10.6328125" style="12" bestFit="1" customWidth="1"/>
    <col min="12" max="12" width="8.7265625" style="7"/>
    <col min="13" max="14" width="10.6328125" style="12" bestFit="1" customWidth="1"/>
    <col min="17" max="17" width="8.7265625" style="7"/>
    <col min="18" max="19" width="10.6328125" style="12" bestFit="1" customWidth="1"/>
  </cols>
  <sheetData>
    <row r="1" spans="1:20" x14ac:dyDescent="0.25">
      <c r="A1" s="2" t="s">
        <v>4</v>
      </c>
      <c r="F1" s="2" t="s">
        <v>5</v>
      </c>
      <c r="K1" s="2" t="s">
        <v>6</v>
      </c>
      <c r="P1" s="2" t="s">
        <v>7</v>
      </c>
    </row>
    <row r="2" spans="1:20" s="1" customFormat="1" ht="13" x14ac:dyDescent="0.3">
      <c r="B2" s="15" t="s">
        <v>0</v>
      </c>
      <c r="C2" s="16" t="s">
        <v>1</v>
      </c>
      <c r="D2" s="16" t="s">
        <v>3</v>
      </c>
      <c r="E2" s="1" t="s">
        <v>22</v>
      </c>
      <c r="G2" s="15" t="s">
        <v>0</v>
      </c>
      <c r="H2" s="16" t="s">
        <v>1</v>
      </c>
      <c r="I2" s="16" t="s">
        <v>3</v>
      </c>
      <c r="J2" s="1" t="s">
        <v>22</v>
      </c>
      <c r="L2" s="15" t="s">
        <v>0</v>
      </c>
      <c r="M2" s="16" t="s">
        <v>1</v>
      </c>
      <c r="N2" s="16" t="s">
        <v>3</v>
      </c>
      <c r="O2" s="1" t="s">
        <v>22</v>
      </c>
      <c r="Q2" s="15" t="s">
        <v>0</v>
      </c>
      <c r="R2" s="16" t="s">
        <v>1</v>
      </c>
      <c r="S2" s="16" t="s">
        <v>3</v>
      </c>
      <c r="T2" s="1" t="s">
        <v>22</v>
      </c>
    </row>
    <row r="3" spans="1:20" s="7" customFormat="1" ht="10" x14ac:dyDescent="0.2">
      <c r="A3" s="7" t="s">
        <v>16</v>
      </c>
      <c r="C3" s="8"/>
      <c r="D3" s="8"/>
      <c r="F3" s="7" t="s">
        <v>8</v>
      </c>
      <c r="H3" s="12"/>
      <c r="I3" s="12"/>
      <c r="K3" s="7" t="s">
        <v>9</v>
      </c>
      <c r="M3" s="12"/>
      <c r="N3" s="12"/>
      <c r="P3" s="7" t="s">
        <v>10</v>
      </c>
      <c r="R3" s="12"/>
      <c r="S3" s="12"/>
    </row>
    <row r="4" spans="1:20" ht="13" thickBot="1" x14ac:dyDescent="0.3">
      <c r="A4" s="4">
        <v>1</v>
      </c>
      <c r="B4" s="9">
        <v>2008</v>
      </c>
      <c r="C4" s="10">
        <v>16365</v>
      </c>
      <c r="D4" s="10">
        <v>36109.170084363002</v>
      </c>
      <c r="E4" s="36">
        <f>ABS(C4-D4)/C4</f>
        <v>1.2064876311862514</v>
      </c>
      <c r="F4" s="4">
        <v>1</v>
      </c>
      <c r="G4" s="9">
        <v>2007</v>
      </c>
      <c r="H4" s="13">
        <v>8500</v>
      </c>
      <c r="I4" s="13">
        <v>28429.9973699886</v>
      </c>
      <c r="J4" s="36">
        <f>ABS(H4-I4)/H4</f>
        <v>2.3447055729398354</v>
      </c>
      <c r="K4" s="4">
        <v>1</v>
      </c>
      <c r="L4" s="9">
        <v>2007</v>
      </c>
      <c r="M4" s="13">
        <v>974</v>
      </c>
      <c r="N4" s="13">
        <v>6452.5878705836003</v>
      </c>
      <c r="O4" s="36">
        <f>ABS(M4-N4)/M4</f>
        <v>5.6248335426936347</v>
      </c>
      <c r="P4" s="4">
        <v>1</v>
      </c>
      <c r="Q4" s="9">
        <v>2006</v>
      </c>
      <c r="R4" s="13">
        <v>906</v>
      </c>
      <c r="S4" s="13">
        <v>1963.2658035851</v>
      </c>
      <c r="T4" s="36">
        <f>ABS(R4-S4)/R4</f>
        <v>1.1669600481071745</v>
      </c>
    </row>
    <row r="5" spans="1:20" ht="13" thickBot="1" x14ac:dyDescent="0.3">
      <c r="A5" s="4">
        <v>2</v>
      </c>
      <c r="B5" s="9">
        <v>2009</v>
      </c>
      <c r="C5" s="10">
        <v>17431</v>
      </c>
      <c r="D5" s="10">
        <v>12715.065850580801</v>
      </c>
      <c r="E5" s="36">
        <f t="shared" ref="E5:E13" si="0">ABS(C5-D5)/C5</f>
        <v>0.27054868621531752</v>
      </c>
      <c r="F5" s="4">
        <v>2</v>
      </c>
      <c r="G5" s="9">
        <v>2008</v>
      </c>
      <c r="H5" s="13">
        <v>3221</v>
      </c>
      <c r="I5" s="13">
        <v>6179.4748204335501</v>
      </c>
      <c r="J5" s="36">
        <f t="shared" ref="J5:J13" si="1">ABS(H5-I5)/H5</f>
        <v>0.91849575300638009</v>
      </c>
      <c r="K5" s="4">
        <v>2</v>
      </c>
      <c r="L5" s="9">
        <v>2008</v>
      </c>
      <c r="M5" s="13">
        <v>177</v>
      </c>
      <c r="N5" s="13">
        <v>4100.0252248239804</v>
      </c>
      <c r="O5" s="36">
        <f t="shared" ref="O5:O13" si="2">ABS(M5-N5)/M5</f>
        <v>22.163984321039436</v>
      </c>
      <c r="P5" s="4">
        <v>2</v>
      </c>
      <c r="Q5" s="9">
        <v>2007</v>
      </c>
      <c r="R5" s="13">
        <v>234</v>
      </c>
      <c r="S5" s="13">
        <v>87.733211102870996</v>
      </c>
      <c r="T5" s="36">
        <f t="shared" ref="T5:T13" si="3">ABS(R5-S5)/R5</f>
        <v>0.62507174742362825</v>
      </c>
    </row>
    <row r="6" spans="1:20" ht="13" thickBot="1" x14ac:dyDescent="0.3">
      <c r="A6" s="4">
        <v>3</v>
      </c>
      <c r="B6" s="9">
        <v>2010</v>
      </c>
      <c r="C6" s="10">
        <v>46063</v>
      </c>
      <c r="D6" s="10">
        <v>12820.7610689065</v>
      </c>
      <c r="E6" s="36">
        <f t="shared" si="0"/>
        <v>0.72166899531279982</v>
      </c>
      <c r="F6" s="4">
        <v>3</v>
      </c>
      <c r="G6" s="9">
        <v>2009</v>
      </c>
      <c r="H6" s="13">
        <v>6704</v>
      </c>
      <c r="I6" s="13">
        <v>6353.6759166071897</v>
      </c>
      <c r="J6" s="36">
        <f t="shared" si="1"/>
        <v>5.2255979026373849E-2</v>
      </c>
      <c r="K6" s="4">
        <v>3</v>
      </c>
      <c r="L6" s="9">
        <v>2009</v>
      </c>
      <c r="M6" s="13">
        <v>3777</v>
      </c>
      <c r="N6" s="13">
        <v>3638.5928250531201</v>
      </c>
      <c r="O6" s="36">
        <f t="shared" si="2"/>
        <v>3.6644737873147967E-2</v>
      </c>
      <c r="P6" s="4">
        <v>3</v>
      </c>
      <c r="Q6" s="9">
        <v>2008</v>
      </c>
      <c r="R6" s="13">
        <v>1301</v>
      </c>
      <c r="S6" s="13">
        <v>12.4064571064572</v>
      </c>
      <c r="T6" s="36">
        <f t="shared" si="3"/>
        <v>0.99046390691279218</v>
      </c>
    </row>
    <row r="7" spans="1:20" ht="13" thickBot="1" x14ac:dyDescent="0.3">
      <c r="A7" s="4">
        <v>4</v>
      </c>
      <c r="B7" s="9">
        <v>2011</v>
      </c>
      <c r="C7" s="10">
        <v>93528</v>
      </c>
      <c r="D7" s="10">
        <v>90462.309732549198</v>
      </c>
      <c r="E7" s="36">
        <f t="shared" si="0"/>
        <v>3.277831523662221E-2</v>
      </c>
      <c r="F7" s="4">
        <v>4</v>
      </c>
      <c r="G7" s="9">
        <v>2010</v>
      </c>
      <c r="H7" s="13">
        <v>18068</v>
      </c>
      <c r="I7" s="13">
        <v>15223.194022064101</v>
      </c>
      <c r="J7" s="36">
        <f t="shared" si="1"/>
        <v>0.15744996557094859</v>
      </c>
      <c r="K7" s="4">
        <v>4</v>
      </c>
      <c r="L7" s="9">
        <v>2010</v>
      </c>
      <c r="M7" s="13">
        <v>4181</v>
      </c>
      <c r="N7" s="13">
        <v>5631.1210278304698</v>
      </c>
      <c r="O7" s="36">
        <f t="shared" si="2"/>
        <v>0.34683593107640986</v>
      </c>
      <c r="P7" s="4">
        <v>4</v>
      </c>
      <c r="Q7" s="9">
        <v>2009</v>
      </c>
      <c r="R7" s="13">
        <v>1685</v>
      </c>
      <c r="S7" s="13">
        <v>560.05583841421196</v>
      </c>
      <c r="T7" s="36">
        <f t="shared" si="3"/>
        <v>0.6676226478253936</v>
      </c>
    </row>
    <row r="8" spans="1:20" ht="13" thickBot="1" x14ac:dyDescent="0.3">
      <c r="A8" s="4">
        <v>5</v>
      </c>
      <c r="B8" s="9">
        <v>2012</v>
      </c>
      <c r="C8" s="10">
        <v>33829</v>
      </c>
      <c r="D8" s="10">
        <v>52124.494549399402</v>
      </c>
      <c r="E8" s="36">
        <f t="shared" si="0"/>
        <v>0.54082280142479533</v>
      </c>
      <c r="F8" s="4">
        <v>5</v>
      </c>
      <c r="G8" s="9">
        <v>2011</v>
      </c>
      <c r="H8" s="13">
        <v>22007</v>
      </c>
      <c r="I8" s="13">
        <v>28867.0855071066</v>
      </c>
      <c r="J8" s="36">
        <f t="shared" si="1"/>
        <v>0.31172288395086106</v>
      </c>
      <c r="K8" s="4">
        <v>5</v>
      </c>
      <c r="L8" s="9">
        <v>2011</v>
      </c>
      <c r="M8" s="13">
        <v>4938</v>
      </c>
      <c r="N8" s="13">
        <v>5855.4974220394697</v>
      </c>
      <c r="O8" s="36">
        <f t="shared" si="2"/>
        <v>0.18580344715258601</v>
      </c>
      <c r="P8" s="4">
        <v>5</v>
      </c>
      <c r="Q8" s="9">
        <v>2010</v>
      </c>
      <c r="R8" s="13">
        <v>1128</v>
      </c>
      <c r="S8" s="13">
        <v>639.40304548586903</v>
      </c>
      <c r="T8" s="36">
        <f t="shared" si="3"/>
        <v>0.43315332846997429</v>
      </c>
    </row>
    <row r="9" spans="1:20" ht="13" thickBot="1" x14ac:dyDescent="0.3">
      <c r="A9" s="4">
        <v>6</v>
      </c>
      <c r="B9" s="9">
        <v>2013</v>
      </c>
      <c r="C9" s="10">
        <v>57024</v>
      </c>
      <c r="D9" s="10">
        <v>48192.550112461598</v>
      </c>
      <c r="E9" s="36">
        <f t="shared" si="0"/>
        <v>0.15487250784824638</v>
      </c>
      <c r="F9" s="4">
        <v>6</v>
      </c>
      <c r="G9" s="9">
        <v>2012</v>
      </c>
      <c r="H9" s="13">
        <v>7896</v>
      </c>
      <c r="I9" s="13">
        <v>11523.581162504201</v>
      </c>
      <c r="J9" s="36">
        <f t="shared" si="1"/>
        <v>0.45942010670012673</v>
      </c>
      <c r="K9" s="4">
        <v>6</v>
      </c>
      <c r="L9" s="9">
        <v>2012</v>
      </c>
      <c r="M9" s="13">
        <v>2068</v>
      </c>
      <c r="N9" s="13">
        <v>1670.76030766653</v>
      </c>
      <c r="O9" s="36">
        <f t="shared" si="2"/>
        <v>0.19208882608001449</v>
      </c>
      <c r="P9" s="4">
        <v>6</v>
      </c>
      <c r="Q9" s="9">
        <v>2011</v>
      </c>
      <c r="R9" s="13">
        <v>957</v>
      </c>
      <c r="S9" s="13">
        <v>767.24291217945597</v>
      </c>
      <c r="T9" s="36">
        <f t="shared" si="3"/>
        <v>0.19828326836002511</v>
      </c>
    </row>
    <row r="10" spans="1:20" ht="13" thickBot="1" x14ac:dyDescent="0.3">
      <c r="A10" s="4">
        <v>7</v>
      </c>
      <c r="B10" s="9">
        <v>2014</v>
      </c>
      <c r="C10" s="10">
        <v>77992</v>
      </c>
      <c r="D10" s="10">
        <v>137414.94236034801</v>
      </c>
      <c r="E10" s="36">
        <f t="shared" si="0"/>
        <v>0.76191073905462114</v>
      </c>
      <c r="F10" s="4">
        <v>7</v>
      </c>
      <c r="G10" s="9">
        <v>2013</v>
      </c>
      <c r="H10" s="13">
        <v>10598</v>
      </c>
      <c r="I10" s="13">
        <v>18213.036667607201</v>
      </c>
      <c r="J10" s="36">
        <f t="shared" si="1"/>
        <v>0.71853525831356868</v>
      </c>
      <c r="K10" s="4">
        <v>7</v>
      </c>
      <c r="L10" s="9">
        <v>2013</v>
      </c>
      <c r="M10" s="13">
        <v>5576</v>
      </c>
      <c r="N10" s="13">
        <v>7030.5238829498503</v>
      </c>
      <c r="O10" s="36">
        <f t="shared" si="2"/>
        <v>0.26085435490492292</v>
      </c>
      <c r="P10" s="4">
        <v>7</v>
      </c>
      <c r="Q10" s="9">
        <v>2012</v>
      </c>
      <c r="R10" s="13">
        <v>445</v>
      </c>
      <c r="S10" s="13">
        <v>321.37112417673399</v>
      </c>
      <c r="T10" s="36">
        <f t="shared" si="3"/>
        <v>0.27781769847924948</v>
      </c>
    </row>
    <row r="11" spans="1:20" ht="13" thickBot="1" x14ac:dyDescent="0.3">
      <c r="A11" s="4">
        <v>8</v>
      </c>
      <c r="B11" s="9">
        <v>2015</v>
      </c>
      <c r="C11" s="10">
        <v>80197</v>
      </c>
      <c r="D11" s="10">
        <v>65479.305346171503</v>
      </c>
      <c r="E11" s="36">
        <f t="shared" si="0"/>
        <v>0.18351926697792309</v>
      </c>
      <c r="F11" s="4">
        <v>8</v>
      </c>
      <c r="G11" s="9">
        <v>2014</v>
      </c>
      <c r="H11" s="13">
        <v>2614</v>
      </c>
      <c r="I11" s="13">
        <v>23756.679565105998</v>
      </c>
      <c r="J11" s="36">
        <f t="shared" si="1"/>
        <v>8.0882477295738333</v>
      </c>
      <c r="K11" s="4">
        <v>8</v>
      </c>
      <c r="L11" s="9">
        <v>2014</v>
      </c>
      <c r="M11" s="13">
        <v>3205</v>
      </c>
      <c r="N11" s="13">
        <v>6894.5467919001603</v>
      </c>
      <c r="O11" s="36">
        <f t="shared" si="2"/>
        <v>1.1511846464587083</v>
      </c>
      <c r="P11" s="4">
        <v>8</v>
      </c>
      <c r="Q11" s="9">
        <v>2013</v>
      </c>
      <c r="R11" s="13">
        <v>0</v>
      </c>
      <c r="S11" s="13">
        <v>878.52581212991504</v>
      </c>
      <c r="T11" s="36"/>
    </row>
    <row r="12" spans="1:20" ht="13" thickBot="1" x14ac:dyDescent="0.3">
      <c r="A12" s="4">
        <v>9</v>
      </c>
      <c r="B12" s="9">
        <v>2016</v>
      </c>
      <c r="C12" s="10">
        <v>57943</v>
      </c>
      <c r="D12" s="10">
        <v>66160.376879080693</v>
      </c>
      <c r="E12" s="36">
        <f t="shared" si="0"/>
        <v>0.14181828485029588</v>
      </c>
      <c r="F12" s="4">
        <v>9</v>
      </c>
      <c r="G12" s="9">
        <v>2015</v>
      </c>
      <c r="H12" s="13">
        <v>7946</v>
      </c>
      <c r="I12" s="13">
        <v>22815.163165616599</v>
      </c>
      <c r="J12" s="36">
        <f t="shared" si="1"/>
        <v>1.8712765121591493</v>
      </c>
      <c r="K12" s="4">
        <v>9</v>
      </c>
      <c r="L12" s="9">
        <v>2015</v>
      </c>
      <c r="M12" s="13">
        <v>3644</v>
      </c>
      <c r="N12" s="13">
        <v>5680.8360777799298</v>
      </c>
      <c r="O12" s="36">
        <f t="shared" si="2"/>
        <v>0.55895611355102359</v>
      </c>
      <c r="P12" s="4">
        <v>9</v>
      </c>
      <c r="Q12" s="9">
        <v>2014</v>
      </c>
      <c r="R12" s="13">
        <v>294</v>
      </c>
      <c r="S12" s="13">
        <v>430.58996179029202</v>
      </c>
      <c r="T12" s="36">
        <f t="shared" si="3"/>
        <v>0.46459170676970074</v>
      </c>
    </row>
    <row r="13" spans="1:20" ht="13" thickBot="1" x14ac:dyDescent="0.3">
      <c r="A13" s="4">
        <v>10</v>
      </c>
      <c r="B13" s="9">
        <v>2017</v>
      </c>
      <c r="C13" s="10">
        <v>89725</v>
      </c>
      <c r="D13" s="10">
        <v>61523.211028489801</v>
      </c>
      <c r="E13" s="36">
        <f t="shared" si="0"/>
        <v>0.31431361350248199</v>
      </c>
      <c r="F13" s="4">
        <v>10</v>
      </c>
      <c r="G13" s="9">
        <v>2016</v>
      </c>
      <c r="H13" s="13">
        <v>12450</v>
      </c>
      <c r="I13" s="13">
        <v>16741.3530766119</v>
      </c>
      <c r="J13" s="36">
        <f t="shared" si="1"/>
        <v>0.34468699410537351</v>
      </c>
      <c r="K13" s="4">
        <v>10</v>
      </c>
      <c r="L13" s="9">
        <v>2016</v>
      </c>
      <c r="M13" s="13">
        <v>16013</v>
      </c>
      <c r="N13" s="13">
        <v>6309.2306944988904</v>
      </c>
      <c r="O13" s="36">
        <f t="shared" si="2"/>
        <v>0.60599321210898083</v>
      </c>
      <c r="P13" s="4">
        <v>10</v>
      </c>
      <c r="Q13" s="9">
        <v>2015</v>
      </c>
      <c r="R13" s="13">
        <v>607</v>
      </c>
      <c r="S13" s="13">
        <v>484.68112735697298</v>
      </c>
      <c r="T13" s="36">
        <f t="shared" si="3"/>
        <v>0.20151379348109888</v>
      </c>
    </row>
    <row r="14" spans="1:20" ht="13" thickBot="1" x14ac:dyDescent="0.3">
      <c r="A14" s="4">
        <v>11</v>
      </c>
      <c r="B14" s="9">
        <v>2018</v>
      </c>
      <c r="C14" s="11" t="s">
        <v>2</v>
      </c>
      <c r="D14" s="26">
        <v>51475.3755492911</v>
      </c>
      <c r="E14" s="36">
        <f>AVERAGE(E4:E13)</f>
        <v>0.43287408416093542</v>
      </c>
      <c r="F14" s="5">
        <v>11</v>
      </c>
      <c r="G14" s="9">
        <v>2017</v>
      </c>
      <c r="H14" s="14" t="s">
        <v>2</v>
      </c>
      <c r="I14" s="32">
        <v>24181.490757475502</v>
      </c>
      <c r="J14" s="36">
        <f>AVERAGE(J4:J13)</f>
        <v>1.5266796755346452</v>
      </c>
      <c r="K14" s="4">
        <v>11</v>
      </c>
      <c r="L14" s="9">
        <v>2017</v>
      </c>
      <c r="M14" s="14" t="s">
        <v>2</v>
      </c>
      <c r="N14" s="32">
        <v>6571.7332027292196</v>
      </c>
      <c r="O14" s="36">
        <f>AVERAGE(O4:O13)</f>
        <v>3.1127179132938863</v>
      </c>
      <c r="P14" s="4">
        <v>11</v>
      </c>
      <c r="Q14" s="9">
        <v>2016</v>
      </c>
      <c r="R14" s="14" t="s">
        <v>2</v>
      </c>
      <c r="S14" s="39">
        <v>2127.4684516984998</v>
      </c>
      <c r="T14" s="36">
        <f>AVERAGE(T4:T13)</f>
        <v>0.55838646064767072</v>
      </c>
    </row>
    <row r="15" spans="1:20" ht="13" thickBot="1" x14ac:dyDescent="0.3">
      <c r="F15" s="6"/>
      <c r="G15" s="9"/>
      <c r="H15" s="14"/>
      <c r="I15" s="14"/>
    </row>
    <row r="16" spans="1:20" s="7" customFormat="1" ht="10" x14ac:dyDescent="0.2">
      <c r="A16" s="7" t="s">
        <v>17</v>
      </c>
      <c r="C16" s="8"/>
      <c r="D16" s="8"/>
      <c r="F16" s="7" t="s">
        <v>18</v>
      </c>
      <c r="H16" s="12"/>
      <c r="I16" s="12"/>
      <c r="K16" s="7" t="s">
        <v>20</v>
      </c>
      <c r="M16" s="12"/>
      <c r="N16" s="12"/>
      <c r="P16" s="7" t="s">
        <v>21</v>
      </c>
      <c r="R16" s="12"/>
      <c r="S16" s="12"/>
    </row>
    <row r="17" spans="1:20" ht="13" thickBot="1" x14ac:dyDescent="0.3">
      <c r="A17" s="4">
        <v>1</v>
      </c>
      <c r="B17" s="9">
        <v>2008</v>
      </c>
      <c r="C17" s="10">
        <v>16365</v>
      </c>
      <c r="D17" s="10">
        <v>56059.092237296201</v>
      </c>
      <c r="E17" s="36">
        <f>ABS(C17-D17)/C17</f>
        <v>2.4255479521720869</v>
      </c>
      <c r="F17" s="4">
        <v>1</v>
      </c>
      <c r="G17" s="9">
        <v>2007</v>
      </c>
      <c r="H17" s="13">
        <v>8500</v>
      </c>
      <c r="I17" s="13">
        <v>31339.897473822501</v>
      </c>
      <c r="J17" s="36">
        <f>ABS(H17-I17)/H17</f>
        <v>2.6870467616261764</v>
      </c>
      <c r="K17" s="4">
        <v>1</v>
      </c>
      <c r="L17" s="9">
        <v>2007</v>
      </c>
      <c r="M17" s="13">
        <v>974</v>
      </c>
      <c r="N17" s="13">
        <v>9458.8670188214001</v>
      </c>
      <c r="O17" s="36">
        <f>ABS(M17-N17)/M17</f>
        <v>8.7113624423217662</v>
      </c>
      <c r="P17" s="4">
        <v>1</v>
      </c>
      <c r="Q17" s="9">
        <v>2006</v>
      </c>
      <c r="R17" s="13">
        <v>906</v>
      </c>
      <c r="S17" s="13">
        <v>4623.7543823699898</v>
      </c>
      <c r="T17" s="36">
        <f>ABS(R17-S17)/R17</f>
        <v>4.1034816582450215</v>
      </c>
    </row>
    <row r="18" spans="1:20" ht="13" thickBot="1" x14ac:dyDescent="0.3">
      <c r="A18" s="4">
        <v>2</v>
      </c>
      <c r="B18" s="9">
        <v>2009</v>
      </c>
      <c r="C18" s="10">
        <v>17431</v>
      </c>
      <c r="D18" s="10">
        <v>46164.512017177301</v>
      </c>
      <c r="E18" s="36">
        <f t="shared" ref="E18:E26" si="4">ABS(C18-D18)/C18</f>
        <v>1.6484144350397167</v>
      </c>
      <c r="F18" s="4">
        <v>2</v>
      </c>
      <c r="G18" s="9">
        <v>2008</v>
      </c>
      <c r="H18" s="13">
        <v>3221</v>
      </c>
      <c r="I18" s="13">
        <v>14201.1039269331</v>
      </c>
      <c r="J18" s="36">
        <f t="shared" ref="J18:J26" si="5">ABS(H18-I18)/H18</f>
        <v>3.4089114954775224</v>
      </c>
      <c r="K18" s="4">
        <v>2</v>
      </c>
      <c r="L18" s="9">
        <v>2008</v>
      </c>
      <c r="M18" s="13">
        <v>177</v>
      </c>
      <c r="N18" s="13">
        <v>7917.61477847276</v>
      </c>
      <c r="O18" s="36">
        <f t="shared" ref="O18:O26" si="6">ABS(M18-N18)/M18</f>
        <v>43.732286884026891</v>
      </c>
      <c r="P18" s="4">
        <v>2</v>
      </c>
      <c r="Q18" s="9">
        <v>2007</v>
      </c>
      <c r="R18" s="13">
        <v>234</v>
      </c>
      <c r="S18" s="13">
        <v>464.34794659484101</v>
      </c>
      <c r="T18" s="36">
        <f t="shared" ref="T18:T26" si="7">ABS(R18-S18)/R18</f>
        <v>0.98439293416598717</v>
      </c>
    </row>
    <row r="19" spans="1:20" ht="13" thickBot="1" x14ac:dyDescent="0.3">
      <c r="A19" s="4">
        <v>3</v>
      </c>
      <c r="B19" s="9">
        <v>2010</v>
      </c>
      <c r="C19" s="10">
        <v>46063</v>
      </c>
      <c r="D19" s="10">
        <v>44793.630933326203</v>
      </c>
      <c r="E19" s="36">
        <f t="shared" si="4"/>
        <v>2.7557238275270752E-2</v>
      </c>
      <c r="F19" s="4">
        <v>3</v>
      </c>
      <c r="G19" s="9">
        <v>2009</v>
      </c>
      <c r="H19" s="13">
        <v>6704</v>
      </c>
      <c r="I19" s="13">
        <v>13924.2148984412</v>
      </c>
      <c r="J19" s="36">
        <f t="shared" si="5"/>
        <v>1.0770010290037588</v>
      </c>
      <c r="K19" s="4">
        <v>3</v>
      </c>
      <c r="L19" s="9">
        <v>2009</v>
      </c>
      <c r="M19" s="13">
        <v>3777</v>
      </c>
      <c r="N19" s="13">
        <v>7597.7388270053298</v>
      </c>
      <c r="O19" s="36">
        <f t="shared" si="6"/>
        <v>1.0115803089767883</v>
      </c>
      <c r="P19" s="4">
        <v>3</v>
      </c>
      <c r="Q19" s="9">
        <v>2008</v>
      </c>
      <c r="R19" s="13">
        <v>1301</v>
      </c>
      <c r="S19" s="13">
        <v>172.09818554384501</v>
      </c>
      <c r="T19" s="36">
        <f t="shared" si="7"/>
        <v>0.86771853532371646</v>
      </c>
    </row>
    <row r="20" spans="1:20" ht="13" thickBot="1" x14ac:dyDescent="0.3">
      <c r="A20" s="4">
        <v>4</v>
      </c>
      <c r="B20" s="9">
        <v>2011</v>
      </c>
      <c r="C20" s="10">
        <v>93528</v>
      </c>
      <c r="D20" s="10">
        <v>97880.426395838105</v>
      </c>
      <c r="E20" s="36">
        <f t="shared" si="4"/>
        <v>4.6536078990656329E-2</v>
      </c>
      <c r="F20" s="4">
        <v>4</v>
      </c>
      <c r="G20" s="9">
        <v>2010</v>
      </c>
      <c r="H20" s="13">
        <v>18068</v>
      </c>
      <c r="I20" s="13">
        <v>20451.925367567401</v>
      </c>
      <c r="J20" s="36">
        <f t="shared" si="5"/>
        <v>0.13194185120474877</v>
      </c>
      <c r="K20" s="4">
        <v>4</v>
      </c>
      <c r="L20" s="9">
        <v>2010</v>
      </c>
      <c r="M20" s="13">
        <v>4181</v>
      </c>
      <c r="N20" s="13">
        <v>8699.4757354614394</v>
      </c>
      <c r="O20" s="36">
        <f t="shared" si="6"/>
        <v>1.0807165117104616</v>
      </c>
      <c r="P20" s="4">
        <v>4</v>
      </c>
      <c r="Q20" s="9">
        <v>2009</v>
      </c>
      <c r="R20" s="13">
        <v>1685</v>
      </c>
      <c r="S20" s="13">
        <v>1489.8079848858099</v>
      </c>
      <c r="T20" s="36">
        <f t="shared" si="7"/>
        <v>0.1158409585247419</v>
      </c>
    </row>
    <row r="21" spans="1:20" ht="13" thickBot="1" x14ac:dyDescent="0.3">
      <c r="A21" s="4">
        <v>5</v>
      </c>
      <c r="B21" s="9">
        <v>2012</v>
      </c>
      <c r="C21" s="10">
        <v>33829</v>
      </c>
      <c r="D21" s="10">
        <v>62529.153523814603</v>
      </c>
      <c r="E21" s="36">
        <f t="shared" si="4"/>
        <v>0.84838906038649098</v>
      </c>
      <c r="F21" s="4">
        <v>5</v>
      </c>
      <c r="G21" s="9">
        <v>2011</v>
      </c>
      <c r="H21" s="13">
        <v>22007</v>
      </c>
      <c r="I21" s="13">
        <v>31762.6844372917</v>
      </c>
      <c r="J21" s="36">
        <f t="shared" si="5"/>
        <v>0.44329915196490666</v>
      </c>
      <c r="K21" s="4">
        <v>5</v>
      </c>
      <c r="L21" s="9">
        <v>2011</v>
      </c>
      <c r="M21" s="13">
        <v>4938</v>
      </c>
      <c r="N21" s="13">
        <v>8898.6770387904398</v>
      </c>
      <c r="O21" s="36">
        <f t="shared" si="6"/>
        <v>0.80208121482187922</v>
      </c>
      <c r="P21" s="4">
        <v>5</v>
      </c>
      <c r="Q21" s="9">
        <v>2010</v>
      </c>
      <c r="R21" s="13">
        <v>1128</v>
      </c>
      <c r="S21" s="13">
        <v>1638.53864775735</v>
      </c>
      <c r="T21" s="36">
        <f t="shared" si="7"/>
        <v>0.45260518418204781</v>
      </c>
    </row>
    <row r="22" spans="1:20" ht="13" thickBot="1" x14ac:dyDescent="0.3">
      <c r="A22" s="4">
        <v>6</v>
      </c>
      <c r="B22" s="9">
        <v>2013</v>
      </c>
      <c r="C22" s="10">
        <v>57024</v>
      </c>
      <c r="D22" s="10">
        <v>59452.440669020303</v>
      </c>
      <c r="E22" s="36">
        <f t="shared" si="4"/>
        <v>4.2586291193537865E-2</v>
      </c>
      <c r="F22" s="4">
        <v>6</v>
      </c>
      <c r="G22" s="9">
        <v>2012</v>
      </c>
      <c r="H22" s="13">
        <v>7896</v>
      </c>
      <c r="I22" s="13">
        <v>17254.3253326345</v>
      </c>
      <c r="J22" s="36">
        <f t="shared" si="5"/>
        <v>1.1851982437480371</v>
      </c>
      <c r="K22" s="4">
        <v>6</v>
      </c>
      <c r="L22" s="9">
        <v>2012</v>
      </c>
      <c r="M22" s="13">
        <v>2068</v>
      </c>
      <c r="N22" s="13">
        <v>6959.1689039626299</v>
      </c>
      <c r="O22" s="36">
        <f t="shared" si="6"/>
        <v>2.3651687156492409</v>
      </c>
      <c r="P22" s="4">
        <v>6</v>
      </c>
      <c r="Q22" s="9">
        <v>2011</v>
      </c>
      <c r="R22" s="13">
        <v>957</v>
      </c>
      <c r="S22" s="13">
        <v>1887.3861690466499</v>
      </c>
      <c r="T22" s="36">
        <f t="shared" si="7"/>
        <v>0.97219035428072087</v>
      </c>
    </row>
    <row r="23" spans="1:20" ht="13" thickBot="1" x14ac:dyDescent="0.3">
      <c r="A23" s="4">
        <v>7</v>
      </c>
      <c r="B23" s="9">
        <v>2014</v>
      </c>
      <c r="C23" s="10">
        <v>77992</v>
      </c>
      <c r="D23" s="10">
        <v>164106.17781923999</v>
      </c>
      <c r="E23" s="36">
        <f t="shared" si="4"/>
        <v>1.1041411660072826</v>
      </c>
      <c r="F23" s="4">
        <v>7</v>
      </c>
      <c r="G23" s="9">
        <v>2013</v>
      </c>
      <c r="H23" s="13">
        <v>10598</v>
      </c>
      <c r="I23" s="13">
        <v>22526.682807475401</v>
      </c>
      <c r="J23" s="36">
        <f t="shared" si="5"/>
        <v>1.1255598044419137</v>
      </c>
      <c r="K23" s="4">
        <v>7</v>
      </c>
      <c r="L23" s="9">
        <v>2013</v>
      </c>
      <c r="M23" s="13">
        <v>5576</v>
      </c>
      <c r="N23" s="13">
        <v>11061.012655598301</v>
      </c>
      <c r="O23" s="36">
        <f t="shared" si="6"/>
        <v>0.98368232704417158</v>
      </c>
      <c r="P23" s="4">
        <v>7</v>
      </c>
      <c r="Q23" s="9">
        <v>2012</v>
      </c>
      <c r="R23" s="13">
        <v>445</v>
      </c>
      <c r="S23" s="13">
        <v>847.37007756731896</v>
      </c>
      <c r="T23" s="36">
        <f t="shared" si="7"/>
        <v>0.90420242149959318</v>
      </c>
    </row>
    <row r="24" spans="1:20" ht="13" thickBot="1" x14ac:dyDescent="0.3">
      <c r="A24" s="4">
        <v>8</v>
      </c>
      <c r="B24" s="9">
        <v>2015</v>
      </c>
      <c r="C24" s="10">
        <v>80197</v>
      </c>
      <c r="D24" s="10">
        <v>71794.844251045099</v>
      </c>
      <c r="E24" s="36">
        <f t="shared" si="4"/>
        <v>0.10476895331439956</v>
      </c>
      <c r="F24" s="4">
        <v>8</v>
      </c>
      <c r="G24" s="9">
        <v>2014</v>
      </c>
      <c r="H24" s="13">
        <v>2614</v>
      </c>
      <c r="I24" s="13">
        <v>27295.7679856797</v>
      </c>
      <c r="J24" s="36">
        <f t="shared" si="5"/>
        <v>9.4421453656004974</v>
      </c>
      <c r="K24" s="4">
        <v>8</v>
      </c>
      <c r="L24" s="9">
        <v>2014</v>
      </c>
      <c r="M24" s="13">
        <v>3205</v>
      </c>
      <c r="N24" s="13">
        <v>10699.2960473655</v>
      </c>
      <c r="O24" s="36">
        <f t="shared" si="6"/>
        <v>2.3383138993340093</v>
      </c>
      <c r="P24" s="4">
        <v>8</v>
      </c>
      <c r="Q24" s="9">
        <v>2013</v>
      </c>
      <c r="R24" s="13">
        <v>0</v>
      </c>
      <c r="S24" s="13">
        <v>2070.4214057486902</v>
      </c>
      <c r="T24" s="36"/>
    </row>
    <row r="25" spans="1:20" ht="13" thickBot="1" x14ac:dyDescent="0.3">
      <c r="A25" s="4">
        <v>9</v>
      </c>
      <c r="B25" s="9">
        <v>2016</v>
      </c>
      <c r="C25" s="10">
        <v>57943</v>
      </c>
      <c r="D25" s="10">
        <v>72207.235123709906</v>
      </c>
      <c r="E25" s="36">
        <f t="shared" si="4"/>
        <v>0.24617702092936</v>
      </c>
      <c r="F25" s="4">
        <v>9</v>
      </c>
      <c r="G25" s="9">
        <v>2015</v>
      </c>
      <c r="H25" s="13">
        <v>7946</v>
      </c>
      <c r="I25" s="13">
        <v>27244.317045461299</v>
      </c>
      <c r="J25" s="36">
        <f t="shared" si="5"/>
        <v>2.4286832425700098</v>
      </c>
      <c r="K25" s="4">
        <v>9</v>
      </c>
      <c r="L25" s="9">
        <v>2015</v>
      </c>
      <c r="M25" s="13">
        <v>3644</v>
      </c>
      <c r="N25" s="13">
        <v>8301.2004681061699</v>
      </c>
      <c r="O25" s="36">
        <f t="shared" si="6"/>
        <v>1.278046231642747</v>
      </c>
      <c r="P25" s="4">
        <v>9</v>
      </c>
      <c r="Q25" s="9">
        <v>2014</v>
      </c>
      <c r="R25" s="13">
        <v>294</v>
      </c>
      <c r="S25" s="13">
        <v>1171.88001577967</v>
      </c>
      <c r="T25" s="36">
        <f t="shared" si="7"/>
        <v>2.9859864482301699</v>
      </c>
    </row>
    <row r="26" spans="1:20" ht="13" thickBot="1" x14ac:dyDescent="0.3">
      <c r="A26" s="4">
        <v>10</v>
      </c>
      <c r="B26" s="9">
        <v>2017</v>
      </c>
      <c r="C26" s="10">
        <v>89725</v>
      </c>
      <c r="D26" s="10">
        <v>68552.230900129201</v>
      </c>
      <c r="E26" s="36">
        <f t="shared" si="4"/>
        <v>0.23597402173163332</v>
      </c>
      <c r="F26" s="4">
        <v>10</v>
      </c>
      <c r="G26" s="9">
        <v>2016</v>
      </c>
      <c r="H26" s="13">
        <v>12450</v>
      </c>
      <c r="I26" s="13">
        <v>21466.919017639699</v>
      </c>
      <c r="J26" s="36">
        <f t="shared" si="5"/>
        <v>0.7242505235051967</v>
      </c>
      <c r="K26" s="4">
        <v>10</v>
      </c>
      <c r="L26" s="9">
        <v>2016</v>
      </c>
      <c r="M26" s="13">
        <v>16013</v>
      </c>
      <c r="N26" s="13">
        <v>9504.4752647667701</v>
      </c>
      <c r="O26" s="36">
        <f t="shared" si="6"/>
        <v>0.40645255325255919</v>
      </c>
      <c r="P26" s="4">
        <v>10</v>
      </c>
      <c r="Q26" s="9">
        <v>2015</v>
      </c>
      <c r="R26" s="13">
        <v>607</v>
      </c>
      <c r="S26" s="13">
        <v>1300.1764610241601</v>
      </c>
      <c r="T26" s="36">
        <f t="shared" si="7"/>
        <v>1.1419711054763757</v>
      </c>
    </row>
    <row r="27" spans="1:20" ht="13" thickBot="1" x14ac:dyDescent="0.3">
      <c r="A27" s="4">
        <v>11</v>
      </c>
      <c r="B27" s="9">
        <v>2018</v>
      </c>
      <c r="C27" s="11" t="s">
        <v>2</v>
      </c>
      <c r="D27" s="33">
        <v>61893.9603076122</v>
      </c>
      <c r="E27" s="36">
        <f>AVERAGE(E17:E26)</f>
        <v>0.67300922180404354</v>
      </c>
      <c r="F27" s="4">
        <v>11</v>
      </c>
      <c r="G27" s="9">
        <v>2017</v>
      </c>
      <c r="H27" s="14" t="s">
        <v>2</v>
      </c>
      <c r="I27" s="13">
        <v>28890.441335171901</v>
      </c>
      <c r="J27" s="36">
        <f>AVERAGE(J17:J26)</f>
        <v>2.2654037469142767</v>
      </c>
      <c r="K27" s="4">
        <v>11</v>
      </c>
      <c r="L27" s="9">
        <v>2017</v>
      </c>
      <c r="M27" s="14" t="s">
        <v>2</v>
      </c>
      <c r="N27" s="13">
        <v>9894.1636228869502</v>
      </c>
      <c r="O27" s="36">
        <f>AVERAGE(O17:O26)</f>
        <v>6.2709691088780515</v>
      </c>
      <c r="P27" s="4">
        <v>11</v>
      </c>
      <c r="Q27" s="9">
        <v>2016</v>
      </c>
      <c r="R27" s="14" t="s">
        <v>2</v>
      </c>
      <c r="S27" s="32">
        <v>5683.18004787475</v>
      </c>
      <c r="T27" s="36">
        <f>AVERAGE(T17:T26)</f>
        <v>1.3920432888809302</v>
      </c>
    </row>
    <row r="29" spans="1:20" s="7" customFormat="1" ht="10" x14ac:dyDescent="0.2">
      <c r="C29" s="8"/>
      <c r="D29" s="8"/>
      <c r="H29" s="12"/>
      <c r="I29" s="12"/>
      <c r="M29" s="12"/>
      <c r="N29" s="12"/>
      <c r="R29" s="12"/>
      <c r="S29" s="12"/>
    </row>
    <row r="30" spans="1:20" x14ac:dyDescent="0.25">
      <c r="A30" s="7" t="s">
        <v>11</v>
      </c>
      <c r="E30" s="7"/>
      <c r="F30" s="7" t="s">
        <v>14</v>
      </c>
      <c r="K30" s="7" t="s">
        <v>11</v>
      </c>
      <c r="P30" s="2" t="s">
        <v>11</v>
      </c>
    </row>
    <row r="31" spans="1:20" ht="13" thickBot="1" x14ac:dyDescent="0.3">
      <c r="A31" s="4">
        <v>1</v>
      </c>
      <c r="B31" s="17">
        <v>2008</v>
      </c>
      <c r="C31" s="27">
        <v>16365</v>
      </c>
      <c r="D31" s="27">
        <v>75115.5833366593</v>
      </c>
      <c r="F31" s="4">
        <v>1</v>
      </c>
      <c r="G31" s="17">
        <v>2007</v>
      </c>
      <c r="H31" s="29">
        <v>8500</v>
      </c>
      <c r="I31" s="29">
        <v>28433.6285098013</v>
      </c>
      <c r="K31" s="4">
        <v>1</v>
      </c>
      <c r="L31" s="17">
        <v>2007</v>
      </c>
      <c r="M31" s="29">
        <v>974</v>
      </c>
      <c r="N31" s="29">
        <v>14639.383822719299</v>
      </c>
      <c r="P31" s="4">
        <v>1</v>
      </c>
      <c r="Q31" s="17">
        <v>2006</v>
      </c>
      <c r="R31" s="29">
        <v>906</v>
      </c>
      <c r="S31" s="29">
        <v>6697.5372513198399</v>
      </c>
      <c r="T31" s="36">
        <f>ABS(R31-S31)/R31</f>
        <v>6.3924252222073292</v>
      </c>
    </row>
    <row r="32" spans="1:20" ht="13" thickBot="1" x14ac:dyDescent="0.3">
      <c r="A32" s="4">
        <v>2</v>
      </c>
      <c r="B32" s="17">
        <v>2009</v>
      </c>
      <c r="C32" s="27">
        <v>17431</v>
      </c>
      <c r="D32" s="27">
        <v>73527.731792612802</v>
      </c>
      <c r="F32" s="4">
        <v>2</v>
      </c>
      <c r="G32" s="17">
        <v>2008</v>
      </c>
      <c r="H32" s="29">
        <v>3221</v>
      </c>
      <c r="I32" s="29">
        <v>27879.915103554798</v>
      </c>
      <c r="K32" s="4">
        <v>2</v>
      </c>
      <c r="L32" s="17">
        <v>2008</v>
      </c>
      <c r="M32" s="29">
        <v>177</v>
      </c>
      <c r="N32" s="29">
        <v>6237.0164375739096</v>
      </c>
      <c r="P32" s="4">
        <v>2</v>
      </c>
      <c r="Q32" s="17">
        <v>2007</v>
      </c>
      <c r="R32" s="29">
        <v>234</v>
      </c>
      <c r="S32" s="29">
        <v>3915.4710761175502</v>
      </c>
      <c r="T32" s="36">
        <f t="shared" ref="T32:T40" si="8">ABS(R32-S32)/R32</f>
        <v>15.732782376570727</v>
      </c>
    </row>
    <row r="33" spans="1:20" ht="13" thickBot="1" x14ac:dyDescent="0.3">
      <c r="A33" s="4">
        <v>3</v>
      </c>
      <c r="B33" s="17">
        <v>2010</v>
      </c>
      <c r="C33" s="27">
        <v>46063</v>
      </c>
      <c r="D33" s="27">
        <v>72051.502225792399</v>
      </c>
      <c r="F33" s="4">
        <v>3</v>
      </c>
      <c r="G33" s="17">
        <v>2009</v>
      </c>
      <c r="H33" s="29">
        <v>6704</v>
      </c>
      <c r="I33" s="29">
        <v>27213.459646918101</v>
      </c>
      <c r="K33" s="4">
        <v>3</v>
      </c>
      <c r="L33" s="17">
        <v>2009</v>
      </c>
      <c r="M33" s="29">
        <v>3777</v>
      </c>
      <c r="N33" s="29">
        <v>2291.9756870915098</v>
      </c>
      <c r="P33" s="4">
        <v>3</v>
      </c>
      <c r="Q33" s="17">
        <v>2008</v>
      </c>
      <c r="R33" s="29">
        <v>1301</v>
      </c>
      <c r="S33" s="29">
        <v>2365.1080777553202</v>
      </c>
      <c r="T33" s="36">
        <f t="shared" si="8"/>
        <v>0.8179155094199233</v>
      </c>
    </row>
    <row r="34" spans="1:20" ht="13" thickBot="1" x14ac:dyDescent="0.3">
      <c r="A34" s="4">
        <v>4</v>
      </c>
      <c r="B34" s="17">
        <v>2011</v>
      </c>
      <c r="C34" s="27">
        <v>93528</v>
      </c>
      <c r="D34" s="27">
        <v>71385.125489679005</v>
      </c>
      <c r="F34" s="4">
        <v>4</v>
      </c>
      <c r="G34" s="17">
        <v>2010</v>
      </c>
      <c r="H34" s="29">
        <v>18068</v>
      </c>
      <c r="I34" s="29">
        <v>26673.7384054385</v>
      </c>
      <c r="K34" s="4">
        <v>4</v>
      </c>
      <c r="L34" s="17">
        <v>2010</v>
      </c>
      <c r="M34" s="29">
        <v>4181</v>
      </c>
      <c r="N34" s="29">
        <v>3245.2119653228101</v>
      </c>
      <c r="P34" s="4">
        <v>4</v>
      </c>
      <c r="Q34" s="17">
        <v>2009</v>
      </c>
      <c r="R34" s="29">
        <v>1685</v>
      </c>
      <c r="S34" s="29">
        <v>1909.46376115561</v>
      </c>
      <c r="T34" s="36">
        <f t="shared" si="8"/>
        <v>0.13321291463240947</v>
      </c>
    </row>
    <row r="35" spans="1:20" ht="13" thickBot="1" x14ac:dyDescent="0.3">
      <c r="A35" s="4">
        <v>5</v>
      </c>
      <c r="B35" s="17">
        <v>2012</v>
      </c>
      <c r="C35" s="27">
        <v>33829</v>
      </c>
      <c r="D35" s="27">
        <v>71938.700586123596</v>
      </c>
      <c r="F35" s="4">
        <v>5</v>
      </c>
      <c r="G35" s="17">
        <v>2011</v>
      </c>
      <c r="H35" s="29">
        <v>22007</v>
      </c>
      <c r="I35" s="29">
        <v>26453.077180984099</v>
      </c>
      <c r="K35" s="4">
        <v>5</v>
      </c>
      <c r="L35" s="17">
        <v>2011</v>
      </c>
      <c r="M35" s="29">
        <v>4938</v>
      </c>
      <c r="N35" s="29">
        <v>3835.4402725080499</v>
      </c>
      <c r="P35" s="4">
        <v>5</v>
      </c>
      <c r="Q35" s="17">
        <v>2010</v>
      </c>
      <c r="R35" s="29">
        <v>1128</v>
      </c>
      <c r="S35" s="29">
        <v>1813.3930611785299</v>
      </c>
      <c r="T35" s="36">
        <f t="shared" si="8"/>
        <v>0.6076179620377038</v>
      </c>
    </row>
    <row r="36" spans="1:20" ht="13" thickBot="1" x14ac:dyDescent="0.3">
      <c r="A36" s="4">
        <v>6</v>
      </c>
      <c r="B36" s="17">
        <v>2013</v>
      </c>
      <c r="C36" s="27">
        <v>57024</v>
      </c>
      <c r="D36" s="27">
        <v>71009.1894337126</v>
      </c>
      <c r="F36" s="4">
        <v>6</v>
      </c>
      <c r="G36" s="17">
        <v>2012</v>
      </c>
      <c r="H36" s="29">
        <v>7896</v>
      </c>
      <c r="I36" s="29">
        <v>26341.927310175</v>
      </c>
      <c r="K36" s="4">
        <v>6</v>
      </c>
      <c r="L36" s="17">
        <v>2012</v>
      </c>
      <c r="M36" s="29">
        <v>2068</v>
      </c>
      <c r="N36" s="29">
        <v>4530.1789015864397</v>
      </c>
      <c r="P36" s="4">
        <v>6</v>
      </c>
      <c r="Q36" s="17">
        <v>2011</v>
      </c>
      <c r="R36" s="29">
        <v>957</v>
      </c>
      <c r="S36" s="29">
        <v>1520.8773873948601</v>
      </c>
      <c r="T36" s="36">
        <f t="shared" si="8"/>
        <v>0.5892135709455173</v>
      </c>
    </row>
    <row r="37" spans="1:20" ht="13" thickBot="1" x14ac:dyDescent="0.3">
      <c r="A37" s="4">
        <v>7</v>
      </c>
      <c r="B37" s="17">
        <v>2014</v>
      </c>
      <c r="C37" s="27">
        <v>77992</v>
      </c>
      <c r="D37" s="27">
        <v>70676.214255401705</v>
      </c>
      <c r="F37" s="4">
        <v>7</v>
      </c>
      <c r="G37" s="17">
        <v>2013</v>
      </c>
      <c r="H37" s="29">
        <v>10598</v>
      </c>
      <c r="I37" s="29">
        <v>25892.024763187299</v>
      </c>
      <c r="K37" s="4">
        <v>7</v>
      </c>
      <c r="L37" s="17">
        <v>2013</v>
      </c>
      <c r="M37" s="29">
        <v>5576</v>
      </c>
      <c r="N37" s="29">
        <v>2980.2566650529898</v>
      </c>
      <c r="P37" s="4">
        <v>7</v>
      </c>
      <c r="Q37" s="17">
        <v>2012</v>
      </c>
      <c r="R37" s="29">
        <v>445</v>
      </c>
      <c r="S37" s="29">
        <v>1279.8740985300899</v>
      </c>
      <c r="T37" s="36">
        <f t="shared" si="8"/>
        <v>1.8761215697305391</v>
      </c>
    </row>
    <row r="38" spans="1:20" ht="13" thickBot="1" x14ac:dyDescent="0.3">
      <c r="A38" s="4">
        <v>8</v>
      </c>
      <c r="B38" s="17">
        <v>2015</v>
      </c>
      <c r="C38" s="27">
        <v>80197</v>
      </c>
      <c r="D38" s="27">
        <v>60810.7310223569</v>
      </c>
      <c r="F38" s="4">
        <v>8</v>
      </c>
      <c r="G38" s="17">
        <v>2014</v>
      </c>
      <c r="H38" s="29">
        <v>2614</v>
      </c>
      <c r="I38" s="29">
        <v>25527.8808625407</v>
      </c>
      <c r="K38" s="4">
        <v>8</v>
      </c>
      <c r="L38" s="17">
        <v>2014</v>
      </c>
      <c r="M38" s="29">
        <v>3205</v>
      </c>
      <c r="N38" s="29">
        <v>4611.2693668619004</v>
      </c>
      <c r="P38" s="4">
        <v>8</v>
      </c>
      <c r="Q38" s="17">
        <v>2013</v>
      </c>
      <c r="R38" s="29">
        <v>0</v>
      </c>
      <c r="S38" s="29">
        <v>922.39507623571205</v>
      </c>
      <c r="T38" s="36"/>
    </row>
    <row r="39" spans="1:20" ht="13" thickBot="1" x14ac:dyDescent="0.3">
      <c r="A39" s="4">
        <v>9</v>
      </c>
      <c r="B39" s="17">
        <v>2016</v>
      </c>
      <c r="C39" s="27">
        <v>57943</v>
      </c>
      <c r="D39" s="27">
        <v>66558.565760618701</v>
      </c>
      <c r="F39" s="4">
        <v>9</v>
      </c>
      <c r="G39" s="17">
        <v>2015</v>
      </c>
      <c r="H39" s="29">
        <v>7946</v>
      </c>
      <c r="I39" s="29">
        <v>24994.999983227099</v>
      </c>
      <c r="K39" s="4">
        <v>9</v>
      </c>
      <c r="L39" s="17">
        <v>2015</v>
      </c>
      <c r="M39" s="29">
        <v>3644</v>
      </c>
      <c r="N39" s="29">
        <v>3728.76142818371</v>
      </c>
      <c r="P39" s="4">
        <v>9</v>
      </c>
      <c r="Q39" s="17">
        <v>2014</v>
      </c>
      <c r="R39" s="29">
        <v>294</v>
      </c>
      <c r="S39" s="29">
        <v>526.00357569417895</v>
      </c>
      <c r="T39" s="36">
        <f t="shared" si="8"/>
        <v>0.78912780848360187</v>
      </c>
    </row>
    <row r="40" spans="1:20" ht="13" thickBot="1" x14ac:dyDescent="0.3">
      <c r="A40" s="4">
        <v>10</v>
      </c>
      <c r="B40" s="17">
        <v>2017</v>
      </c>
      <c r="C40" s="27">
        <v>89725</v>
      </c>
      <c r="D40" s="27">
        <v>63993.568763211399</v>
      </c>
      <c r="F40" s="4">
        <v>10</v>
      </c>
      <c r="G40" s="17">
        <v>2016</v>
      </c>
      <c r="H40" s="29">
        <v>12450</v>
      </c>
      <c r="I40" s="29">
        <v>24607.522756465401</v>
      </c>
      <c r="K40" s="4">
        <v>10</v>
      </c>
      <c r="L40" s="17">
        <v>2016</v>
      </c>
      <c r="M40" s="29">
        <v>16013</v>
      </c>
      <c r="N40" s="29">
        <v>3675.5920039382599</v>
      </c>
      <c r="P40" s="4">
        <v>10</v>
      </c>
      <c r="Q40" s="17">
        <v>2015</v>
      </c>
      <c r="R40" s="29">
        <v>607</v>
      </c>
      <c r="S40" s="29">
        <v>426.14817225640502</v>
      </c>
      <c r="T40" s="36">
        <f t="shared" si="8"/>
        <v>0.29794370303722401</v>
      </c>
    </row>
    <row r="41" spans="1:20" ht="13" thickBot="1" x14ac:dyDescent="0.3">
      <c r="A41" s="4">
        <v>11</v>
      </c>
      <c r="B41" s="17">
        <v>2018</v>
      </c>
      <c r="C41" s="28" t="s">
        <v>2</v>
      </c>
      <c r="D41" s="27">
        <v>71606.387129932496</v>
      </c>
      <c r="F41" s="4">
        <v>11</v>
      </c>
      <c r="G41" s="17">
        <v>2017</v>
      </c>
      <c r="H41" s="30" t="s">
        <v>2</v>
      </c>
      <c r="I41" s="29">
        <v>24337.355337841698</v>
      </c>
      <c r="K41" s="4">
        <v>11</v>
      </c>
      <c r="L41" s="17">
        <v>2017</v>
      </c>
      <c r="M41" s="30" t="s">
        <v>2</v>
      </c>
      <c r="N41" s="29">
        <v>11399.429692539499</v>
      </c>
      <c r="P41" s="4">
        <v>11</v>
      </c>
      <c r="Q41" s="17">
        <v>2016</v>
      </c>
      <c r="R41" s="30" t="s">
        <v>2</v>
      </c>
      <c r="S41" s="29">
        <v>503.791453519409</v>
      </c>
      <c r="T41" s="36">
        <f>AVERAGE(T31:T40)</f>
        <v>3.0262622930072194</v>
      </c>
    </row>
    <row r="42" spans="1:20" s="7" customFormat="1" x14ac:dyDescent="0.25">
      <c r="A42"/>
      <c r="C42" s="8"/>
      <c r="D42" s="8"/>
      <c r="E42"/>
      <c r="F42"/>
      <c r="H42" s="12"/>
      <c r="I42" s="12"/>
      <c r="K42"/>
      <c r="M42" s="12"/>
      <c r="N42" s="12"/>
      <c r="P42"/>
      <c r="R42" s="12"/>
      <c r="S42" s="12"/>
      <c r="T42"/>
    </row>
    <row r="43" spans="1:20" x14ac:dyDescent="0.25">
      <c r="A43" s="2" t="s">
        <v>12</v>
      </c>
      <c r="F43" s="7" t="s">
        <v>12</v>
      </c>
      <c r="K43" s="2" t="s">
        <v>15</v>
      </c>
      <c r="P43" s="2" t="s">
        <v>12</v>
      </c>
    </row>
    <row r="44" spans="1:20" ht="13" thickBot="1" x14ac:dyDescent="0.3">
      <c r="A44" s="4">
        <v>1</v>
      </c>
      <c r="B44" s="17">
        <v>2008</v>
      </c>
      <c r="C44" s="27">
        <v>16365</v>
      </c>
      <c r="D44" s="27">
        <v>81441.25</v>
      </c>
      <c r="F44" s="4">
        <v>1</v>
      </c>
      <c r="G44" s="17">
        <v>2007</v>
      </c>
      <c r="H44" s="29">
        <v>8500</v>
      </c>
      <c r="I44" s="29">
        <v>31255.032258064501</v>
      </c>
      <c r="K44" s="4">
        <v>1</v>
      </c>
      <c r="L44" s="17">
        <v>2007</v>
      </c>
      <c r="M44" s="29">
        <v>974</v>
      </c>
      <c r="N44" s="29">
        <v>15409</v>
      </c>
      <c r="P44" s="4">
        <v>1</v>
      </c>
      <c r="Q44" s="17">
        <v>2006</v>
      </c>
      <c r="R44" s="29">
        <v>906</v>
      </c>
      <c r="S44" s="29">
        <v>7868.5</v>
      </c>
      <c r="T44" s="36">
        <f>ABS(R44-S44)/R44</f>
        <v>7.6848785871964678</v>
      </c>
    </row>
    <row r="45" spans="1:20" ht="13" thickBot="1" x14ac:dyDescent="0.3">
      <c r="A45" s="4">
        <v>2</v>
      </c>
      <c r="B45" s="17">
        <v>2009</v>
      </c>
      <c r="C45" s="27">
        <v>17431</v>
      </c>
      <c r="D45" s="27">
        <v>82754.75</v>
      </c>
      <c r="F45" s="4">
        <v>2</v>
      </c>
      <c r="G45" s="17">
        <v>2008</v>
      </c>
      <c r="H45" s="29">
        <v>3221</v>
      </c>
      <c r="I45" s="29">
        <v>30346.516129032301</v>
      </c>
      <c r="K45" s="4">
        <v>2</v>
      </c>
      <c r="L45" s="17">
        <v>2008</v>
      </c>
      <c r="M45" s="29">
        <v>177</v>
      </c>
      <c r="N45" s="29">
        <v>13115.333333333299</v>
      </c>
      <c r="P45" s="4">
        <v>2</v>
      </c>
      <c r="Q45" s="17">
        <v>2007</v>
      </c>
      <c r="R45" s="29">
        <v>234</v>
      </c>
      <c r="S45" s="29">
        <v>6292</v>
      </c>
      <c r="T45" s="36">
        <f t="shared" ref="T45:T53" si="9">ABS(R45-S45)/R45</f>
        <v>25.888888888888889</v>
      </c>
    </row>
    <row r="46" spans="1:20" ht="13" thickBot="1" x14ac:dyDescent="0.3">
      <c r="A46" s="4">
        <v>3</v>
      </c>
      <c r="B46" s="17">
        <v>2010</v>
      </c>
      <c r="C46" s="27">
        <v>46063</v>
      </c>
      <c r="D46" s="27">
        <v>69690</v>
      </c>
      <c r="F46" s="4">
        <v>3</v>
      </c>
      <c r="G46" s="17">
        <v>2009</v>
      </c>
      <c r="H46" s="29">
        <v>6704</v>
      </c>
      <c r="I46" s="29">
        <v>27213.4594594595</v>
      </c>
      <c r="K46" s="4">
        <v>3</v>
      </c>
      <c r="L46" s="17">
        <v>2009</v>
      </c>
      <c r="M46" s="29">
        <v>3777</v>
      </c>
      <c r="N46" s="29">
        <v>177</v>
      </c>
      <c r="P46" s="4">
        <v>3</v>
      </c>
      <c r="Q46" s="17">
        <v>2008</v>
      </c>
      <c r="R46" s="29">
        <v>1301</v>
      </c>
      <c r="S46" s="29">
        <v>570</v>
      </c>
      <c r="T46" s="36">
        <f t="shared" si="9"/>
        <v>0.5618754803996926</v>
      </c>
    </row>
    <row r="47" spans="1:20" ht="13" thickBot="1" x14ac:dyDescent="0.3">
      <c r="A47" s="4">
        <v>4</v>
      </c>
      <c r="B47" s="17">
        <v>2011</v>
      </c>
      <c r="C47" s="27">
        <v>93528</v>
      </c>
      <c r="D47" s="27">
        <v>62601.2</v>
      </c>
      <c r="F47" s="4">
        <v>4</v>
      </c>
      <c r="G47" s="17">
        <v>2010</v>
      </c>
      <c r="H47" s="29">
        <v>18068</v>
      </c>
      <c r="I47" s="29">
        <v>26673.7368421053</v>
      </c>
      <c r="K47" s="4">
        <v>4</v>
      </c>
      <c r="L47" s="17">
        <v>2010</v>
      </c>
      <c r="M47" s="29">
        <v>4181</v>
      </c>
      <c r="N47" s="29">
        <v>3777</v>
      </c>
      <c r="P47" s="4">
        <v>4</v>
      </c>
      <c r="Q47" s="17">
        <v>2009</v>
      </c>
      <c r="R47" s="29">
        <v>1685</v>
      </c>
      <c r="S47" s="29">
        <v>767.5</v>
      </c>
      <c r="T47" s="36">
        <f t="shared" si="9"/>
        <v>0.54451038575667654</v>
      </c>
    </row>
    <row r="48" spans="1:20" ht="13" thickBot="1" x14ac:dyDescent="0.3">
      <c r="A48" s="4">
        <v>5</v>
      </c>
      <c r="B48" s="17">
        <v>2012</v>
      </c>
      <c r="C48" s="27">
        <v>33829</v>
      </c>
      <c r="D48" s="27">
        <v>52108.800000000003</v>
      </c>
      <c r="F48" s="4">
        <v>5</v>
      </c>
      <c r="G48" s="17">
        <v>2011</v>
      </c>
      <c r="H48" s="29">
        <v>22007</v>
      </c>
      <c r="I48" s="29">
        <v>26453.0769230769</v>
      </c>
      <c r="K48" s="4">
        <v>5</v>
      </c>
      <c r="L48" s="17">
        <v>2011</v>
      </c>
      <c r="M48" s="29">
        <v>4938</v>
      </c>
      <c r="N48" s="29">
        <v>4181</v>
      </c>
      <c r="P48" s="4">
        <v>5</v>
      </c>
      <c r="Q48" s="17">
        <v>2010</v>
      </c>
      <c r="R48" s="29">
        <v>1128</v>
      </c>
      <c r="S48" s="29">
        <v>1493</v>
      </c>
      <c r="T48" s="36">
        <f t="shared" si="9"/>
        <v>0.32358156028368795</v>
      </c>
    </row>
    <row r="49" spans="1:20" ht="13" thickBot="1" x14ac:dyDescent="0.3">
      <c r="A49" s="4">
        <v>6</v>
      </c>
      <c r="B49" s="17">
        <v>2013</v>
      </c>
      <c r="C49" s="27">
        <v>57024</v>
      </c>
      <c r="D49" s="27">
        <v>41443.199999999997</v>
      </c>
      <c r="F49" s="4">
        <v>6</v>
      </c>
      <c r="G49" s="17">
        <v>2012</v>
      </c>
      <c r="H49" s="29">
        <v>7896</v>
      </c>
      <c r="I49" s="29">
        <v>26341.924999999999</v>
      </c>
      <c r="K49" s="4">
        <v>6</v>
      </c>
      <c r="L49" s="17">
        <v>2012</v>
      </c>
      <c r="M49" s="29">
        <v>2068</v>
      </c>
      <c r="N49" s="29">
        <v>4938</v>
      </c>
      <c r="P49" s="4">
        <v>6</v>
      </c>
      <c r="Q49" s="17">
        <v>2011</v>
      </c>
      <c r="R49" s="29">
        <v>957</v>
      </c>
      <c r="S49" s="29">
        <v>1406.5</v>
      </c>
      <c r="T49" s="36">
        <f t="shared" si="9"/>
        <v>0.46969696969696972</v>
      </c>
    </row>
    <row r="50" spans="1:20" ht="13" thickBot="1" x14ac:dyDescent="0.3">
      <c r="A50" s="4">
        <v>7</v>
      </c>
      <c r="B50" s="17">
        <v>2014</v>
      </c>
      <c r="C50" s="27">
        <v>77992</v>
      </c>
      <c r="D50" s="27">
        <v>49575</v>
      </c>
      <c r="F50" s="4">
        <v>7</v>
      </c>
      <c r="G50" s="17">
        <v>2013</v>
      </c>
      <c r="H50" s="29">
        <v>10598</v>
      </c>
      <c r="I50" s="29">
        <v>25892.0243902439</v>
      </c>
      <c r="K50" s="4">
        <v>7</v>
      </c>
      <c r="L50" s="17">
        <v>2013</v>
      </c>
      <c r="M50" s="29">
        <v>5576</v>
      </c>
      <c r="N50" s="29">
        <v>2068</v>
      </c>
      <c r="P50" s="4">
        <v>7</v>
      </c>
      <c r="Q50" s="17">
        <v>2012</v>
      </c>
      <c r="R50" s="29">
        <v>445</v>
      </c>
      <c r="S50" s="29">
        <v>1042.5</v>
      </c>
      <c r="T50" s="36">
        <f t="shared" si="9"/>
        <v>1.3426966292134832</v>
      </c>
    </row>
    <row r="51" spans="1:20" ht="13" thickBot="1" x14ac:dyDescent="0.3">
      <c r="A51" s="4">
        <v>8</v>
      </c>
      <c r="B51" s="17">
        <v>2015</v>
      </c>
      <c r="C51" s="27">
        <v>80197</v>
      </c>
      <c r="D51" s="27">
        <v>61687.199999999997</v>
      </c>
      <c r="F51" s="4">
        <v>8</v>
      </c>
      <c r="G51" s="17">
        <v>2014</v>
      </c>
      <c r="H51" s="29">
        <v>2614</v>
      </c>
      <c r="I51" s="29">
        <v>25527.880952381001</v>
      </c>
      <c r="K51" s="4">
        <v>8</v>
      </c>
      <c r="L51" s="17">
        <v>2014</v>
      </c>
      <c r="M51" s="29">
        <v>3205</v>
      </c>
      <c r="N51" s="29">
        <v>5576</v>
      </c>
      <c r="P51" s="4">
        <v>8</v>
      </c>
      <c r="Q51" s="17">
        <v>2013</v>
      </c>
      <c r="R51" s="29">
        <v>0</v>
      </c>
      <c r="S51" s="29">
        <v>701</v>
      </c>
      <c r="T51" s="36"/>
    </row>
    <row r="52" spans="1:20" ht="13" thickBot="1" x14ac:dyDescent="0.3">
      <c r="A52" s="4">
        <v>9</v>
      </c>
      <c r="B52" s="17">
        <v>2016</v>
      </c>
      <c r="C52" s="27">
        <v>57943</v>
      </c>
      <c r="D52" s="27">
        <v>68514</v>
      </c>
      <c r="F52" s="4">
        <v>9</v>
      </c>
      <c r="G52" s="17">
        <v>2015</v>
      </c>
      <c r="H52" s="29">
        <v>7946</v>
      </c>
      <c r="I52" s="29">
        <v>25471.023809523798</v>
      </c>
      <c r="K52" s="4">
        <v>9</v>
      </c>
      <c r="L52" s="17">
        <v>2015</v>
      </c>
      <c r="M52" s="29">
        <v>3644</v>
      </c>
      <c r="N52" s="29">
        <v>3205</v>
      </c>
      <c r="P52" s="4">
        <v>9</v>
      </c>
      <c r="Q52" s="17">
        <v>2014</v>
      </c>
      <c r="R52" s="29">
        <v>294</v>
      </c>
      <c r="S52" s="29">
        <v>222.5</v>
      </c>
      <c r="T52" s="36">
        <f t="shared" si="9"/>
        <v>0.24319727891156462</v>
      </c>
    </row>
    <row r="53" spans="1:20" ht="13" thickBot="1" x14ac:dyDescent="0.3">
      <c r="A53" s="4">
        <v>10</v>
      </c>
      <c r="B53" s="17">
        <v>2017</v>
      </c>
      <c r="C53" s="27">
        <v>89725</v>
      </c>
      <c r="D53" s="27">
        <v>61397</v>
      </c>
      <c r="F53" s="4">
        <v>10</v>
      </c>
      <c r="G53" s="17">
        <v>2016</v>
      </c>
      <c r="H53" s="29">
        <v>12450</v>
      </c>
      <c r="I53" s="29">
        <v>25063.465116279101</v>
      </c>
      <c r="K53" s="4">
        <v>10</v>
      </c>
      <c r="L53" s="17">
        <v>2016</v>
      </c>
      <c r="M53" s="29">
        <v>16013</v>
      </c>
      <c r="N53" s="29">
        <v>3644</v>
      </c>
      <c r="P53" s="4">
        <v>10</v>
      </c>
      <c r="Q53" s="17">
        <v>2015</v>
      </c>
      <c r="R53" s="29">
        <v>607</v>
      </c>
      <c r="S53" s="29">
        <v>147</v>
      </c>
      <c r="T53" s="36">
        <f t="shared" si="9"/>
        <v>0.75782537067545308</v>
      </c>
    </row>
    <row r="54" spans="1:20" ht="13" thickBot="1" x14ac:dyDescent="0.3">
      <c r="A54" s="4">
        <v>11</v>
      </c>
      <c r="B54" s="17">
        <v>2018</v>
      </c>
      <c r="C54" s="28" t="s">
        <v>2</v>
      </c>
      <c r="D54" s="27">
        <v>72576.2</v>
      </c>
      <c r="F54" s="4">
        <v>11</v>
      </c>
      <c r="G54" s="17">
        <v>2017</v>
      </c>
      <c r="H54" s="30" t="s">
        <v>2</v>
      </c>
      <c r="I54" s="29">
        <v>10000.4</v>
      </c>
      <c r="K54" s="4">
        <v>11</v>
      </c>
      <c r="L54" s="17">
        <v>2017</v>
      </c>
      <c r="M54" s="30" t="s">
        <v>2</v>
      </c>
      <c r="N54" s="29">
        <v>16013</v>
      </c>
      <c r="P54" s="4">
        <v>11</v>
      </c>
      <c r="Q54" s="17">
        <v>2016</v>
      </c>
      <c r="R54" s="30" t="s">
        <v>2</v>
      </c>
      <c r="S54" s="29">
        <v>450.5</v>
      </c>
      <c r="T54" s="36">
        <f>AVERAGE(T44:T53)</f>
        <v>4.201905683446987</v>
      </c>
    </row>
    <row r="55" spans="1:20" s="7" customFormat="1" x14ac:dyDescent="0.25">
      <c r="A55"/>
      <c r="C55" s="8"/>
      <c r="D55" s="8"/>
      <c r="E55"/>
      <c r="F55"/>
      <c r="H55" s="12"/>
      <c r="I55" s="12"/>
      <c r="K55"/>
      <c r="M55" s="12"/>
      <c r="N55" s="12"/>
      <c r="P55"/>
      <c r="R55" s="12"/>
      <c r="S55" s="12"/>
      <c r="T55"/>
    </row>
    <row r="56" spans="1:20" x14ac:dyDescent="0.25">
      <c r="A56" s="22" t="s">
        <v>48</v>
      </c>
      <c r="B56" s="23"/>
      <c r="C56" s="24"/>
      <c r="D56" s="24"/>
      <c r="E56" s="3"/>
      <c r="F56" s="22" t="s">
        <v>27</v>
      </c>
      <c r="G56" s="23"/>
      <c r="H56" s="31"/>
      <c r="I56" s="31"/>
      <c r="K56" s="22" t="s">
        <v>27</v>
      </c>
      <c r="L56" s="23"/>
      <c r="M56" s="31"/>
      <c r="N56" s="31"/>
      <c r="P56" s="18" t="s">
        <v>37</v>
      </c>
      <c r="Q56" s="34"/>
      <c r="R56" s="35"/>
      <c r="S56" s="35"/>
    </row>
    <row r="57" spans="1:20" x14ac:dyDescent="0.25">
      <c r="A57" s="25" t="s">
        <v>13</v>
      </c>
      <c r="B57" s="23"/>
      <c r="C57" s="24"/>
      <c r="D57" s="24"/>
      <c r="E57" s="3"/>
      <c r="F57" s="25" t="s">
        <v>13</v>
      </c>
      <c r="G57" s="23"/>
      <c r="H57" s="31"/>
      <c r="I57" s="31"/>
      <c r="K57" s="25" t="s">
        <v>28</v>
      </c>
      <c r="L57" s="23"/>
      <c r="M57" s="31"/>
      <c r="N57" s="31"/>
      <c r="P57" s="19" t="s">
        <v>38</v>
      </c>
      <c r="Q57" s="34"/>
      <c r="R57" s="35"/>
      <c r="S57" s="35"/>
    </row>
    <row r="58" spans="1:20" x14ac:dyDescent="0.25">
      <c r="A58" s="25" t="s">
        <v>49</v>
      </c>
      <c r="B58" s="23"/>
      <c r="C58" s="24"/>
      <c r="D58" s="24"/>
      <c r="E58" s="3"/>
      <c r="F58" s="25" t="s">
        <v>54</v>
      </c>
      <c r="G58" s="23"/>
      <c r="H58" s="31"/>
      <c r="I58" s="31"/>
      <c r="K58" s="25" t="s">
        <v>29</v>
      </c>
      <c r="L58" s="23"/>
      <c r="M58" s="31"/>
      <c r="N58" s="31"/>
      <c r="P58" s="19" t="s">
        <v>39</v>
      </c>
      <c r="Q58" s="34"/>
      <c r="R58" s="35"/>
      <c r="S58" s="35"/>
    </row>
    <row r="59" spans="1:20" x14ac:dyDescent="0.25">
      <c r="A59" s="20" t="s">
        <v>23</v>
      </c>
      <c r="F59" s="20" t="s">
        <v>30</v>
      </c>
      <c r="K59" s="20" t="s">
        <v>30</v>
      </c>
      <c r="P59" s="22" t="s">
        <v>40</v>
      </c>
      <c r="Q59" s="23"/>
      <c r="R59" s="31"/>
      <c r="S59" s="31"/>
    </row>
    <row r="60" spans="1:20" x14ac:dyDescent="0.25">
      <c r="A60" s="21" t="s">
        <v>13</v>
      </c>
      <c r="F60" s="21" t="s">
        <v>13</v>
      </c>
      <c r="K60" s="21" t="s">
        <v>31</v>
      </c>
      <c r="P60" s="25" t="s">
        <v>41</v>
      </c>
      <c r="Q60" s="23"/>
      <c r="R60" s="31"/>
      <c r="S60" s="31"/>
    </row>
    <row r="61" spans="1:20" x14ac:dyDescent="0.25">
      <c r="A61" s="21" t="s">
        <v>50</v>
      </c>
      <c r="F61" s="21" t="s">
        <v>55</v>
      </c>
      <c r="K61" s="21" t="s">
        <v>32</v>
      </c>
      <c r="P61" s="25" t="s">
        <v>42</v>
      </c>
      <c r="Q61" s="23"/>
      <c r="R61" s="31"/>
      <c r="S61" s="31"/>
    </row>
    <row r="62" spans="1:20" x14ac:dyDescent="0.25">
      <c r="A62" s="20" t="s">
        <v>24</v>
      </c>
      <c r="F62" s="20" t="s">
        <v>33</v>
      </c>
      <c r="K62" s="20" t="s">
        <v>33</v>
      </c>
      <c r="P62" s="37" t="s">
        <v>43</v>
      </c>
      <c r="Q62" s="34"/>
      <c r="R62" s="35"/>
      <c r="S62" s="35"/>
    </row>
    <row r="63" spans="1:20" x14ac:dyDescent="0.25">
      <c r="A63" s="21" t="s">
        <v>13</v>
      </c>
      <c r="F63" s="21" t="s">
        <v>13</v>
      </c>
      <c r="K63" s="21" t="s">
        <v>13</v>
      </c>
      <c r="P63" s="38" t="s">
        <v>41</v>
      </c>
      <c r="Q63" s="34"/>
      <c r="R63" s="35"/>
      <c r="S63" s="35"/>
    </row>
    <row r="64" spans="1:20" x14ac:dyDescent="0.25">
      <c r="A64" s="21" t="s">
        <v>51</v>
      </c>
      <c r="F64" s="21" t="s">
        <v>56</v>
      </c>
      <c r="K64" s="21" t="s">
        <v>34</v>
      </c>
      <c r="P64" s="38" t="s">
        <v>44</v>
      </c>
      <c r="Q64" s="34"/>
      <c r="R64" s="35"/>
      <c r="S64" s="35"/>
    </row>
    <row r="65" spans="1:16" x14ac:dyDescent="0.25">
      <c r="A65" s="20" t="s">
        <v>25</v>
      </c>
      <c r="F65" s="20" t="s">
        <v>35</v>
      </c>
      <c r="K65" s="20" t="s">
        <v>35</v>
      </c>
      <c r="P65" s="20" t="s">
        <v>45</v>
      </c>
    </row>
    <row r="66" spans="1:16" x14ac:dyDescent="0.25">
      <c r="A66" s="21" t="s">
        <v>52</v>
      </c>
      <c r="F66" s="21" t="s">
        <v>13</v>
      </c>
      <c r="K66" s="21" t="s">
        <v>19</v>
      </c>
      <c r="P66" s="21" t="s">
        <v>46</v>
      </c>
    </row>
    <row r="67" spans="1:16" x14ac:dyDescent="0.25">
      <c r="A67" s="21" t="s">
        <v>53</v>
      </c>
      <c r="F67" s="21" t="s">
        <v>57</v>
      </c>
      <c r="K67" s="21" t="s">
        <v>36</v>
      </c>
      <c r="P67" s="21" t="s">
        <v>47</v>
      </c>
    </row>
    <row r="68" spans="1:16" x14ac:dyDescent="0.25">
      <c r="A68" s="20"/>
      <c r="K68" s="20"/>
      <c r="P68" s="20"/>
    </row>
    <row r="69" spans="1:16" x14ac:dyDescent="0.25">
      <c r="A69" s="18"/>
      <c r="F69" s="20"/>
      <c r="K69" s="21"/>
      <c r="P69" s="21"/>
    </row>
    <row r="70" spans="1:16" x14ac:dyDescent="0.25">
      <c r="A70" s="19"/>
      <c r="F70" s="21" t="s">
        <v>26</v>
      </c>
      <c r="K70" s="21"/>
      <c r="P70" s="21"/>
    </row>
    <row r="71" spans="1:16" x14ac:dyDescent="0.25">
      <c r="A71" s="19"/>
      <c r="F71" s="21"/>
      <c r="K71" s="20"/>
      <c r="P71" s="20"/>
    </row>
    <row r="72" spans="1:16" x14ac:dyDescent="0.25">
      <c r="A72" s="20"/>
      <c r="K72" s="21"/>
      <c r="P72" s="21"/>
    </row>
    <row r="73" spans="1:16" x14ac:dyDescent="0.25">
      <c r="A73" s="21"/>
      <c r="K73" s="21"/>
      <c r="P73" s="21"/>
    </row>
    <row r="74" spans="1:16" x14ac:dyDescent="0.25">
      <c r="A74" s="21"/>
      <c r="K74" s="20"/>
      <c r="P74" s="20"/>
    </row>
    <row r="75" spans="1:16" x14ac:dyDescent="0.25">
      <c r="A75" s="20"/>
      <c r="K75" s="21"/>
      <c r="P75" s="21"/>
    </row>
    <row r="76" spans="1:16" x14ac:dyDescent="0.25">
      <c r="A76" s="21"/>
      <c r="K76" s="21"/>
      <c r="P76" s="21"/>
    </row>
    <row r="77" spans="1:16" x14ac:dyDescent="0.25">
      <c r="A77" s="21"/>
    </row>
    <row r="78" spans="1:16" x14ac:dyDescent="0.25">
      <c r="A78" s="20"/>
    </row>
    <row r="79" spans="1:16" x14ac:dyDescent="0.25">
      <c r="A79" s="21"/>
    </row>
    <row r="80" spans="1:16" x14ac:dyDescent="0.25">
      <c r="A80" s="21"/>
    </row>
    <row r="94" spans="15:15" x14ac:dyDescent="0.25">
      <c r="O94" s="3"/>
    </row>
    <row r="95" spans="15:15" x14ac:dyDescent="0.25">
      <c r="O95" s="3"/>
    </row>
    <row r="96" spans="15:15" x14ac:dyDescent="0.25">
      <c r="O96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from R</vt:lpstr>
    </vt:vector>
  </TitlesOfParts>
  <Company>SOA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TMWILLETTE</dc:creator>
  <cp:lastModifiedBy>Zhang, Xinxian (DFG)</cp:lastModifiedBy>
  <cp:lastPrinted>2012-11-15T21:51:52Z</cp:lastPrinted>
  <dcterms:created xsi:type="dcterms:W3CDTF">2006-12-07T00:52:46Z</dcterms:created>
  <dcterms:modified xsi:type="dcterms:W3CDTF">2022-02-28T08:26:30Z</dcterms:modified>
</cp:coreProperties>
</file>