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4780" windowHeight="12660"/>
  </bookViews>
  <sheets>
    <sheet name="Data" sheetId="1" r:id="rId1"/>
  </sheets>
  <calcPr calcId="145621"/>
</workbook>
</file>

<file path=xl/calcChain.xml><?xml version="1.0" encoding="utf-8"?>
<calcChain xmlns="http://schemas.openxmlformats.org/spreadsheetml/2006/main">
  <c r="AA17" i="1" l="1"/>
  <c r="AA18" i="1"/>
  <c r="AA19" i="1"/>
  <c r="AA20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16" i="1"/>
  <c r="M33" i="1"/>
  <c r="M34" i="1"/>
  <c r="M35" i="1"/>
  <c r="M36" i="1"/>
  <c r="M37" i="1"/>
  <c r="M38" i="1"/>
  <c r="M3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10" i="1"/>
</calcChain>
</file>

<file path=xl/sharedStrings.xml><?xml version="1.0" encoding="utf-8"?>
<sst xmlns="http://schemas.openxmlformats.org/spreadsheetml/2006/main" count="66" uniqueCount="60">
  <si>
    <t>Rearing</t>
  </si>
  <si>
    <t>Escapement</t>
  </si>
  <si>
    <t>Return</t>
  </si>
  <si>
    <t>R/S</t>
  </si>
  <si>
    <t>CHILKOOT LAKE SUMMARY DATA:</t>
  </si>
  <si>
    <t>Hydroacoustics</t>
  </si>
  <si>
    <t>Fry</t>
  </si>
  <si>
    <t>Haines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</si>
  <si>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</si>
  <si>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</si>
  <si>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</si>
  <si>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</si>
  <si>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</si>
  <si>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</si>
  <si>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</si>
  <si>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</si>
  <si>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</si>
  <si>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</si>
  <si>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</si>
  <si>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</si>
  <si>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</si>
  <si>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</si>
  <si>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</si>
  <si>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</si>
  <si>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</si>
  <si>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</si>
  <si>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</si>
  <si>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</si>
  <si>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</si>
  <si>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</si>
  <si>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</si>
  <si>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</si>
  <si>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</si>
  <si>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</si>
  <si>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</si>
  <si>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Harvest</t>
  </si>
  <si>
    <t>Predicted 1.344951</t>
  </si>
  <si>
    <t>May-Sep</t>
  </si>
  <si>
    <t>Notes:</t>
  </si>
  <si>
    <t>biomass</t>
  </si>
  <si>
    <t>zooplankton</t>
  </si>
  <si>
    <t>density</t>
  </si>
  <si>
    <t>mean EZD</t>
  </si>
  <si>
    <t>sockeye</t>
  </si>
  <si>
    <t>fry</t>
  </si>
  <si>
    <t>pelagic</t>
  </si>
  <si>
    <t>targets</t>
  </si>
  <si>
    <t>year</t>
  </si>
  <si>
    <t>Jun-Jul</t>
  </si>
  <si>
    <t>air temp.</t>
  </si>
  <si>
    <t>return</t>
  </si>
  <si>
    <t>Nauplii not identified in zooplankton samples by Soldotna lab until 2002; not included in zooplankton data shown here.</t>
  </si>
  <si>
    <t>Proportion</t>
  </si>
  <si>
    <t>freshwater</t>
  </si>
  <si>
    <t>age-1</t>
  </si>
  <si>
    <t>4-years old</t>
  </si>
  <si>
    <t>or less</t>
  </si>
  <si>
    <t>Run</t>
  </si>
  <si>
    <t xml:space="preserve">Total </t>
  </si>
  <si>
    <t>Air temp data 1987-1997 from Eggers (source?); temp data 1998-2015 Haines airport climate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</si>
</sst>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4">
    <xf numFmtId="0" fontId="0" fillId="0" borderId="0" xfId="0"/>
    <xf numFmtId="0" fontId="0" fillId="0" borderId="0" xfId="0" applyFont="1"/>
    <xf numFmtId="0" fontId="0" fillId="0" borderId="0" xfId="0" applyFont="1" applyBorder="1"/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3" fontId="4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center" wrapText="1"/>
    </xf>
    <xf numFmtId="3" fontId="4" fillId="0" borderId="0" xfId="1" applyNumberFormat="1" applyFont="1"/>
    <xf numFmtId="3" fontId="5" fillId="0" borderId="0" xfId="1" applyNumberFormat="1" applyFont="1" applyAlignment="1">
      <alignment horizontal="center"/>
    </xf>
    <xf numFmtId="0" fontId="4" fillId="0" borderId="0" xfId="1" applyFont="1"/>
    <xf numFmtId="3" fontId="4" fillId="0" borderId="0" xfId="1" applyNumberFormat="1" applyFont="1" applyBorder="1" applyAlignment="1">
      <alignment horizontal="center" wrapText="1"/>
    </xf>
    <xf numFmtId="0" fontId="3" fillId="0" borderId="0" xfId="1" applyFont="1" applyFill="1" applyAlignment="1">
      <alignment horizontal="center"/>
    </xf>
    <xf numFmtId="3" fontId="4" fillId="0" borderId="0" xfId="1" applyNumberFormat="1" applyFont="1" applyFill="1"/>
    <xf numFmtId="3" fontId="5" fillId="0" borderId="0" xfId="1" applyNumberFormat="1" applyFont="1" applyFill="1" applyAlignment="1">
      <alignment horizontal="center" wrapText="1"/>
    </xf>
    <xf numFmtId="3" fontId="4" fillId="0" borderId="0" xfId="1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3" fontId="4" fillId="0" borderId="0" xfId="1" applyNumberFormat="1" applyFont="1" applyFill="1" applyAlignment="1">
      <alignment horizontal="center" wrapText="1"/>
    </xf>
    <xf numFmtId="3" fontId="5" fillId="0" borderId="0" xfId="1" applyNumberFormat="1" applyFont="1" applyFill="1" applyAlignment="1">
      <alignment horizontal="center"/>
    </xf>
    <xf numFmtId="165" fontId="5" fillId="0" borderId="0" xfId="1" applyNumberFormat="1" applyFont="1" applyFill="1" applyAlignment="1">
      <alignment horizontal="center" wrapText="1"/>
    </xf>
    <xf numFmtId="165" fontId="4" fillId="0" borderId="0" xfId="1" applyNumberFormat="1" applyFont="1" applyFill="1" applyAlignment="1">
      <alignment horizontal="center" wrapText="1"/>
    </xf>
    <xf numFmtId="165" fontId="4" fillId="0" borderId="0" xfId="1" applyNumberFormat="1" applyFont="1" applyFill="1" applyAlignment="1">
      <alignment horizontal="center"/>
    </xf>
    <xf numFmtId="165" fontId="5" fillId="0" borderId="0" xfId="1" applyNumberFormat="1" applyFont="1" applyFill="1" applyAlignment="1">
      <alignment horizontal="center"/>
    </xf>
    <xf numFmtId="165" fontId="5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 wrapText="1"/>
    </xf>
    <xf numFmtId="0" fontId="3" fillId="0" borderId="0" xfId="1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 applyFont="1"/>
    <xf numFmtId="165" fontId="0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Continuous"/>
    </xf>
    <xf numFmtId="0" fontId="3" fillId="0" borderId="0" xfId="1" quotePrefix="1" applyFont="1" applyAlignment="1">
      <alignment horizontal="center"/>
    </xf>
    <xf numFmtId="165" fontId="0" fillId="0" borderId="0" xfId="0" applyNumberFormat="1" applyFon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3" fontId="6" fillId="0" borderId="0" xfId="1" applyNumberFormat="1" applyFont="1" applyBorder="1" applyAlignment="1">
      <alignment horizontal="center" wrapText="1"/>
    </xf>
    <xf numFmtId="0" fontId="4" fillId="0" borderId="0" xfId="1" applyFont="1" applyAlignment="1">
      <alignment horizontal="center"/>
    </xf>
    <xf numFmtId="0" fontId="8" fillId="0" borderId="0" xfId="0" applyFont="1"/>
    <xf numFmtId="0" fontId="9" fillId="0" borderId="0" xfId="0" applyFont="1"/>
    <xf numFmtId="0" fontId="4" fillId="0" borderId="0" xfId="1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3" fontId="0" fillId="0" borderId="0" xfId="0" applyNumberFormat="1" applyFont="1" applyAlignment="1">
      <alignment horizontal="center"/>
    </xf>
    <xf numFmtId="3" fontId="4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10" fillId="0" borderId="0" xfId="0" applyFont="1"/>
    <xf numFmtId="166" fontId="0" fillId="0" borderId="0" xfId="0" applyNumberFormat="1" applyFont="1" applyAlignment="1">
      <alignment horizontal="center"/>
    </xf>
    <xf numFmtId="166" fontId="4" fillId="0" borderId="0" xfId="1" applyNumberFormat="1" applyFont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0" fillId="0" borderId="3" xfId="0" applyFont="1" applyBorder="1"/>
    <xf numFmtId="3" fontId="0" fillId="0" borderId="3" xfId="0" applyNumberFormat="1" applyFont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1" applyFont="1" applyBorder="1" applyAlignment="1">
      <alignment horizontal="center"/>
    </xf>
  </cellXfs>
  <cellStyles count="4">
    <cellStyle name="Normal" xfId="0" builtinId="0"/>
    <cellStyle name="Normal 11" xfId="2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Escapement</c:v>
          </c:tx>
          <c:marker>
            <c:symbol val="none"/>
          </c:marker>
          <c:cat>
            <c:numRef>
              <c:f>Data!$A$10:$A$45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cat>
          <c:val>
            <c:numRef>
              <c:f>Data!$D$10:$D$45</c:f>
              <c:numCache>
                <c:formatCode>#,##0</c:formatCode>
                <c:ptCount val="36"/>
                <c:pt idx="0">
                  <c:v>98673</c:v>
                </c:pt>
                <c:pt idx="1">
                  <c:v>84407</c:v>
                </c:pt>
                <c:pt idx="2">
                  <c:v>103038</c:v>
                </c:pt>
                <c:pt idx="3">
                  <c:v>80141</c:v>
                </c:pt>
                <c:pt idx="4">
                  <c:v>100781</c:v>
                </c:pt>
                <c:pt idx="5">
                  <c:v>69141</c:v>
                </c:pt>
                <c:pt idx="6">
                  <c:v>88024</c:v>
                </c:pt>
                <c:pt idx="7">
                  <c:v>94208</c:v>
                </c:pt>
                <c:pt idx="8">
                  <c:v>81274</c:v>
                </c:pt>
                <c:pt idx="9">
                  <c:v>54900</c:v>
                </c:pt>
                <c:pt idx="10">
                  <c:v>76119</c:v>
                </c:pt>
                <c:pt idx="11">
                  <c:v>92375</c:v>
                </c:pt>
                <c:pt idx="12">
                  <c:v>77601</c:v>
                </c:pt>
                <c:pt idx="13">
                  <c:v>52080</c:v>
                </c:pt>
                <c:pt idx="14">
                  <c:v>37007</c:v>
                </c:pt>
                <c:pt idx="15">
                  <c:v>7177</c:v>
                </c:pt>
                <c:pt idx="16">
                  <c:v>50739</c:v>
                </c:pt>
                <c:pt idx="17">
                  <c:v>44254</c:v>
                </c:pt>
                <c:pt idx="18">
                  <c:v>12335</c:v>
                </c:pt>
                <c:pt idx="19">
                  <c:v>19284</c:v>
                </c:pt>
                <c:pt idx="20">
                  <c:v>43555</c:v>
                </c:pt>
                <c:pt idx="21">
                  <c:v>76283</c:v>
                </c:pt>
                <c:pt idx="22">
                  <c:v>58361</c:v>
                </c:pt>
                <c:pt idx="23">
                  <c:v>75065</c:v>
                </c:pt>
                <c:pt idx="24">
                  <c:v>77660</c:v>
                </c:pt>
                <c:pt idx="25">
                  <c:v>51178</c:v>
                </c:pt>
                <c:pt idx="26">
                  <c:v>96203</c:v>
                </c:pt>
                <c:pt idx="27">
                  <c:v>72678</c:v>
                </c:pt>
                <c:pt idx="28">
                  <c:v>33117</c:v>
                </c:pt>
                <c:pt idx="29">
                  <c:v>33705</c:v>
                </c:pt>
                <c:pt idx="30">
                  <c:v>71657</c:v>
                </c:pt>
                <c:pt idx="31">
                  <c:v>65915</c:v>
                </c:pt>
                <c:pt idx="32" formatCode="General">
                  <c:v>118166</c:v>
                </c:pt>
                <c:pt idx="33">
                  <c:v>46329</c:v>
                </c:pt>
                <c:pt idx="34">
                  <c:v>105467</c:v>
                </c:pt>
                <c:pt idx="35">
                  <c:v>71122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64224"/>
        <c:axId val="97366016"/>
      </c:lineChart>
      <c:lineChart>
        <c:grouping val="standard"/>
        <c:varyColors val="0"/>
        <c:ser>
          <c:idx val="1"/>
          <c:order val="1"/>
          <c:tx>
            <c:v>R/S</c:v>
          </c:tx>
          <c:marker>
            <c:symbol val="none"/>
          </c:marker>
          <c:val>
            <c:numRef>
              <c:f>Data!$M$10:$M$45</c:f>
              <c:numCache>
                <c:formatCode>0.0</c:formatCode>
                <c:ptCount val="36"/>
                <c:pt idx="0">
                  <c:v>2.139743105616684</c:v>
                </c:pt>
                <c:pt idx="1">
                  <c:v>3.2218783727882947</c:v>
                </c:pt>
                <c:pt idx="2">
                  <c:v>3.3625219677506997</c:v>
                </c:pt>
                <c:pt idx="3">
                  <c:v>5.2345313822769777</c:v>
                </c:pt>
                <c:pt idx="4">
                  <c:v>3.4629934339453858</c:v>
                </c:pt>
                <c:pt idx="5">
                  <c:v>3.2555957207404931</c:v>
                </c:pt>
                <c:pt idx="6">
                  <c:v>3.3087368219021451</c:v>
                </c:pt>
                <c:pt idx="7">
                  <c:v>2.4339996272125126</c:v>
                </c:pt>
                <c:pt idx="8">
                  <c:v>0.81698853712163644</c:v>
                </c:pt>
                <c:pt idx="9">
                  <c:v>0.9180970505993723</c:v>
                </c:pt>
                <c:pt idx="10">
                  <c:v>0.17079543156558055</c:v>
                </c:pt>
                <c:pt idx="11">
                  <c:v>0.78793394864698574</c:v>
                </c:pt>
                <c:pt idx="12">
                  <c:v>0.99907910832806102</c:v>
                </c:pt>
                <c:pt idx="13">
                  <c:v>0.31292697055149599</c:v>
                </c:pt>
                <c:pt idx="14">
                  <c:v>0.69277173089112454</c:v>
                </c:pt>
                <c:pt idx="15">
                  <c:v>7.0591126526085795</c:v>
                </c:pt>
                <c:pt idx="16">
                  <c:v>2.8029360750080166</c:v>
                </c:pt>
                <c:pt idx="17">
                  <c:v>1.9827847091518296</c:v>
                </c:pt>
                <c:pt idx="18">
                  <c:v>5.1222753249933151</c:v>
                </c:pt>
                <c:pt idx="19">
                  <c:v>9.0663335182760907</c:v>
                </c:pt>
                <c:pt idx="20">
                  <c:v>2.2999609336760414</c:v>
                </c:pt>
                <c:pt idx="21">
                  <c:v>2.8506720232896425</c:v>
                </c:pt>
                <c:pt idx="22">
                  <c:v>3.0328822731684975</c:v>
                </c:pt>
                <c:pt idx="23">
                  <c:v>0.64787869919871111</c:v>
                </c:pt>
                <c:pt idx="24">
                  <c:v>0.66374571178630148</c:v>
                </c:pt>
                <c:pt idx="25">
                  <c:v>2.2743641048765233</c:v>
                </c:pt>
                <c:pt idx="26">
                  <c:v>0.83739524512655117</c:v>
                </c:pt>
                <c:pt idx="27">
                  <c:v>3.4537216210995818</c:v>
                </c:pt>
                <c:pt idx="28">
                  <c:v>1.8653792634060069</c:v>
                </c:pt>
                <c:pt idx="29">
                  <c:v>5.1808245108658317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70112"/>
        <c:axId val="97367936"/>
      </c:lineChart>
      <c:catAx>
        <c:axId val="9736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/>
          <a:lstStyle/>
          <a:p>
            <a:pPr>
              <a:defRPr/>
            </a:pPr>
            <a:endParaRPr lang="en-US"/>
          </a:p>
        </c:txPr>
        <c:crossAx val="97366016"/>
        <c:crosses val="autoZero"/>
        <c:auto val="1"/>
        <c:lblAlgn val="ctr"/>
        <c:lblOffset val="100"/>
        <c:noMultiLvlLbl val="0"/>
      </c:catAx>
      <c:valAx>
        <c:axId val="973660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Brood year escapement</a:t>
                </a:r>
              </a:p>
            </c:rich>
          </c:tx>
          <c:layout>
            <c:manualLayout>
              <c:xMode val="edge"/>
              <c:yMode val="edge"/>
              <c:x val="1.9422451942642006E-2"/>
              <c:y val="0.20737459900845728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97364224"/>
        <c:crosses val="autoZero"/>
        <c:crossBetween val="between"/>
      </c:valAx>
      <c:valAx>
        <c:axId val="9736793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 per spawner (R/S)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97370112"/>
        <c:crosses val="max"/>
        <c:crossBetween val="between"/>
      </c:valAx>
      <c:catAx>
        <c:axId val="97370112"/>
        <c:scaling>
          <c:orientation val="minMax"/>
        </c:scaling>
        <c:delete val="1"/>
        <c:axPos val="b"/>
        <c:majorTickMark val="out"/>
        <c:minorTickMark val="none"/>
        <c:tickLblPos val="none"/>
        <c:crossAx val="9736793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24108923397900683"/>
          <c:y val="4.5912438028579763E-2"/>
          <c:w val="0.22115288713910758"/>
          <c:h val="0.18633675998833479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19008972823162"/>
          <c:y val="5.1400554097404488E-2"/>
          <c:w val="0.64266484602995233"/>
          <c:h val="0.79523549139690874"/>
        </c:manualLayout>
      </c:layout>
      <c:lineChart>
        <c:grouping val="standard"/>
        <c:varyColors val="0"/>
        <c:ser>
          <c:idx val="0"/>
          <c:order val="0"/>
          <c:tx>
            <c:v>Air temperature</c:v>
          </c:tx>
          <c:marker>
            <c:symbol val="none"/>
          </c:marker>
          <c:cat>
            <c:numRef>
              <c:f>Data!$E$6:$E$44</c:f>
              <c:numCache>
                <c:formatCode>General</c:formatCode>
                <c:ptCount val="39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</c:numCache>
            </c:numRef>
          </c:cat>
          <c:val>
            <c:numRef>
              <c:f>Data!$K$6:$K$44</c:f>
              <c:numCache>
                <c:formatCode>0.0</c:formatCode>
                <c:ptCount val="39"/>
                <c:pt idx="0">
                  <c:v>14.499999999999996</c:v>
                </c:pt>
                <c:pt idx="1">
                  <c:v>13.27777777777778</c:v>
                </c:pt>
                <c:pt idx="2">
                  <c:v>12.916666666666666</c:v>
                </c:pt>
                <c:pt idx="3">
                  <c:v>14.111111111111111</c:v>
                </c:pt>
                <c:pt idx="4">
                  <c:v>13.805555555555552</c:v>
                </c:pt>
                <c:pt idx="5">
                  <c:v>15.361111111111111</c:v>
                </c:pt>
                <c:pt idx="6">
                  <c:v>14.194444444444443</c:v>
                </c:pt>
                <c:pt idx="7">
                  <c:v>13.111111111111107</c:v>
                </c:pt>
                <c:pt idx="8">
                  <c:v>12.888888888888891</c:v>
                </c:pt>
                <c:pt idx="9">
                  <c:v>14.250000000000004</c:v>
                </c:pt>
                <c:pt idx="10">
                  <c:v>14.000000000000002</c:v>
                </c:pt>
                <c:pt idx="11">
                  <c:v>14.222222222222221</c:v>
                </c:pt>
                <c:pt idx="12">
                  <c:v>15.722222222222221</c:v>
                </c:pt>
                <c:pt idx="13">
                  <c:v>15.222222222222221</c:v>
                </c:pt>
                <c:pt idx="14">
                  <c:v>14.555555555555555</c:v>
                </c:pt>
                <c:pt idx="15">
                  <c:v>15.166666666666666</c:v>
                </c:pt>
                <c:pt idx="16">
                  <c:v>15.666666666666666</c:v>
                </c:pt>
                <c:pt idx="19">
                  <c:v>15</c:v>
                </c:pt>
                <c:pt idx="20">
                  <c:v>14.000000000000002</c:v>
                </c:pt>
                <c:pt idx="21">
                  <c:v>13.95</c:v>
                </c:pt>
                <c:pt idx="22">
                  <c:v>13.7</c:v>
                </c:pt>
                <c:pt idx="23">
                  <c:v>12.8</c:v>
                </c:pt>
                <c:pt idx="24">
                  <c:v>13.05</c:v>
                </c:pt>
                <c:pt idx="25">
                  <c:v>13.3</c:v>
                </c:pt>
                <c:pt idx="26">
                  <c:v>14.15</c:v>
                </c:pt>
                <c:pt idx="27">
                  <c:v>15.5</c:v>
                </c:pt>
                <c:pt idx="28">
                  <c:v>14.3</c:v>
                </c:pt>
                <c:pt idx="29">
                  <c:v>13.45</c:v>
                </c:pt>
                <c:pt idx="30">
                  <c:v>13.45</c:v>
                </c:pt>
                <c:pt idx="31">
                  <c:v>11.95</c:v>
                </c:pt>
                <c:pt idx="32">
                  <c:v>14.8</c:v>
                </c:pt>
                <c:pt idx="33">
                  <c:v>12.95</c:v>
                </c:pt>
                <c:pt idx="34">
                  <c:v>13.8</c:v>
                </c:pt>
                <c:pt idx="35">
                  <c:v>12.9</c:v>
                </c:pt>
                <c:pt idx="36">
                  <c:v>15</c:v>
                </c:pt>
                <c:pt idx="37">
                  <c:v>13.35</c:v>
                </c:pt>
                <c:pt idx="38">
                  <c:v>14.7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388800"/>
        <c:axId val="97411072"/>
      </c:lineChart>
      <c:lineChart>
        <c:grouping val="standard"/>
        <c:varyColors val="0"/>
        <c:ser>
          <c:idx val="1"/>
          <c:order val="1"/>
          <c:tx>
            <c:v>Zooplankton density</c:v>
          </c:tx>
          <c:marker>
            <c:symbol val="none"/>
          </c:marker>
          <c:cat>
            <c:numRef>
              <c:f>Data!$E$6:$E$44</c:f>
              <c:numCache>
                <c:formatCode>General</c:formatCode>
                <c:ptCount val="39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</c:numCache>
            </c:numRef>
          </c:cat>
          <c:val>
            <c:numRef>
              <c:f>Data!$AA$6:$AA$44</c:f>
              <c:numCache>
                <c:formatCode>General</c:formatCode>
                <c:ptCount val="39"/>
                <c:pt idx="10" formatCode="0.0">
                  <c:v>17.342510000000001</c:v>
                </c:pt>
                <c:pt idx="11" formatCode="0.0">
                  <c:v>15.036979999999998</c:v>
                </c:pt>
                <c:pt idx="12" formatCode="0.0">
                  <c:v>4.9160600000000008</c:v>
                </c:pt>
                <c:pt idx="13" formatCode="0.0">
                  <c:v>6.4214475000000002</c:v>
                </c:pt>
                <c:pt idx="14" formatCode="0.0">
                  <c:v>0.8494799999999999</c:v>
                </c:pt>
                <c:pt idx="19" formatCode="0.0">
                  <c:v>5.8119399999999999</c:v>
                </c:pt>
                <c:pt idx="20" formatCode="0.0">
                  <c:v>1.9037625</c:v>
                </c:pt>
                <c:pt idx="21" formatCode="0.0">
                  <c:v>4.2556699999999994</c:v>
                </c:pt>
                <c:pt idx="22" formatCode="0.0">
                  <c:v>1.7968249999999999</c:v>
                </c:pt>
                <c:pt idx="23" formatCode="0.0">
                  <c:v>7.2039999999999997</c:v>
                </c:pt>
                <c:pt idx="24" formatCode="0.0">
                  <c:v>10.00963</c:v>
                </c:pt>
                <c:pt idx="25" formatCode="0.0">
                  <c:v>7.7767150000000012</c:v>
                </c:pt>
                <c:pt idx="26" formatCode="0.0">
                  <c:v>4.6245024999999993</c:v>
                </c:pt>
                <c:pt idx="27" formatCode="0.0">
                  <c:v>10.721700000000002</c:v>
                </c:pt>
                <c:pt idx="28" formatCode="0.0">
                  <c:v>0.36246</c:v>
                </c:pt>
                <c:pt idx="29" formatCode="0.0">
                  <c:v>6.7154899999999991</c:v>
                </c:pt>
                <c:pt idx="30" formatCode="0.0">
                  <c:v>1.8110200000000001</c:v>
                </c:pt>
                <c:pt idx="31" formatCode="0.0">
                  <c:v>13.623912499999999</c:v>
                </c:pt>
                <c:pt idx="32" formatCode="0.0">
                  <c:v>1.4943200000000001</c:v>
                </c:pt>
                <c:pt idx="33" formatCode="0.0">
                  <c:v>6.5175824999999996</c:v>
                </c:pt>
                <c:pt idx="34" formatCode="0.0">
                  <c:v>8.2544500000000003</c:v>
                </c:pt>
                <c:pt idx="35" formatCode="0.0">
                  <c:v>6.3134600000000001</c:v>
                </c:pt>
                <c:pt idx="36" formatCode="0.0">
                  <c:v>4.7143800000000002</c:v>
                </c:pt>
                <c:pt idx="37" formatCode="0.0">
                  <c:v>13.065899999999999</c:v>
                </c:pt>
                <c:pt idx="38" formatCode="0.0">
                  <c:v>22.800135799999996</c:v>
                </c:pt>
              </c:numCache>
            </c:numRef>
          </c:val>
          <c:smooth val="0"/>
        </c:ser>
        <c:ser>
          <c:idx val="2"/>
          <c:order val="2"/>
          <c:tx>
            <c:v>EZD</c:v>
          </c:tx>
          <c:marker>
            <c:symbol val="none"/>
          </c:marker>
          <c:cat>
            <c:numRef>
              <c:f>Data!$E$6:$E$44</c:f>
              <c:numCache>
                <c:formatCode>General</c:formatCode>
                <c:ptCount val="39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</c:numCache>
            </c:numRef>
          </c:cat>
          <c:val>
            <c:numRef>
              <c:f>Data!$J$6:$J$44</c:f>
              <c:numCache>
                <c:formatCode>General</c:formatCode>
                <c:ptCount val="39"/>
                <c:pt idx="10" formatCode="0.0">
                  <c:v>7.5</c:v>
                </c:pt>
                <c:pt idx="11" formatCode="0.0">
                  <c:v>6.8</c:v>
                </c:pt>
                <c:pt idx="12" formatCode="0.0">
                  <c:v>5.4</c:v>
                </c:pt>
                <c:pt idx="13" formatCode="0.0">
                  <c:v>5.3</c:v>
                </c:pt>
                <c:pt idx="14" formatCode="0.0">
                  <c:v>4.8</c:v>
                </c:pt>
                <c:pt idx="24" formatCode="0.0">
                  <c:v>6.8</c:v>
                </c:pt>
                <c:pt idx="25" formatCode="0.0">
                  <c:v>6.8</c:v>
                </c:pt>
                <c:pt idx="26" formatCode="0.0">
                  <c:v>4.8</c:v>
                </c:pt>
                <c:pt idx="27" formatCode="0.0">
                  <c:v>3.4</c:v>
                </c:pt>
                <c:pt idx="28" formatCode="0.0">
                  <c:v>4.5</c:v>
                </c:pt>
                <c:pt idx="29" formatCode="0.0">
                  <c:v>8.1</c:v>
                </c:pt>
                <c:pt idx="30" formatCode="0.0">
                  <c:v>6.8</c:v>
                </c:pt>
                <c:pt idx="31" formatCode="0.0">
                  <c:v>9.8000000000000007</c:v>
                </c:pt>
                <c:pt idx="32" formatCode="0.0">
                  <c:v>5.6</c:v>
                </c:pt>
                <c:pt idx="33" formatCode="0.0">
                  <c:v>6.6</c:v>
                </c:pt>
                <c:pt idx="34" formatCode="0.0">
                  <c:v>8.8000000000000007</c:v>
                </c:pt>
                <c:pt idx="35" formatCode="0.0">
                  <c:v>9.4</c:v>
                </c:pt>
                <c:pt idx="36">
                  <c:v>5.5</c:v>
                </c:pt>
                <c:pt idx="37">
                  <c:v>6.6</c:v>
                </c:pt>
                <c:pt idx="38">
                  <c:v>4.5999999999999996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15168"/>
        <c:axId val="97412992"/>
      </c:lineChart>
      <c:catAx>
        <c:axId val="97388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/>
          <a:lstStyle/>
          <a:p>
            <a:pPr>
              <a:defRPr/>
            </a:pPr>
            <a:endParaRPr lang="en-US"/>
          </a:p>
        </c:txPr>
        <c:crossAx val="97411072"/>
        <c:crosses val="autoZero"/>
        <c:auto val="1"/>
        <c:lblAlgn val="ctr"/>
        <c:lblOffset val="100"/>
        <c:noMultiLvlLbl val="0"/>
      </c:catAx>
      <c:valAx>
        <c:axId val="97411072"/>
        <c:scaling>
          <c:orientation val="minMax"/>
          <c:max val="18"/>
          <c:min val="1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air temp Jun-Jul</a:t>
                </a:r>
              </a:p>
            </c:rich>
          </c:tx>
          <c:layout>
            <c:manualLayout>
              <c:xMode val="edge"/>
              <c:yMode val="edge"/>
              <c:x val="2.222218792974294E-2"/>
              <c:y val="0.216633858267716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97388800"/>
        <c:crosses val="autoZero"/>
        <c:crossBetween val="between"/>
        <c:majorUnit val="1"/>
      </c:valAx>
      <c:valAx>
        <c:axId val="9741299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EZD (m) and zooplankton density (10 thousands per m2)</a:t>
                </a:r>
              </a:p>
            </c:rich>
          </c:tx>
          <c:layout>
            <c:manualLayout>
              <c:xMode val="edge"/>
              <c:yMode val="edge"/>
              <c:x val="0.89361003249016457"/>
              <c:y val="7.6772747156605425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7415168"/>
        <c:crosses val="max"/>
        <c:crossBetween val="between"/>
      </c:valAx>
      <c:catAx>
        <c:axId val="97415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9741299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9629345818539187"/>
          <c:y val="4.1282808398950134E-2"/>
          <c:w val="0.33874182069256209"/>
          <c:h val="0.25115157480314959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19008972823162"/>
          <c:y val="5.1400554097404488E-2"/>
          <c:w val="0.64266484602995233"/>
          <c:h val="0.79523549139690874"/>
        </c:manualLayout>
      </c:layout>
      <c:lineChart>
        <c:grouping val="standard"/>
        <c:varyColors val="0"/>
        <c:ser>
          <c:idx val="0"/>
          <c:order val="0"/>
          <c:tx>
            <c:v>Return per spawner</c:v>
          </c:tx>
          <c:marker>
            <c:symbol val="none"/>
          </c:marker>
          <c:cat>
            <c:numRef>
              <c:f>Data!$E$6:$E$44</c:f>
              <c:numCache>
                <c:formatCode>General</c:formatCode>
                <c:ptCount val="39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</c:numCache>
            </c:numRef>
          </c:cat>
          <c:val>
            <c:numRef>
              <c:f>Data!$M$10:$M$39</c:f>
              <c:numCache>
                <c:formatCode>0.0</c:formatCode>
                <c:ptCount val="30"/>
                <c:pt idx="0">
                  <c:v>2.139743105616684</c:v>
                </c:pt>
                <c:pt idx="1">
                  <c:v>3.2218783727882947</c:v>
                </c:pt>
                <c:pt idx="2">
                  <c:v>3.3625219677506997</c:v>
                </c:pt>
                <c:pt idx="3">
                  <c:v>5.2345313822769777</c:v>
                </c:pt>
                <c:pt idx="4">
                  <c:v>3.4629934339453858</c:v>
                </c:pt>
                <c:pt idx="5">
                  <c:v>3.2555957207404931</c:v>
                </c:pt>
                <c:pt idx="6">
                  <c:v>3.3087368219021451</c:v>
                </c:pt>
                <c:pt idx="7">
                  <c:v>2.4339996272125126</c:v>
                </c:pt>
                <c:pt idx="8">
                  <c:v>0.81698853712163644</c:v>
                </c:pt>
                <c:pt idx="9">
                  <c:v>0.9180970505993723</c:v>
                </c:pt>
                <c:pt idx="10">
                  <c:v>0.17079543156558055</c:v>
                </c:pt>
                <c:pt idx="11">
                  <c:v>0.78793394864698574</c:v>
                </c:pt>
                <c:pt idx="12">
                  <c:v>0.99907910832806102</c:v>
                </c:pt>
                <c:pt idx="13">
                  <c:v>0.31292697055149599</c:v>
                </c:pt>
                <c:pt idx="14">
                  <c:v>0.69277173089112454</c:v>
                </c:pt>
                <c:pt idx="15">
                  <c:v>7.0591126526085795</c:v>
                </c:pt>
                <c:pt idx="16">
                  <c:v>2.8029360750080166</c:v>
                </c:pt>
                <c:pt idx="17">
                  <c:v>1.9827847091518296</c:v>
                </c:pt>
                <c:pt idx="18">
                  <c:v>5.1222753249933151</c:v>
                </c:pt>
                <c:pt idx="19">
                  <c:v>9.0663335182760907</c:v>
                </c:pt>
                <c:pt idx="20">
                  <c:v>2.2999609336760414</c:v>
                </c:pt>
                <c:pt idx="21">
                  <c:v>2.8506720232896425</c:v>
                </c:pt>
                <c:pt idx="22">
                  <c:v>3.0328822731684975</c:v>
                </c:pt>
                <c:pt idx="23">
                  <c:v>0.64787869919871111</c:v>
                </c:pt>
                <c:pt idx="24">
                  <c:v>0.66374571178630148</c:v>
                </c:pt>
                <c:pt idx="25">
                  <c:v>2.2743641048765233</c:v>
                </c:pt>
                <c:pt idx="26">
                  <c:v>0.83739524512655117</c:v>
                </c:pt>
                <c:pt idx="27">
                  <c:v>3.4537216210995818</c:v>
                </c:pt>
                <c:pt idx="28">
                  <c:v>1.8653792634060069</c:v>
                </c:pt>
                <c:pt idx="29">
                  <c:v>5.1808245108658317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28992"/>
        <c:axId val="97430528"/>
      </c:lineChart>
      <c:lineChart>
        <c:grouping val="standard"/>
        <c:varyColors val="0"/>
        <c:ser>
          <c:idx val="1"/>
          <c:order val="1"/>
          <c:tx>
            <c:v>Proportion of age 4 and younger in return</c:v>
          </c:tx>
          <c:marker>
            <c:symbol val="none"/>
          </c:marker>
          <c:cat>
            <c:numRef>
              <c:f>Data!$E$6:$E$44</c:f>
              <c:numCache>
                <c:formatCode>General</c:formatCode>
                <c:ptCount val="39"/>
                <c:pt idx="0">
                  <c:v>1977</c:v>
                </c:pt>
                <c:pt idx="1">
                  <c:v>1978</c:v>
                </c:pt>
                <c:pt idx="2">
                  <c:v>1979</c:v>
                </c:pt>
                <c:pt idx="3">
                  <c:v>1980</c:v>
                </c:pt>
                <c:pt idx="4">
                  <c:v>1981</c:v>
                </c:pt>
                <c:pt idx="5">
                  <c:v>1982</c:v>
                </c:pt>
                <c:pt idx="6">
                  <c:v>1983</c:v>
                </c:pt>
                <c:pt idx="7">
                  <c:v>1984</c:v>
                </c:pt>
                <c:pt idx="8">
                  <c:v>1985</c:v>
                </c:pt>
                <c:pt idx="9">
                  <c:v>1986</c:v>
                </c:pt>
                <c:pt idx="10">
                  <c:v>1987</c:v>
                </c:pt>
                <c:pt idx="11">
                  <c:v>1988</c:v>
                </c:pt>
                <c:pt idx="12">
                  <c:v>1989</c:v>
                </c:pt>
                <c:pt idx="13">
                  <c:v>1990</c:v>
                </c:pt>
                <c:pt idx="14">
                  <c:v>1991</c:v>
                </c:pt>
                <c:pt idx="15">
                  <c:v>1992</c:v>
                </c:pt>
                <c:pt idx="16">
                  <c:v>1993</c:v>
                </c:pt>
                <c:pt idx="17">
                  <c:v>1994</c:v>
                </c:pt>
                <c:pt idx="18">
                  <c:v>1995</c:v>
                </c:pt>
                <c:pt idx="19">
                  <c:v>1996</c:v>
                </c:pt>
                <c:pt idx="20">
                  <c:v>1997</c:v>
                </c:pt>
                <c:pt idx="21">
                  <c:v>1998</c:v>
                </c:pt>
                <c:pt idx="22">
                  <c:v>1999</c:v>
                </c:pt>
                <c:pt idx="23">
                  <c:v>2000</c:v>
                </c:pt>
                <c:pt idx="24">
                  <c:v>2001</c:v>
                </c:pt>
                <c:pt idx="25">
                  <c:v>2002</c:v>
                </c:pt>
                <c:pt idx="26">
                  <c:v>2003</c:v>
                </c:pt>
                <c:pt idx="27">
                  <c:v>2004</c:v>
                </c:pt>
                <c:pt idx="28">
                  <c:v>2005</c:v>
                </c:pt>
                <c:pt idx="29">
                  <c:v>2006</c:v>
                </c:pt>
                <c:pt idx="30">
                  <c:v>2007</c:v>
                </c:pt>
                <c:pt idx="31">
                  <c:v>2008</c:v>
                </c:pt>
                <c:pt idx="32">
                  <c:v>2009</c:v>
                </c:pt>
                <c:pt idx="33">
                  <c:v>2010</c:v>
                </c:pt>
                <c:pt idx="34">
                  <c:v>2011</c:v>
                </c:pt>
                <c:pt idx="35">
                  <c:v>2012</c:v>
                </c:pt>
                <c:pt idx="36">
                  <c:v>2013</c:v>
                </c:pt>
                <c:pt idx="37">
                  <c:v>2014</c:v>
                </c:pt>
                <c:pt idx="38">
                  <c:v>2015</c:v>
                </c:pt>
              </c:numCache>
            </c:numRef>
          </c:cat>
          <c:val>
            <c:numRef>
              <c:f>Data!$N$10:$N$39</c:f>
              <c:numCache>
                <c:formatCode>0.0%</c:formatCode>
                <c:ptCount val="30"/>
                <c:pt idx="0">
                  <c:v>4.7012800377637616E-2</c:v>
                </c:pt>
                <c:pt idx="1">
                  <c:v>5.9322846416491631E-2</c:v>
                </c:pt>
                <c:pt idx="2">
                  <c:v>5.3658224885291032E-2</c:v>
                </c:pt>
                <c:pt idx="3">
                  <c:v>6.461009756924771E-2</c:v>
                </c:pt>
                <c:pt idx="4">
                  <c:v>6.2845385423632216E-2</c:v>
                </c:pt>
                <c:pt idx="5">
                  <c:v>5.5797360380548784E-2</c:v>
                </c:pt>
                <c:pt idx="6">
                  <c:v>3.3134763789909885E-2</c:v>
                </c:pt>
                <c:pt idx="7">
                  <c:v>0.10831057166758873</c:v>
                </c:pt>
                <c:pt idx="8">
                  <c:v>6.7639326038666375E-2</c:v>
                </c:pt>
                <c:pt idx="9">
                  <c:v>5.2555083136415791E-2</c:v>
                </c:pt>
                <c:pt idx="10">
                  <c:v>7.979231874453821E-2</c:v>
                </c:pt>
                <c:pt idx="11">
                  <c:v>8.8001402573662152E-2</c:v>
                </c:pt>
                <c:pt idx="12">
                  <c:v>6.4272454340051036E-2</c:v>
                </c:pt>
                <c:pt idx="13">
                  <c:v>0.12350312293626053</c:v>
                </c:pt>
                <c:pt idx="14">
                  <c:v>3.0220805489572334E-2</c:v>
                </c:pt>
                <c:pt idx="15">
                  <c:v>0.13349559225846599</c:v>
                </c:pt>
                <c:pt idx="16">
                  <c:v>6.3886875036988103E-2</c:v>
                </c:pt>
                <c:pt idx="17">
                  <c:v>5.9236403902716825E-2</c:v>
                </c:pt>
                <c:pt idx="18">
                  <c:v>9.2863399254501072E-2</c:v>
                </c:pt>
                <c:pt idx="19">
                  <c:v>0.29822734204845325</c:v>
                </c:pt>
                <c:pt idx="20">
                  <c:v>0.20585563601800302</c:v>
                </c:pt>
                <c:pt idx="21">
                  <c:v>6.601417290413121E-2</c:v>
                </c:pt>
                <c:pt idx="22">
                  <c:v>8.2505288407701619E-2</c:v>
                </c:pt>
                <c:pt idx="23">
                  <c:v>0.27963468914466894</c:v>
                </c:pt>
                <c:pt idx="24">
                  <c:v>7.7354925770481017E-2</c:v>
                </c:pt>
                <c:pt idx="25">
                  <c:v>9.4049769399052199E-2</c:v>
                </c:pt>
                <c:pt idx="26">
                  <c:v>6.5989375994845625E-2</c:v>
                </c:pt>
                <c:pt idx="27">
                  <c:v>0.1044581760884616</c:v>
                </c:pt>
                <c:pt idx="28">
                  <c:v>7.1384711790076133E-2</c:v>
                </c:pt>
                <c:pt idx="29">
                  <c:v>9.405924578086243E-2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42816"/>
        <c:axId val="97440896"/>
      </c:lineChart>
      <c:catAx>
        <c:axId val="9742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/>
          <a:lstStyle/>
          <a:p>
            <a:pPr>
              <a:defRPr/>
            </a:pPr>
            <a:endParaRPr lang="en-US"/>
          </a:p>
        </c:txPr>
        <c:crossAx val="97430528"/>
        <c:crosses val="autoZero"/>
        <c:auto val="1"/>
        <c:lblAlgn val="ctr"/>
        <c:lblOffset val="100"/>
        <c:noMultiLvlLbl val="0"/>
      </c:catAx>
      <c:valAx>
        <c:axId val="97430528"/>
        <c:scaling>
          <c:orientation val="minMax"/>
          <c:max val="9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 per spawner</a:t>
                </a:r>
              </a:p>
            </c:rich>
          </c:tx>
          <c:layout>
            <c:manualLayout>
              <c:xMode val="edge"/>
              <c:yMode val="edge"/>
              <c:x val="3.3421131878146673E-2"/>
              <c:y val="0.2305227471566054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97428992"/>
        <c:crosses val="autoZero"/>
        <c:crossBetween val="between"/>
        <c:majorUnit val="1"/>
      </c:valAx>
      <c:valAx>
        <c:axId val="974408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of fish age 4 or younger in return</a:t>
                </a:r>
              </a:p>
            </c:rich>
          </c:tx>
          <c:layout>
            <c:manualLayout>
              <c:xMode val="edge"/>
              <c:yMode val="edge"/>
              <c:x val="0.89361003249016457"/>
              <c:y val="7.6772747156605425E-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crossAx val="97442816"/>
        <c:crosses val="max"/>
        <c:crossBetween val="between"/>
      </c:valAx>
      <c:catAx>
        <c:axId val="97442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9744089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9629345818539187"/>
          <c:y val="4.1282808398950134E-2"/>
          <c:w val="0.33874182069256209"/>
          <c:h val="0.25115157480314959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47462817147855"/>
          <c:y val="5.1400554097404488E-2"/>
          <c:w val="0.76937948381452326"/>
          <c:h val="0.7446566054243219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5.2407480314960633E-2"/>
                  <c:y val="0.36511738116068826"/>
                </c:manualLayout>
              </c:layout>
              <c:numFmt formatCode="General" sourceLinked="0"/>
            </c:trendlineLbl>
          </c:trendline>
          <c:xVal>
            <c:numRef>
              <c:f>Data!$AD$16:$AD$36</c:f>
              <c:numCache>
                <c:formatCode>#,##0.0</c:formatCode>
                <c:ptCount val="21"/>
                <c:pt idx="0">
                  <c:v>1.344951</c:v>
                </c:pt>
                <c:pt idx="1">
                  <c:v>3.0661179999999999</c:v>
                </c:pt>
                <c:pt idx="2">
                  <c:v>0.87479399999999996</c:v>
                </c:pt>
                <c:pt idx="3">
                  <c:v>0.60789199999999999</c:v>
                </c:pt>
                <c:pt idx="4">
                  <c:v>0.47540399999999999</c:v>
                </c:pt>
                <c:pt idx="5">
                  <c:v>0.260797</c:v>
                </c:pt>
                <c:pt idx="6">
                  <c:v>0.41815200000000002</c:v>
                </c:pt>
                <c:pt idx="7">
                  <c:v>0.63762799999999997</c:v>
                </c:pt>
                <c:pt idx="8">
                  <c:v>1.3097110000000001</c:v>
                </c:pt>
                <c:pt idx="9">
                  <c:v>0.35109600000000002</c:v>
                </c:pt>
                <c:pt idx="10">
                  <c:v>1.3809499999999999</c:v>
                </c:pt>
                <c:pt idx="11">
                  <c:v>0.69599999999999995</c:v>
                </c:pt>
                <c:pt idx="12">
                  <c:v>1.196701</c:v>
                </c:pt>
                <c:pt idx="13">
                  <c:v>1.384754</c:v>
                </c:pt>
                <c:pt idx="14">
                  <c:v>1.059963</c:v>
                </c:pt>
                <c:pt idx="15">
                  <c:v>0.247283</c:v>
                </c:pt>
                <c:pt idx="16">
                  <c:v>0.35695700000000002</c:v>
                </c:pt>
                <c:pt idx="17">
                  <c:v>9.9780999999999995E-2</c:v>
                </c:pt>
                <c:pt idx="18">
                  <c:v>1.0203880000000001</c:v>
                </c:pt>
                <c:pt idx="19">
                  <c:v>0.83299100000000004</c:v>
                </c:pt>
                <c:pt idx="20">
                  <c:v>0.83039399999999997</c:v>
                </c:pt>
              </c:numCache>
            </c:numRef>
          </c:xVal>
          <c:yVal>
            <c:numRef>
              <c:f>Data!$AE$16:$AE$36</c:f>
              <c:numCache>
                <c:formatCode>#,##0</c:formatCode>
                <c:ptCount val="21"/>
                <c:pt idx="0">
                  <c:v>291.24825001111441</c:v>
                </c:pt>
                <c:pt idx="1">
                  <c:v>229.3022368804364</c:v>
                </c:pt>
                <c:pt idx="2">
                  <c:v>66.399926366023877</c:v>
                </c:pt>
                <c:pt idx="3">
                  <c:v>50.403528077905541</c:v>
                </c:pt>
                <c:pt idx="4">
                  <c:v>13.000777455340424</c:v>
                </c:pt>
                <c:pt idx="5">
                  <c:v>25.637403445087845</c:v>
                </c:pt>
                <c:pt idx="6">
                  <c:v>50.663251507771776</c:v>
                </c:pt>
                <c:pt idx="7">
                  <c:v>142.21817350983176</c:v>
                </c:pt>
                <c:pt idx="8">
                  <c:v>87.746154518805071</c:v>
                </c:pt>
                <c:pt idx="9">
                  <c:v>63.183266133792543</c:v>
                </c:pt>
                <c:pt idx="10">
                  <c:v>174.83517556643613</c:v>
                </c:pt>
                <c:pt idx="11">
                  <c:v>100.17479846625997</c:v>
                </c:pt>
                <c:pt idx="12">
                  <c:v>217.4578139526038</c:v>
                </c:pt>
                <c:pt idx="13">
                  <c:v>177.00204234438669</c:v>
                </c:pt>
                <c:pt idx="14">
                  <c:v>48.633014555351245</c:v>
                </c:pt>
                <c:pt idx="15">
                  <c:v>51.546491977324173</c:v>
                </c:pt>
                <c:pt idx="16">
                  <c:v>116.3974061593707</c:v>
                </c:pt>
                <c:pt idx="17">
                  <c:v>80.559934766909606</c:v>
                </c:pt>
                <c:pt idx="18">
                  <c:v>251.00957997827541</c:v>
                </c:pt>
                <c:pt idx="19">
                  <c:v>61.775765066216728</c:v>
                </c:pt>
                <c:pt idx="20">
                  <c:v>174.61969013873286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81088"/>
        <c:axId val="97483008"/>
      </c:scatterChart>
      <c:valAx>
        <c:axId val="9748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Rearing fry population (millions)</a:t>
                </a:r>
              </a:p>
            </c:rich>
          </c:tx>
          <c:layout>
            <c:manualLayout>
              <c:xMode val="edge"/>
              <c:yMode val="edge"/>
              <c:x val="0.35412970253718284"/>
              <c:y val="0.89351851851851849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crossAx val="97483008"/>
        <c:crosses val="autoZero"/>
        <c:crossBetween val="midCat"/>
      </c:valAx>
      <c:valAx>
        <c:axId val="9748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 (thousands)</a:t>
                </a:r>
              </a:p>
            </c:rich>
          </c:tx>
          <c:layout>
            <c:manualLayout>
              <c:xMode val="edge"/>
              <c:yMode val="edge"/>
              <c:x val="4.3055555555555555E-2"/>
              <c:y val="0.23826589384660252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97481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Chilkoot Sockeye Total Run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run</c:v>
          </c:tx>
          <c:marker>
            <c:symbol val="none"/>
          </c:marker>
          <c:cat>
            <c:numRef>
              <c:f>Data!$A$14:$A$45</c:f>
              <c:numCache>
                <c:formatCode>General</c:formatCode>
                <c:ptCount val="32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</c:numCache>
            </c:numRef>
          </c:cat>
          <c:val>
            <c:numRef>
              <c:f>Data!$B$14:$B$45</c:f>
              <c:numCache>
                <c:formatCode>#,##0</c:formatCode>
                <c:ptCount val="32"/>
                <c:pt idx="0">
                  <c:v>326415.30479507567</c:v>
                </c:pt>
                <c:pt idx="1">
                  <c:v>222673.61883560847</c:v>
                </c:pt>
                <c:pt idx="2">
                  <c:v>198138.3183808873</c:v>
                </c:pt>
                <c:pt idx="3">
                  <c:v>421530.61012734607</c:v>
                </c:pt>
                <c:pt idx="4">
                  <c:v>329913.66112063581</c:v>
                </c:pt>
                <c:pt idx="5">
                  <c:v>347730.45341389847</c:v>
                </c:pt>
                <c:pt idx="6">
                  <c:v>257378.78830330289</c:v>
                </c:pt>
                <c:pt idx="7">
                  <c:v>320981.78936024825</c:v>
                </c:pt>
                <c:pt idx="8">
                  <c:v>220071.78604419096</c:v>
                </c:pt>
                <c:pt idx="9">
                  <c:v>104160.18440964093</c:v>
                </c:pt>
                <c:pt idx="10">
                  <c:v>62373.510584550721</c:v>
                </c:pt>
                <c:pt idx="11">
                  <c:v>16814.187955092064</c:v>
                </c:pt>
                <c:pt idx="12">
                  <c:v>70621.09802830001</c:v>
                </c:pt>
                <c:pt idx="13">
                  <c:v>76075.521312925877</c:v>
                </c:pt>
                <c:pt idx="14">
                  <c:v>15172.898342538419</c:v>
                </c:pt>
                <c:pt idx="15">
                  <c:v>23887.960286829562</c:v>
                </c:pt>
                <c:pt idx="16">
                  <c:v>58177.035764939239</c:v>
                </c:pt>
                <c:pt idx="17">
                  <c:v>142637.92439712081</c:v>
                </c:pt>
                <c:pt idx="18">
                  <c:v>82561.057131210779</c:v>
                </c:pt>
                <c:pt idx="19">
                  <c:v>107511.36691548185</c:v>
                </c:pt>
                <c:pt idx="20">
                  <c:v>144157.89739056746</c:v>
                </c:pt>
                <c:pt idx="21">
                  <c:v>80453.995001774922</c:v>
                </c:pt>
                <c:pt idx="22">
                  <c:v>215403.76090085926</c:v>
                </c:pt>
                <c:pt idx="23">
                  <c:v>197877.29456279613</c:v>
                </c:pt>
                <c:pt idx="24">
                  <c:v>40608.246781061222</c:v>
                </c:pt>
                <c:pt idx="25">
                  <c:v>50326.51346473876</c:v>
                </c:pt>
                <c:pt idx="26">
                  <c:v>103720.85440049825</c:v>
                </c:pt>
                <c:pt idx="27">
                  <c:v>92681.079411222629</c:v>
                </c:pt>
                <c:pt idx="28">
                  <c:v>242531.71354162582</c:v>
                </c:pt>
                <c:pt idx="29">
                  <c:v>69439.666904970043</c:v>
                </c:pt>
                <c:pt idx="30">
                  <c:v>215954.48457551585</c:v>
                </c:pt>
                <c:pt idx="31">
                  <c:v>129690.40348487228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311168"/>
        <c:axId val="94312704"/>
      </c:lineChart>
      <c:catAx>
        <c:axId val="9431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/>
          <a:lstStyle/>
          <a:p>
            <a:pPr>
              <a:defRPr/>
            </a:pPr>
            <a:endParaRPr lang="en-US"/>
          </a:p>
        </c:txPr>
        <c:crossAx val="94312704"/>
        <c:crosses val="autoZero"/>
        <c:auto val="1"/>
        <c:lblAlgn val="ctr"/>
        <c:lblOffset val="100"/>
        <c:noMultiLvlLbl val="0"/>
      </c:catAx>
      <c:valAx>
        <c:axId val="9431270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crossAx val="94311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390525</xdr:colOff>
      <xdr:row>5</xdr:row>
      <xdr:rowOff>114300</xdr:rowOff>
    </xdr:from>
    <xdr:to>
      <xdr:col>24</xdr:col>
      <xdr:colOff>85725</xdr:colOff>
      <xdr:row>20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390525</xdr:colOff>
      <xdr:row>21</xdr:row>
      <xdr:rowOff>35859</xdr:rowOff>
    </xdr:from>
    <xdr:to>
      <xdr:col>24</xdr:col>
      <xdr:colOff>85725</xdr:colOff>
      <xdr:row>35</xdr:row>
      <xdr:rowOff>112059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424142</xdr:colOff>
      <xdr:row>36</xdr:row>
      <xdr:rowOff>170330</xdr:rowOff>
    </xdr:from>
    <xdr:to>
      <xdr:col>24</xdr:col>
      <xdr:colOff>119342</xdr:colOff>
      <xdr:row>51</xdr:row>
      <xdr:rowOff>44825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470647</xdr:colOff>
      <xdr:row>52</xdr:row>
      <xdr:rowOff>40341</xdr:rowOff>
    </xdr:from>
    <xdr:to>
      <xdr:col>24</xdr:col>
      <xdr:colOff>201705</xdr:colOff>
      <xdr:row>66</xdr:row>
      <xdr:rowOff>116541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67235</xdr:colOff>
      <xdr:row>47</xdr:row>
      <xdr:rowOff>57150</xdr:rowOff>
    </xdr:from>
    <xdr:to>
      <xdr:col>15</xdr:col>
      <xdr:colOff>235323</xdr:colOff>
      <xdr:row>61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5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25"/>
  <cols>
    <col min="1" max="3" width="10.28515625" style="1" customWidth="1"/>
    <col min="4" max="4" width="11.7109375" style="1" bestFit="1" customWidth="1"/>
    <col min="5" max="5" width="10.140625" style="1" customWidth="1"/>
    <col min="6" max="7" width="10.28515625" style="1" customWidth="1"/>
    <col min="8" max="8" width="12" style="36" bestFit="1" customWidth="1"/>
    <col min="9" max="9" width="12.140625" style="36" bestFit="1" customWidth="1"/>
    <col min="10" max="10" width="12.140625" style="1" customWidth="1"/>
    <col min="11" max="11" width="9.85546875" style="1" bestFit="1" customWidth="1"/>
    <col min="12" max="12" width="9.85546875" style="36" customWidth="1"/>
    <col min="13" max="13" width="9.85546875" style="1" customWidth="1"/>
    <col min="14" max="14" width="11.28515625" style="1" customWidth="1"/>
    <col min="15" max="15" width="12.85546875" style="1" bestFit="1" customWidth="1"/>
    <col min="16" max="16384" width="9.140625" style="1"/>
  </cols>
  <sheetData>
    <row r="1" spans="1:31" ht="18.75" x14ac:dyDescent="0.3">
      <c r="A1" s="53" t="s">
        <v>4</v>
      </c>
      <c r="B1" s="53"/>
      <c r="C1" s="53"/>
      <c r="K1" s="36"/>
      <c r="L1" s="1"/>
    </row>
    <row r="2" spans="1:31" x14ac:dyDescent="0.25">
      <c r="K2" s="36"/>
      <c r="L2" s="1"/>
    </row>
    <row r="3" spans="1:31" x14ac:dyDescent="0.25">
      <c r="A3" s="56"/>
      <c r="B3" s="56"/>
      <c r="C3" s="56"/>
      <c r="D3" s="56"/>
      <c r="E3" s="56"/>
      <c r="F3" s="63" t="s">
        <v>5</v>
      </c>
      <c r="G3" s="63"/>
      <c r="H3" s="56" t="s">
        <v>37</v>
      </c>
      <c r="I3" s="56" t="s">
        <v>37</v>
      </c>
      <c r="J3" s="56"/>
      <c r="K3" s="56" t="s">
        <v>48</v>
      </c>
      <c r="L3" s="56"/>
      <c r="M3" s="56"/>
      <c r="N3" s="62" t="s">
        <v>52</v>
      </c>
      <c r="O3" s="62" t="s">
        <v>52</v>
      </c>
      <c r="P3" s="2"/>
    </row>
    <row r="4" spans="1:31" x14ac:dyDescent="0.25">
      <c r="A4" s="3"/>
      <c r="B4" s="3"/>
      <c r="C4" s="3"/>
      <c r="D4" s="3"/>
      <c r="E4" s="3" t="s">
        <v>0</v>
      </c>
      <c r="F4" s="3" t="s">
        <v>45</v>
      </c>
      <c r="G4" s="3" t="s">
        <v>43</v>
      </c>
      <c r="H4" s="3" t="s">
        <v>40</v>
      </c>
      <c r="I4" s="3" t="s">
        <v>40</v>
      </c>
      <c r="J4" s="3" t="s">
        <v>37</v>
      </c>
      <c r="K4" s="3" t="s">
        <v>49</v>
      </c>
      <c r="L4" s="3" t="s">
        <v>58</v>
      </c>
      <c r="M4" s="3"/>
      <c r="N4" s="26" t="s">
        <v>55</v>
      </c>
      <c r="O4" s="26" t="s">
        <v>53</v>
      </c>
      <c r="P4" s="26"/>
    </row>
    <row r="5" spans="1:31" x14ac:dyDescent="0.25">
      <c r="A5" s="57" t="s">
        <v>47</v>
      </c>
      <c r="B5" s="57" t="s">
        <v>57</v>
      </c>
      <c r="C5" s="57" t="s">
        <v>35</v>
      </c>
      <c r="D5" s="57" t="s">
        <v>1</v>
      </c>
      <c r="E5" s="57" t="s">
        <v>47</v>
      </c>
      <c r="F5" s="57" t="s">
        <v>46</v>
      </c>
      <c r="G5" s="57" t="s">
        <v>44</v>
      </c>
      <c r="H5" s="57" t="s">
        <v>41</v>
      </c>
      <c r="I5" s="57" t="s">
        <v>39</v>
      </c>
      <c r="J5" s="57" t="s">
        <v>42</v>
      </c>
      <c r="K5" s="57" t="s">
        <v>7</v>
      </c>
      <c r="L5" s="57" t="s">
        <v>50</v>
      </c>
      <c r="M5" s="57" t="s">
        <v>3</v>
      </c>
      <c r="N5" s="58" t="s">
        <v>56</v>
      </c>
      <c r="O5" s="58" t="s">
        <v>54</v>
      </c>
      <c r="P5" s="26"/>
    </row>
    <row r="6" spans="1:31" x14ac:dyDescent="0.25">
      <c r="A6" s="3">
        <v>1976</v>
      </c>
      <c r="B6" s="15"/>
      <c r="C6" s="15"/>
      <c r="D6" s="15">
        <v>71291</v>
      </c>
      <c r="E6" s="12">
        <v>1977</v>
      </c>
      <c r="F6" s="3"/>
      <c r="G6" s="3"/>
      <c r="H6" s="3"/>
      <c r="I6" s="3"/>
      <c r="J6" s="3"/>
      <c r="K6" s="37">
        <v>14.499999999999996</v>
      </c>
      <c r="L6" s="15"/>
      <c r="M6" s="3"/>
      <c r="N6" s="37"/>
      <c r="O6" s="37"/>
      <c r="P6" s="37"/>
    </row>
    <row r="7" spans="1:31" x14ac:dyDescent="0.25">
      <c r="A7" s="3">
        <v>1977</v>
      </c>
      <c r="B7" s="15"/>
      <c r="C7" s="15"/>
      <c r="D7" s="15">
        <v>97368</v>
      </c>
      <c r="E7" s="12">
        <v>1978</v>
      </c>
      <c r="F7" s="3"/>
      <c r="G7" s="3"/>
      <c r="H7" s="3"/>
      <c r="I7" s="3"/>
      <c r="J7" s="3"/>
      <c r="K7" s="37">
        <v>13.27777777777778</v>
      </c>
      <c r="L7" s="15"/>
      <c r="M7" s="3"/>
      <c r="N7" s="37"/>
      <c r="O7" s="37"/>
      <c r="P7" s="37"/>
    </row>
    <row r="8" spans="1:31" x14ac:dyDescent="0.25">
      <c r="A8" s="3">
        <v>1978</v>
      </c>
      <c r="B8" s="15"/>
      <c r="C8" s="15"/>
      <c r="D8" s="15">
        <v>35454</v>
      </c>
      <c r="E8" s="12">
        <v>1979</v>
      </c>
      <c r="F8" s="3"/>
      <c r="G8" s="3"/>
      <c r="H8" s="3"/>
      <c r="I8" s="3"/>
      <c r="J8" s="3"/>
      <c r="K8" s="37">
        <v>12.916666666666666</v>
      </c>
      <c r="L8" s="15"/>
      <c r="M8" s="3"/>
      <c r="N8" s="37"/>
      <c r="O8" s="37"/>
      <c r="P8" s="37"/>
    </row>
    <row r="9" spans="1:31" x14ac:dyDescent="0.25">
      <c r="A9" s="3">
        <v>1979</v>
      </c>
      <c r="B9" s="15"/>
      <c r="C9" s="15"/>
      <c r="D9" s="15">
        <v>96122</v>
      </c>
      <c r="E9" s="12">
        <v>1980</v>
      </c>
      <c r="F9" s="3"/>
      <c r="G9" s="3"/>
      <c r="H9" s="3"/>
      <c r="I9" s="3"/>
      <c r="J9" s="3"/>
      <c r="K9" s="37">
        <v>14.111111111111111</v>
      </c>
      <c r="L9" s="15"/>
      <c r="M9" s="6"/>
      <c r="N9" s="37"/>
      <c r="O9" s="37"/>
      <c r="P9" s="37"/>
    </row>
    <row r="10" spans="1:31" x14ac:dyDescent="0.25">
      <c r="A10" s="3">
        <v>1980</v>
      </c>
      <c r="B10" s="15"/>
      <c r="C10" s="15"/>
      <c r="D10" s="15">
        <v>98673</v>
      </c>
      <c r="E10" s="12">
        <v>1981</v>
      </c>
      <c r="F10" s="3"/>
      <c r="G10" s="3"/>
      <c r="H10" s="3"/>
      <c r="I10" s="3"/>
      <c r="J10" s="3"/>
      <c r="K10" s="37">
        <v>13.805555555555552</v>
      </c>
      <c r="L10" s="15">
        <v>211134.87146051505</v>
      </c>
      <c r="M10" s="6">
        <f>L10/D10</f>
        <v>2.139743105616684</v>
      </c>
      <c r="N10" s="54">
        <v>4.7012800377637616E-2</v>
      </c>
      <c r="O10" s="54">
        <v>0.84315128919284588</v>
      </c>
      <c r="P10" s="54"/>
    </row>
    <row r="11" spans="1:31" x14ac:dyDescent="0.25">
      <c r="A11" s="3">
        <v>1981</v>
      </c>
      <c r="B11" s="15"/>
      <c r="C11" s="15"/>
      <c r="D11" s="15">
        <v>84407</v>
      </c>
      <c r="E11" s="12">
        <v>1982</v>
      </c>
      <c r="F11" s="3"/>
      <c r="G11" s="3"/>
      <c r="H11" s="3"/>
      <c r="I11" s="3"/>
      <c r="J11" s="3"/>
      <c r="K11" s="37">
        <v>15.361111111111111</v>
      </c>
      <c r="L11" s="15">
        <v>271949.08781194157</v>
      </c>
      <c r="M11" s="6">
        <f t="shared" ref="M11:M39" si="0">L11/D11</f>
        <v>3.2218783727882947</v>
      </c>
      <c r="N11" s="54">
        <v>5.9322846416491631E-2</v>
      </c>
      <c r="O11" s="54">
        <v>0.59621753154418777</v>
      </c>
      <c r="P11" s="54"/>
      <c r="AA11" s="16"/>
      <c r="AB11" s="54"/>
    </row>
    <row r="12" spans="1:31" x14ac:dyDescent="0.25">
      <c r="A12" s="3">
        <v>1982</v>
      </c>
      <c r="B12" s="15"/>
      <c r="C12" s="15"/>
      <c r="D12" s="15">
        <v>103038</v>
      </c>
      <c r="E12" s="12">
        <v>1983</v>
      </c>
      <c r="F12" s="3"/>
      <c r="G12" s="3"/>
      <c r="H12" s="3"/>
      <c r="I12" s="3"/>
      <c r="J12" s="3"/>
      <c r="K12" s="37">
        <v>14.194444444444443</v>
      </c>
      <c r="L12" s="15">
        <v>346467.53851309657</v>
      </c>
      <c r="M12" s="6">
        <f t="shared" si="0"/>
        <v>3.3625219677506997</v>
      </c>
      <c r="N12" s="54">
        <v>5.3658224885291032E-2</v>
      </c>
      <c r="O12" s="54">
        <v>0.87567922057553349</v>
      </c>
      <c r="P12" s="54"/>
      <c r="AA12" s="16"/>
      <c r="AB12" s="54"/>
    </row>
    <row r="13" spans="1:31" x14ac:dyDescent="0.25">
      <c r="A13" s="3">
        <v>1983</v>
      </c>
      <c r="B13" s="15"/>
      <c r="C13" s="15"/>
      <c r="D13" s="15">
        <v>80141</v>
      </c>
      <c r="E13" s="12">
        <v>1984</v>
      </c>
      <c r="F13" s="3"/>
      <c r="G13" s="3"/>
      <c r="H13" s="3"/>
      <c r="I13" s="3"/>
      <c r="J13" s="3"/>
      <c r="K13" s="37">
        <v>13.111111111111107</v>
      </c>
      <c r="L13" s="15">
        <v>419500.5795070593</v>
      </c>
      <c r="M13" s="6">
        <f t="shared" si="0"/>
        <v>5.2345313822769777</v>
      </c>
      <c r="N13" s="54">
        <v>6.461009756924771E-2</v>
      </c>
      <c r="O13" s="54">
        <v>0.68504715559320239</v>
      </c>
      <c r="P13" s="54"/>
      <c r="AA13" s="16"/>
      <c r="AB13" s="54"/>
    </row>
    <row r="14" spans="1:31" x14ac:dyDescent="0.25">
      <c r="A14" s="3">
        <v>1984</v>
      </c>
      <c r="B14" s="15">
        <v>326415.30479507567</v>
      </c>
      <c r="C14" s="15">
        <v>225634.3047950757</v>
      </c>
      <c r="D14" s="15">
        <v>100781</v>
      </c>
      <c r="E14" s="12">
        <v>1985</v>
      </c>
      <c r="F14" s="3"/>
      <c r="G14" s="3"/>
      <c r="H14" s="3"/>
      <c r="I14" s="3"/>
      <c r="J14" s="3"/>
      <c r="K14" s="37">
        <v>12.888888888888891</v>
      </c>
      <c r="L14" s="15">
        <v>349003.94126644993</v>
      </c>
      <c r="M14" s="6">
        <f t="shared" si="0"/>
        <v>3.4629934339453858</v>
      </c>
      <c r="N14" s="54">
        <v>6.2845385423632216E-2</v>
      </c>
      <c r="O14" s="54">
        <v>0.62889111913468265</v>
      </c>
      <c r="P14" s="54"/>
      <c r="AA14" s="16"/>
      <c r="AB14" s="54"/>
    </row>
    <row r="15" spans="1:31" x14ac:dyDescent="0.25">
      <c r="A15" s="3">
        <v>1985</v>
      </c>
      <c r="B15" s="15">
        <v>222673.61883560847</v>
      </c>
      <c r="C15" s="15">
        <v>153532.61883560847</v>
      </c>
      <c r="D15" s="15">
        <v>69141</v>
      </c>
      <c r="E15" s="12">
        <v>1986</v>
      </c>
      <c r="F15" s="3"/>
      <c r="G15" s="3"/>
      <c r="H15" s="3"/>
      <c r="I15" s="3"/>
      <c r="J15" s="3"/>
      <c r="K15" s="37">
        <v>14.250000000000004</v>
      </c>
      <c r="L15" s="15">
        <v>225095.14372771845</v>
      </c>
      <c r="M15" s="6">
        <f t="shared" si="0"/>
        <v>3.2555957207404931</v>
      </c>
      <c r="N15" s="54">
        <v>5.5797360380548784E-2</v>
      </c>
      <c r="O15" s="54">
        <v>0.61839647239476492</v>
      </c>
      <c r="P15" s="54"/>
      <c r="AA15" s="16"/>
      <c r="AB15" s="54"/>
    </row>
    <row r="16" spans="1:31" x14ac:dyDescent="0.25">
      <c r="A16" s="12">
        <v>1986</v>
      </c>
      <c r="B16" s="15">
        <v>198138.3183808873</v>
      </c>
      <c r="C16" s="15">
        <v>110114.3183808873</v>
      </c>
      <c r="D16" s="15">
        <v>88024</v>
      </c>
      <c r="E16" s="12">
        <v>1987</v>
      </c>
      <c r="F16" s="14">
        <v>1344951</v>
      </c>
      <c r="G16" s="15">
        <v>977516</v>
      </c>
      <c r="H16" s="15">
        <v>173425.1</v>
      </c>
      <c r="I16" s="15">
        <v>235.98101503906793</v>
      </c>
      <c r="J16" s="16">
        <v>7.5</v>
      </c>
      <c r="K16" s="37">
        <v>14.000000000000002</v>
      </c>
      <c r="L16" s="15">
        <v>291248.2500111144</v>
      </c>
      <c r="M16" s="6">
        <f t="shared" si="0"/>
        <v>3.3087368219021451</v>
      </c>
      <c r="N16" s="54">
        <v>3.3134763789909885E-2</v>
      </c>
      <c r="O16" s="54">
        <v>0.74760489442103295</v>
      </c>
      <c r="P16" s="54"/>
      <c r="AA16" s="16">
        <f>H16/10000</f>
        <v>17.342510000000001</v>
      </c>
      <c r="AB16" s="55"/>
      <c r="AC16" s="12">
        <v>1987</v>
      </c>
      <c r="AD16" s="19">
        <v>1.344951</v>
      </c>
      <c r="AE16" s="15">
        <v>291.24825001111441</v>
      </c>
    </row>
    <row r="17" spans="1:31" x14ac:dyDescent="0.25">
      <c r="A17" s="12">
        <v>1987</v>
      </c>
      <c r="B17" s="15">
        <v>421530.61012734607</v>
      </c>
      <c r="C17" s="15">
        <v>327322.61012734607</v>
      </c>
      <c r="D17" s="15">
        <v>94208</v>
      </c>
      <c r="E17" s="12">
        <v>1988</v>
      </c>
      <c r="F17" s="14">
        <v>3066118</v>
      </c>
      <c r="G17" s="15">
        <v>2993974</v>
      </c>
      <c r="H17" s="15">
        <v>150369.79999999999</v>
      </c>
      <c r="I17" s="15">
        <v>189.79049905892384</v>
      </c>
      <c r="J17" s="16">
        <v>6.8</v>
      </c>
      <c r="K17" s="37">
        <v>14.222222222222221</v>
      </c>
      <c r="L17" s="15">
        <v>229302.23688043639</v>
      </c>
      <c r="M17" s="6">
        <f t="shared" si="0"/>
        <v>2.4339996272125126</v>
      </c>
      <c r="N17" s="54">
        <v>0.10831057166758873</v>
      </c>
      <c r="O17" s="54">
        <v>0.72116332039368425</v>
      </c>
      <c r="P17" s="54"/>
      <c r="AA17" s="16">
        <f t="shared" ref="AA17:AA44" si="1">H17/10000</f>
        <v>15.036979999999998</v>
      </c>
      <c r="AB17" s="55"/>
      <c r="AC17" s="12">
        <v>1988</v>
      </c>
      <c r="AD17" s="19">
        <v>3.0661179999999999</v>
      </c>
      <c r="AE17" s="15">
        <v>229.3022368804364</v>
      </c>
    </row>
    <row r="18" spans="1:31" x14ac:dyDescent="0.25">
      <c r="A18" s="12">
        <v>1988</v>
      </c>
      <c r="B18" s="15">
        <v>329913.66112063581</v>
      </c>
      <c r="C18" s="15">
        <v>248639.66112063584</v>
      </c>
      <c r="D18" s="15">
        <v>81274</v>
      </c>
      <c r="E18" s="12">
        <v>1989</v>
      </c>
      <c r="F18" s="14">
        <v>874794</v>
      </c>
      <c r="G18" s="15">
        <v>870608</v>
      </c>
      <c r="H18" s="15">
        <v>49160.600000000006</v>
      </c>
      <c r="I18" s="15">
        <v>146.32963786825889</v>
      </c>
      <c r="J18" s="16">
        <v>5.4</v>
      </c>
      <c r="K18" s="37">
        <v>15.722222222222221</v>
      </c>
      <c r="L18" s="15">
        <v>66399.926366023879</v>
      </c>
      <c r="M18" s="6">
        <f t="shared" si="0"/>
        <v>0.81698853712163644</v>
      </c>
      <c r="N18" s="54">
        <v>6.7639326038666375E-2</v>
      </c>
      <c r="O18" s="54">
        <v>0.72620653226734189</v>
      </c>
      <c r="P18" s="54"/>
      <c r="AA18" s="16">
        <f t="shared" si="1"/>
        <v>4.9160600000000008</v>
      </c>
      <c r="AB18" s="55"/>
      <c r="AC18" s="12">
        <v>1989</v>
      </c>
      <c r="AD18" s="19">
        <v>0.87479399999999996</v>
      </c>
      <c r="AE18" s="15">
        <v>66.399926366023877</v>
      </c>
    </row>
    <row r="19" spans="1:31" x14ac:dyDescent="0.25">
      <c r="A19" s="12">
        <v>1989</v>
      </c>
      <c r="B19" s="15">
        <v>347730.45341389847</v>
      </c>
      <c r="C19" s="15">
        <v>292830.45341389847</v>
      </c>
      <c r="D19" s="15">
        <v>54900</v>
      </c>
      <c r="E19" s="12">
        <v>1990</v>
      </c>
      <c r="F19" s="14">
        <v>607892</v>
      </c>
      <c r="G19" s="15">
        <v>602826</v>
      </c>
      <c r="H19" s="15">
        <v>64214.474999999999</v>
      </c>
      <c r="I19" s="15">
        <v>186.7819665733478</v>
      </c>
      <c r="J19" s="16">
        <v>5.3</v>
      </c>
      <c r="K19" s="37">
        <v>15.222222222222221</v>
      </c>
      <c r="L19" s="15">
        <v>50403.528077905539</v>
      </c>
      <c r="M19" s="6">
        <f t="shared" si="0"/>
        <v>0.9180970505993723</v>
      </c>
      <c r="N19" s="54">
        <v>5.2555083136415791E-2</v>
      </c>
      <c r="O19" s="54">
        <v>0.91968453987202836</v>
      </c>
      <c r="P19" s="54"/>
      <c r="AA19" s="16">
        <f t="shared" si="1"/>
        <v>6.4214475000000002</v>
      </c>
      <c r="AB19" s="55"/>
      <c r="AC19" s="12">
        <v>1990</v>
      </c>
      <c r="AD19" s="19">
        <v>0.60789199999999999</v>
      </c>
      <c r="AE19" s="15">
        <v>50.403528077905541</v>
      </c>
    </row>
    <row r="20" spans="1:31" x14ac:dyDescent="0.25">
      <c r="A20" s="12">
        <v>1990</v>
      </c>
      <c r="B20" s="15">
        <v>257378.78830330289</v>
      </c>
      <c r="C20" s="15">
        <v>181259.78830330289</v>
      </c>
      <c r="D20" s="15">
        <v>76119</v>
      </c>
      <c r="E20" s="12">
        <v>1991</v>
      </c>
      <c r="F20" s="14">
        <v>475404</v>
      </c>
      <c r="G20" s="15">
        <v>384369</v>
      </c>
      <c r="H20" s="15">
        <v>8494.7999999999993</v>
      </c>
      <c r="I20" s="15">
        <v>15.352199682590598</v>
      </c>
      <c r="J20" s="16">
        <v>4.8</v>
      </c>
      <c r="K20" s="37">
        <v>14.555555555555555</v>
      </c>
      <c r="L20" s="15">
        <v>13000.777455340425</v>
      </c>
      <c r="M20" s="6">
        <f t="shared" si="0"/>
        <v>0.17079543156558055</v>
      </c>
      <c r="N20" s="54">
        <v>7.979231874453821E-2</v>
      </c>
      <c r="O20" s="54">
        <v>0.56594254806243216</v>
      </c>
      <c r="P20" s="54"/>
      <c r="AA20" s="16">
        <f t="shared" si="1"/>
        <v>0.8494799999999999</v>
      </c>
      <c r="AB20" s="55"/>
      <c r="AC20" s="12">
        <v>1991</v>
      </c>
      <c r="AD20" s="19">
        <v>0.47540399999999999</v>
      </c>
      <c r="AE20" s="15">
        <v>13.000777455340424</v>
      </c>
    </row>
    <row r="21" spans="1:31" x14ac:dyDescent="0.25">
      <c r="A21" s="12">
        <v>1991</v>
      </c>
      <c r="B21" s="15">
        <v>320981.78936024825</v>
      </c>
      <c r="C21" s="15">
        <v>228606.78936024822</v>
      </c>
      <c r="D21" s="15">
        <v>92375</v>
      </c>
      <c r="E21" s="12">
        <v>1992</v>
      </c>
      <c r="F21" s="14"/>
      <c r="G21" s="15"/>
      <c r="H21" s="15"/>
      <c r="I21" s="48"/>
      <c r="J21" s="16"/>
      <c r="K21" s="37">
        <v>15.166666666666666</v>
      </c>
      <c r="L21" s="15">
        <v>72785.398506265308</v>
      </c>
      <c r="M21" s="6">
        <f t="shared" si="0"/>
        <v>0.78793394864698574</v>
      </c>
      <c r="N21" s="54">
        <v>8.8001402573662152E-2</v>
      </c>
      <c r="O21" s="54">
        <v>0.90992145936557212</v>
      </c>
      <c r="P21" s="54"/>
      <c r="AA21" s="16"/>
      <c r="AB21" s="55"/>
      <c r="AC21" s="12">
        <v>1995</v>
      </c>
      <c r="AD21" s="20">
        <v>0.260797</v>
      </c>
      <c r="AE21" s="15">
        <v>25.637403445087845</v>
      </c>
    </row>
    <row r="22" spans="1:31" x14ac:dyDescent="0.25">
      <c r="A22" s="12">
        <v>1992</v>
      </c>
      <c r="B22" s="15">
        <v>220071.78604419096</v>
      </c>
      <c r="C22" s="15">
        <v>142470.78604419096</v>
      </c>
      <c r="D22" s="15">
        <v>77601</v>
      </c>
      <c r="E22" s="12">
        <v>1993</v>
      </c>
      <c r="F22" s="14"/>
      <c r="G22" s="15"/>
      <c r="H22" s="15"/>
      <c r="I22" s="48"/>
      <c r="J22" s="16"/>
      <c r="K22" s="37">
        <v>15.666666666666666</v>
      </c>
      <c r="L22" s="15">
        <v>77529.537885365862</v>
      </c>
      <c r="M22" s="6">
        <f t="shared" si="0"/>
        <v>0.99907910832806102</v>
      </c>
      <c r="N22" s="54">
        <v>6.4272454340051036E-2</v>
      </c>
      <c r="O22" s="54">
        <v>0.94243014295059124</v>
      </c>
      <c r="P22" s="54"/>
      <c r="AA22" s="16"/>
      <c r="AB22" s="55"/>
      <c r="AC22" s="12">
        <v>1996</v>
      </c>
      <c r="AD22" s="20">
        <v>0.41815200000000002</v>
      </c>
      <c r="AE22" s="15">
        <v>50.663251507771776</v>
      </c>
    </row>
    <row r="23" spans="1:31" x14ac:dyDescent="0.25">
      <c r="A23" s="12">
        <v>1993</v>
      </c>
      <c r="B23" s="15">
        <v>104160.18440964093</v>
      </c>
      <c r="C23" s="15">
        <v>52080.184409640926</v>
      </c>
      <c r="D23" s="15">
        <v>52080</v>
      </c>
      <c r="E23" s="12">
        <v>1994</v>
      </c>
      <c r="F23" s="14"/>
      <c r="G23" s="15"/>
      <c r="H23" s="15"/>
      <c r="I23" s="48"/>
      <c r="J23" s="16"/>
      <c r="K23" s="37"/>
      <c r="L23" s="15">
        <v>16297.23662632191</v>
      </c>
      <c r="M23" s="6">
        <f t="shared" si="0"/>
        <v>0.31292697055149599</v>
      </c>
      <c r="N23" s="54">
        <v>0.12350312293626053</v>
      </c>
      <c r="O23" s="54">
        <v>0.71607693424781982</v>
      </c>
      <c r="P23" s="54"/>
      <c r="AA23" s="16"/>
      <c r="AB23" s="54"/>
      <c r="AC23" s="12">
        <v>1997</v>
      </c>
      <c r="AD23" s="20">
        <v>0.63762799999999997</v>
      </c>
      <c r="AE23" s="15">
        <v>142.21817350983176</v>
      </c>
    </row>
    <row r="24" spans="1:31" x14ac:dyDescent="0.25">
      <c r="A24" s="12">
        <v>1994</v>
      </c>
      <c r="B24" s="15">
        <v>62373.510584550721</v>
      </c>
      <c r="C24" s="15">
        <v>25366.510584550721</v>
      </c>
      <c r="D24" s="15">
        <v>37007</v>
      </c>
      <c r="E24" s="12">
        <v>1995</v>
      </c>
      <c r="F24" s="17">
        <v>260797</v>
      </c>
      <c r="G24" s="15">
        <v>238250</v>
      </c>
      <c r="H24" s="15"/>
      <c r="I24" s="15"/>
      <c r="J24" s="16"/>
      <c r="K24" s="37"/>
      <c r="L24" s="15">
        <v>25637.403445087846</v>
      </c>
      <c r="M24" s="6">
        <f t="shared" si="0"/>
        <v>0.69277173089112454</v>
      </c>
      <c r="N24" s="54">
        <v>3.0220805489572334E-2</v>
      </c>
      <c r="O24" s="54">
        <v>0.46080029044870369</v>
      </c>
      <c r="P24" s="54"/>
      <c r="AA24" s="16"/>
      <c r="AB24" s="54"/>
      <c r="AC24" s="12">
        <v>1998</v>
      </c>
      <c r="AD24" s="21">
        <v>1.3097110000000001</v>
      </c>
      <c r="AE24" s="15">
        <v>87.746154518805071</v>
      </c>
    </row>
    <row r="25" spans="1:31" x14ac:dyDescent="0.25">
      <c r="A25" s="12">
        <v>1995</v>
      </c>
      <c r="B25" s="15">
        <v>16814.187955092064</v>
      </c>
      <c r="C25" s="15">
        <v>9637.1879550920639</v>
      </c>
      <c r="D25" s="15">
        <v>7177</v>
      </c>
      <c r="E25" s="12">
        <v>1996</v>
      </c>
      <c r="F25" s="17">
        <v>418152</v>
      </c>
      <c r="G25" s="15">
        <v>415749</v>
      </c>
      <c r="H25" s="15">
        <v>58119.4</v>
      </c>
      <c r="I25" s="15">
        <v>174.01632414909338</v>
      </c>
      <c r="J25" s="16"/>
      <c r="K25" s="37">
        <v>15</v>
      </c>
      <c r="L25" s="15">
        <v>50663.251507771776</v>
      </c>
      <c r="M25" s="6">
        <f t="shared" si="0"/>
        <v>7.0591126526085795</v>
      </c>
      <c r="N25" s="55">
        <v>0.13349559225846599</v>
      </c>
      <c r="O25" s="55">
        <v>0.83877587787845009</v>
      </c>
      <c r="P25" s="54"/>
      <c r="AA25" s="16">
        <f t="shared" si="1"/>
        <v>5.8119399999999999</v>
      </c>
      <c r="AB25" s="54"/>
      <c r="AC25" s="12">
        <v>1999</v>
      </c>
      <c r="AD25" s="21">
        <v>0.35109600000000002</v>
      </c>
      <c r="AE25" s="15">
        <v>63.183266133792543</v>
      </c>
    </row>
    <row r="26" spans="1:31" x14ac:dyDescent="0.25">
      <c r="A26" s="12">
        <v>1996</v>
      </c>
      <c r="B26" s="15">
        <v>70621.09802830001</v>
      </c>
      <c r="C26" s="15">
        <v>19882.09802830001</v>
      </c>
      <c r="D26" s="15">
        <v>50739</v>
      </c>
      <c r="E26" s="12">
        <v>1997</v>
      </c>
      <c r="F26" s="17">
        <v>637628</v>
      </c>
      <c r="G26" s="15">
        <v>632178</v>
      </c>
      <c r="H26" s="15">
        <v>19037.625</v>
      </c>
      <c r="I26" s="15">
        <v>54.295138315203495</v>
      </c>
      <c r="J26" s="16"/>
      <c r="K26" s="37">
        <v>14.000000000000002</v>
      </c>
      <c r="L26" s="15">
        <v>142218.17350983174</v>
      </c>
      <c r="M26" s="6">
        <f t="shared" si="0"/>
        <v>2.8029360750080166</v>
      </c>
      <c r="N26" s="55">
        <v>6.3886875036988103E-2</v>
      </c>
      <c r="O26" s="55">
        <v>0.98476618372037317</v>
      </c>
      <c r="P26" s="54"/>
      <c r="AA26" s="16">
        <f t="shared" si="1"/>
        <v>1.9037625</v>
      </c>
      <c r="AC26" s="12">
        <v>2000</v>
      </c>
      <c r="AD26" s="21">
        <v>1.3809499999999999</v>
      </c>
      <c r="AE26" s="15">
        <v>174.83517556643613</v>
      </c>
    </row>
    <row r="27" spans="1:31" x14ac:dyDescent="0.25">
      <c r="A27" s="12">
        <v>1997</v>
      </c>
      <c r="B27" s="15">
        <v>76075.521312925877</v>
      </c>
      <c r="C27" s="15">
        <v>31821.521312925885</v>
      </c>
      <c r="D27" s="15">
        <v>44254</v>
      </c>
      <c r="E27" s="12">
        <v>1998</v>
      </c>
      <c r="F27" s="15">
        <v>1309711</v>
      </c>
      <c r="G27" s="15">
        <v>1302241</v>
      </c>
      <c r="H27" s="15">
        <v>42556.7</v>
      </c>
      <c r="I27" s="15">
        <v>111.68188463237824</v>
      </c>
      <c r="J27" s="16"/>
      <c r="K27" s="37">
        <v>13.95</v>
      </c>
      <c r="L27" s="15">
        <v>87746.154518805066</v>
      </c>
      <c r="M27" s="6">
        <f t="shared" si="0"/>
        <v>1.9827847091518296</v>
      </c>
      <c r="N27" s="55">
        <v>5.9236403902716825E-2</v>
      </c>
      <c r="O27" s="55">
        <v>0.89633477233525805</v>
      </c>
      <c r="P27" s="54"/>
      <c r="AA27" s="16">
        <f t="shared" si="1"/>
        <v>4.2556699999999994</v>
      </c>
      <c r="AC27" s="12">
        <v>2001</v>
      </c>
      <c r="AD27" s="21">
        <v>0.69599999999999995</v>
      </c>
      <c r="AE27" s="15">
        <v>100.17479846625997</v>
      </c>
    </row>
    <row r="28" spans="1:31" x14ac:dyDescent="0.25">
      <c r="A28" s="12">
        <v>1998</v>
      </c>
      <c r="B28" s="15">
        <v>15172.898342538419</v>
      </c>
      <c r="C28" s="15">
        <v>2837.8983425384199</v>
      </c>
      <c r="D28" s="15">
        <v>12335</v>
      </c>
      <c r="E28" s="12">
        <v>1999</v>
      </c>
      <c r="F28" s="15">
        <v>351096</v>
      </c>
      <c r="G28" s="15">
        <v>330478</v>
      </c>
      <c r="H28" s="15">
        <v>17968.25</v>
      </c>
      <c r="I28" s="15">
        <v>45.935019774144045</v>
      </c>
      <c r="J28" s="16"/>
      <c r="K28" s="37">
        <v>13.7</v>
      </c>
      <c r="L28" s="15">
        <v>63183.266133792546</v>
      </c>
      <c r="M28" s="6">
        <f t="shared" si="0"/>
        <v>5.1222753249933151</v>
      </c>
      <c r="N28" s="55">
        <v>9.2863399254501072E-2</v>
      </c>
      <c r="O28" s="55">
        <v>0.78951486145382643</v>
      </c>
      <c r="P28" s="54"/>
      <c r="AA28" s="16">
        <f t="shared" si="1"/>
        <v>1.7968249999999999</v>
      </c>
      <c r="AC28" s="12">
        <v>2002</v>
      </c>
      <c r="AD28" s="22">
        <v>1.196701</v>
      </c>
      <c r="AE28" s="15">
        <v>217.4578139526038</v>
      </c>
    </row>
    <row r="29" spans="1:31" x14ac:dyDescent="0.25">
      <c r="A29" s="12">
        <v>1999</v>
      </c>
      <c r="B29" s="15">
        <v>23887.960286829562</v>
      </c>
      <c r="C29" s="15">
        <v>4603.9602868295642</v>
      </c>
      <c r="D29" s="15">
        <v>19284</v>
      </c>
      <c r="E29" s="12">
        <v>2000</v>
      </c>
      <c r="F29" s="15">
        <v>1380950</v>
      </c>
      <c r="G29" s="15">
        <v>1288887</v>
      </c>
      <c r="H29" s="15">
        <v>72040</v>
      </c>
      <c r="I29" s="15">
        <v>222.58153685777239</v>
      </c>
      <c r="J29" s="16"/>
      <c r="K29" s="37">
        <v>12.8</v>
      </c>
      <c r="L29" s="15">
        <v>174835.17556643614</v>
      </c>
      <c r="M29" s="6">
        <f t="shared" si="0"/>
        <v>9.0663335182760907</v>
      </c>
      <c r="N29" s="55">
        <v>0.29822734204845325</v>
      </c>
      <c r="O29" s="55">
        <v>0.8968166871356682</v>
      </c>
      <c r="P29" s="54"/>
      <c r="AA29" s="16">
        <f t="shared" si="1"/>
        <v>7.2039999999999997</v>
      </c>
      <c r="AC29" s="4">
        <v>2003</v>
      </c>
      <c r="AD29" s="23">
        <v>1.384754</v>
      </c>
      <c r="AE29" s="5">
        <v>177.00204234438669</v>
      </c>
    </row>
    <row r="30" spans="1:31" x14ac:dyDescent="0.25">
      <c r="A30" s="12">
        <v>2000</v>
      </c>
      <c r="B30" s="15">
        <v>58177.035764939239</v>
      </c>
      <c r="C30" s="15">
        <v>14622.035764939235</v>
      </c>
      <c r="D30" s="15">
        <v>43555</v>
      </c>
      <c r="E30" s="12">
        <v>2001</v>
      </c>
      <c r="F30" s="15">
        <v>696000</v>
      </c>
      <c r="G30" s="15">
        <v>330885</v>
      </c>
      <c r="H30" s="15">
        <v>100096.3</v>
      </c>
      <c r="I30" s="15">
        <v>285.37171331871809</v>
      </c>
      <c r="J30" s="16">
        <v>6.8</v>
      </c>
      <c r="K30" s="37">
        <v>13.05</v>
      </c>
      <c r="L30" s="15">
        <v>100174.79846625998</v>
      </c>
      <c r="M30" s="6">
        <f t="shared" si="0"/>
        <v>2.2999609336760414</v>
      </c>
      <c r="N30" s="55">
        <v>0.20585563601800302</v>
      </c>
      <c r="O30" s="55">
        <v>0.74439091955491521</v>
      </c>
      <c r="P30" s="54"/>
      <c r="AA30" s="16">
        <f t="shared" si="1"/>
        <v>10.00963</v>
      </c>
      <c r="AC30" s="12">
        <v>2004</v>
      </c>
      <c r="AD30" s="21">
        <v>1.059963</v>
      </c>
      <c r="AE30" s="15">
        <v>48.633014555351245</v>
      </c>
    </row>
    <row r="31" spans="1:31" x14ac:dyDescent="0.25">
      <c r="A31" s="12">
        <v>2001</v>
      </c>
      <c r="B31" s="15">
        <v>142637.92439712081</v>
      </c>
      <c r="C31" s="15">
        <v>66354.924397120805</v>
      </c>
      <c r="D31" s="15">
        <v>76283</v>
      </c>
      <c r="E31" s="12">
        <v>2002</v>
      </c>
      <c r="F31" s="18">
        <v>1196701</v>
      </c>
      <c r="G31" s="15">
        <v>1192560</v>
      </c>
      <c r="H31" s="15">
        <v>77767.150000000009</v>
      </c>
      <c r="I31" s="15">
        <v>223.9231415812641</v>
      </c>
      <c r="J31" s="16">
        <v>6.8</v>
      </c>
      <c r="K31" s="37">
        <v>13.3</v>
      </c>
      <c r="L31" s="15">
        <v>217457.81395260381</v>
      </c>
      <c r="M31" s="6">
        <f t="shared" si="0"/>
        <v>2.8506720232896425</v>
      </c>
      <c r="N31" s="55">
        <v>6.601417290413121E-2</v>
      </c>
      <c r="O31" s="55">
        <v>0.88075533754648982</v>
      </c>
      <c r="P31" s="54"/>
      <c r="AA31" s="16">
        <f t="shared" si="1"/>
        <v>7.7767150000000012</v>
      </c>
      <c r="AC31" s="12">
        <v>2005</v>
      </c>
      <c r="AD31" s="20">
        <v>0.247283</v>
      </c>
      <c r="AE31" s="15">
        <v>51.546491977324173</v>
      </c>
    </row>
    <row r="32" spans="1:31" x14ac:dyDescent="0.25">
      <c r="A32" s="4">
        <v>2002</v>
      </c>
      <c r="B32" s="15">
        <v>82561.057131210779</v>
      </c>
      <c r="C32" s="15">
        <v>24200.057131210782</v>
      </c>
      <c r="D32" s="5">
        <v>58361</v>
      </c>
      <c r="E32" s="4">
        <v>2003</v>
      </c>
      <c r="F32" s="9">
        <v>1384754</v>
      </c>
      <c r="G32" s="5">
        <v>1384754</v>
      </c>
      <c r="H32" s="5">
        <v>46245.024999999994</v>
      </c>
      <c r="I32" s="5">
        <v>154.76855683071122</v>
      </c>
      <c r="J32" s="6">
        <v>4.8</v>
      </c>
      <c r="K32" s="37">
        <v>14.15</v>
      </c>
      <c r="L32" s="5">
        <v>177002.04234438669</v>
      </c>
      <c r="M32" s="6">
        <f t="shared" si="0"/>
        <v>3.0328822731684975</v>
      </c>
      <c r="N32" s="55">
        <v>8.2505288407701619E-2</v>
      </c>
      <c r="O32" s="55">
        <v>0.98395577615694163</v>
      </c>
      <c r="P32" s="54"/>
      <c r="AA32" s="16">
        <f t="shared" si="1"/>
        <v>4.6245024999999993</v>
      </c>
      <c r="AC32" s="12">
        <v>2006</v>
      </c>
      <c r="AD32" s="20">
        <v>0.35695700000000002</v>
      </c>
      <c r="AE32" s="15">
        <v>116.3974061593707</v>
      </c>
    </row>
    <row r="33" spans="1:31" x14ac:dyDescent="0.25">
      <c r="A33" s="12">
        <v>2003</v>
      </c>
      <c r="B33" s="15">
        <v>107511.36691548185</v>
      </c>
      <c r="C33" s="15">
        <v>32446.366915481845</v>
      </c>
      <c r="D33" s="15">
        <v>75065</v>
      </c>
      <c r="E33" s="12">
        <v>2004</v>
      </c>
      <c r="F33" s="15">
        <v>1059963</v>
      </c>
      <c r="G33" s="15">
        <v>996046</v>
      </c>
      <c r="H33" s="15">
        <v>107217.00000000001</v>
      </c>
      <c r="I33" s="15">
        <v>253.21352676673291</v>
      </c>
      <c r="J33" s="16">
        <v>3.4</v>
      </c>
      <c r="K33" s="38">
        <v>15.5</v>
      </c>
      <c r="L33" s="15">
        <v>48633.014555351248</v>
      </c>
      <c r="M33" s="6">
        <f>L33/D33</f>
        <v>0.64787869919871111</v>
      </c>
      <c r="N33" s="55">
        <v>0.27963468914466894</v>
      </c>
      <c r="O33" s="55">
        <v>0.96146724383958826</v>
      </c>
      <c r="P33" s="54"/>
      <c r="AA33" s="16">
        <f t="shared" si="1"/>
        <v>10.721700000000002</v>
      </c>
      <c r="AC33" s="12">
        <v>2007</v>
      </c>
      <c r="AD33" s="20">
        <v>9.9780999999999995E-2</v>
      </c>
      <c r="AE33" s="15">
        <v>80.559934766909606</v>
      </c>
    </row>
    <row r="34" spans="1:31" x14ac:dyDescent="0.25">
      <c r="A34" s="12">
        <v>2004</v>
      </c>
      <c r="B34" s="15">
        <v>144157.89739056746</v>
      </c>
      <c r="C34" s="15">
        <v>66497.897390567479</v>
      </c>
      <c r="D34" s="15">
        <v>77660</v>
      </c>
      <c r="E34" s="12">
        <v>2005</v>
      </c>
      <c r="F34" s="17">
        <v>247283</v>
      </c>
      <c r="G34" s="15">
        <v>247283</v>
      </c>
      <c r="H34" s="15">
        <v>3624.6</v>
      </c>
      <c r="I34" s="15">
        <v>9.2230331411362094</v>
      </c>
      <c r="J34" s="16">
        <v>4.5</v>
      </c>
      <c r="K34" s="38">
        <v>14.3</v>
      </c>
      <c r="L34" s="15">
        <v>51546.491977324171</v>
      </c>
      <c r="M34" s="6">
        <f t="shared" si="0"/>
        <v>0.66374571178630148</v>
      </c>
      <c r="N34" s="55">
        <v>7.7354925770481017E-2</v>
      </c>
      <c r="O34" s="55">
        <v>0.7928072626058692</v>
      </c>
      <c r="P34" s="54"/>
      <c r="AA34" s="16">
        <f t="shared" si="1"/>
        <v>0.36246</v>
      </c>
      <c r="AC34" s="12">
        <v>2008</v>
      </c>
      <c r="AD34" s="20">
        <v>1.0203880000000001</v>
      </c>
      <c r="AE34" s="15">
        <v>251.00957997827541</v>
      </c>
    </row>
    <row r="35" spans="1:31" x14ac:dyDescent="0.25">
      <c r="A35" s="12">
        <v>2005</v>
      </c>
      <c r="B35" s="15">
        <v>80453.995001774922</v>
      </c>
      <c r="C35" s="15">
        <v>29275.995001774914</v>
      </c>
      <c r="D35" s="15">
        <v>51178</v>
      </c>
      <c r="E35" s="12">
        <v>2006</v>
      </c>
      <c r="F35" s="17">
        <v>356957</v>
      </c>
      <c r="G35" s="17">
        <v>356957</v>
      </c>
      <c r="H35" s="17">
        <v>67154.899999999994</v>
      </c>
      <c r="I35" s="15">
        <v>227.33587144630891</v>
      </c>
      <c r="J35" s="16">
        <v>8.1</v>
      </c>
      <c r="K35" s="38">
        <v>13.45</v>
      </c>
      <c r="L35" s="15">
        <v>116397.4061593707</v>
      </c>
      <c r="M35" s="6">
        <f t="shared" si="0"/>
        <v>2.2743641048765233</v>
      </c>
      <c r="N35" s="55">
        <v>9.4049769399052199E-2</v>
      </c>
      <c r="O35" s="55">
        <v>0.82773252091007921</v>
      </c>
      <c r="P35" s="54"/>
      <c r="AA35" s="16">
        <f t="shared" si="1"/>
        <v>6.7154899999999991</v>
      </c>
      <c r="AC35" s="12">
        <v>2009</v>
      </c>
      <c r="AD35" s="20">
        <v>0.83299100000000004</v>
      </c>
      <c r="AE35" s="15">
        <v>61.775765066216728</v>
      </c>
    </row>
    <row r="36" spans="1:31" x14ac:dyDescent="0.25">
      <c r="A36" s="12">
        <v>2006</v>
      </c>
      <c r="B36" s="15">
        <v>215403.76090085926</v>
      </c>
      <c r="C36" s="15">
        <v>119200.76090085927</v>
      </c>
      <c r="D36" s="15">
        <v>96203</v>
      </c>
      <c r="E36" s="12">
        <v>2007</v>
      </c>
      <c r="F36" s="17">
        <v>99781</v>
      </c>
      <c r="G36" s="17">
        <v>99781</v>
      </c>
      <c r="H36" s="17">
        <v>18110.2</v>
      </c>
      <c r="I36" s="15">
        <v>29.147801992165512</v>
      </c>
      <c r="J36" s="16">
        <v>6.8</v>
      </c>
      <c r="K36" s="38">
        <v>13.45</v>
      </c>
      <c r="L36" s="15">
        <v>80559.934766909602</v>
      </c>
      <c r="M36" s="6">
        <f t="shared" si="0"/>
        <v>0.83739524512655117</v>
      </c>
      <c r="N36" s="55">
        <v>6.5989375994845625E-2</v>
      </c>
      <c r="O36" s="55">
        <v>0.66254433167547344</v>
      </c>
      <c r="P36" s="54"/>
      <c r="AA36" s="16">
        <f t="shared" si="1"/>
        <v>1.8110200000000001</v>
      </c>
      <c r="AC36" s="4">
        <v>2010</v>
      </c>
      <c r="AD36" s="25">
        <v>0.83039399999999997</v>
      </c>
      <c r="AE36" s="5">
        <v>174.61969013873286</v>
      </c>
    </row>
    <row r="37" spans="1:31" x14ac:dyDescent="0.25">
      <c r="A37" s="12">
        <v>2007</v>
      </c>
      <c r="B37" s="15">
        <v>197877.29456279613</v>
      </c>
      <c r="C37" s="15">
        <v>125199.29456279613</v>
      </c>
      <c r="D37" s="15">
        <v>72678</v>
      </c>
      <c r="E37" s="12">
        <v>2008</v>
      </c>
      <c r="F37" s="17">
        <v>1020388</v>
      </c>
      <c r="G37" s="17">
        <v>1014655</v>
      </c>
      <c r="H37" s="17">
        <v>136239.125</v>
      </c>
      <c r="I37" s="15">
        <v>313.8346235100953</v>
      </c>
      <c r="J37" s="16">
        <v>9.8000000000000007</v>
      </c>
      <c r="K37" s="38">
        <v>11.95</v>
      </c>
      <c r="L37" s="15">
        <v>251009.5799782754</v>
      </c>
      <c r="M37" s="6">
        <f t="shared" si="0"/>
        <v>3.4537216210995818</v>
      </c>
      <c r="N37" s="54">
        <v>0.1044581760884616</v>
      </c>
      <c r="O37" s="54">
        <v>0.95546491724256921</v>
      </c>
      <c r="P37" s="54"/>
      <c r="AA37" s="16">
        <f t="shared" si="1"/>
        <v>13.623912499999999</v>
      </c>
    </row>
    <row r="38" spans="1:31" x14ac:dyDescent="0.25">
      <c r="A38" s="12">
        <v>2008</v>
      </c>
      <c r="B38" s="15">
        <v>40608.246781061222</v>
      </c>
      <c r="C38" s="15">
        <v>7491.2467810612206</v>
      </c>
      <c r="D38" s="15">
        <v>33117</v>
      </c>
      <c r="E38" s="12">
        <v>2009</v>
      </c>
      <c r="F38" s="17">
        <v>832991</v>
      </c>
      <c r="G38" s="17">
        <v>832991</v>
      </c>
      <c r="H38" s="17">
        <v>14943.2</v>
      </c>
      <c r="I38" s="15">
        <v>42.879981383605141</v>
      </c>
      <c r="J38" s="16">
        <v>5.6</v>
      </c>
      <c r="K38" s="38">
        <v>14.8</v>
      </c>
      <c r="L38" s="15">
        <v>61775.765066216729</v>
      </c>
      <c r="M38" s="6">
        <f t="shared" si="0"/>
        <v>1.8653792634060069</v>
      </c>
      <c r="N38" s="54">
        <v>7.1384711790076133E-2</v>
      </c>
      <c r="O38" s="54">
        <v>0.674903433725077</v>
      </c>
      <c r="P38" s="54"/>
      <c r="AA38" s="16">
        <f t="shared" si="1"/>
        <v>1.4943200000000001</v>
      </c>
    </row>
    <row r="39" spans="1:31" x14ac:dyDescent="0.25">
      <c r="A39" s="4">
        <v>2009</v>
      </c>
      <c r="B39" s="15">
        <v>50326.51346473876</v>
      </c>
      <c r="C39" s="15">
        <v>16621.513464738757</v>
      </c>
      <c r="D39" s="5">
        <v>33705</v>
      </c>
      <c r="E39" s="4">
        <v>2010</v>
      </c>
      <c r="F39" s="7">
        <v>830394</v>
      </c>
      <c r="G39" s="7">
        <v>830394</v>
      </c>
      <c r="H39" s="7">
        <v>65175.824999999997</v>
      </c>
      <c r="I39" s="5">
        <v>127.70903674441806</v>
      </c>
      <c r="J39" s="6">
        <v>6.6</v>
      </c>
      <c r="K39" s="37">
        <v>12.95</v>
      </c>
      <c r="L39" s="5">
        <v>174619.69013873287</v>
      </c>
      <c r="M39" s="6">
        <f t="shared" si="0"/>
        <v>5.1808245108658317</v>
      </c>
      <c r="N39" s="54">
        <v>9.405924578086243E-2</v>
      </c>
      <c r="O39" s="54">
        <v>0.89089876435219784</v>
      </c>
      <c r="P39" s="54"/>
      <c r="AA39" s="16">
        <f t="shared" si="1"/>
        <v>6.5175824999999996</v>
      </c>
    </row>
    <row r="40" spans="1:31" x14ac:dyDescent="0.25">
      <c r="A40" s="4">
        <v>2010</v>
      </c>
      <c r="B40" s="15">
        <v>103720.85440049825</v>
      </c>
      <c r="C40" s="15">
        <v>32063.85440049825</v>
      </c>
      <c r="D40" s="5">
        <v>71657</v>
      </c>
      <c r="E40" s="4">
        <v>2011</v>
      </c>
      <c r="F40" s="7">
        <v>651847</v>
      </c>
      <c r="G40" s="7">
        <v>651847</v>
      </c>
      <c r="H40" s="7">
        <v>82544.5</v>
      </c>
      <c r="I40" s="5">
        <v>212.35020660210876</v>
      </c>
      <c r="J40" s="6">
        <v>8.8000000000000007</v>
      </c>
      <c r="K40" s="37">
        <v>13.8</v>
      </c>
      <c r="L40" s="45"/>
      <c r="M40" s="6"/>
      <c r="P40" s="54"/>
      <c r="AA40" s="16">
        <f t="shared" si="1"/>
        <v>8.2544500000000003</v>
      </c>
    </row>
    <row r="41" spans="1:31" x14ac:dyDescent="0.25">
      <c r="A41" s="3">
        <v>2011</v>
      </c>
      <c r="B41" s="15">
        <v>92681.079411222629</v>
      </c>
      <c r="C41" s="15">
        <v>26766.079411222625</v>
      </c>
      <c r="D41" s="51">
        <v>65915</v>
      </c>
      <c r="E41" s="3">
        <v>2012</v>
      </c>
      <c r="F41" s="11">
        <v>721386</v>
      </c>
      <c r="G41" s="44">
        <v>721386</v>
      </c>
      <c r="H41" s="44">
        <v>63134.6</v>
      </c>
      <c r="I41" s="5">
        <v>146.86610667825681</v>
      </c>
      <c r="J41" s="6">
        <v>9.4</v>
      </c>
      <c r="K41" s="37">
        <v>12.9</v>
      </c>
      <c r="L41" s="52"/>
      <c r="M41" s="10"/>
      <c r="P41" s="54"/>
      <c r="AA41" s="16">
        <f t="shared" si="1"/>
        <v>6.3134600000000001</v>
      </c>
    </row>
    <row r="42" spans="1:31" x14ac:dyDescent="0.25">
      <c r="A42" s="4">
        <v>2012</v>
      </c>
      <c r="B42" s="15">
        <v>242531.71354162582</v>
      </c>
      <c r="C42" s="15">
        <v>124365.71354162581</v>
      </c>
      <c r="D42" s="49">
        <v>118166</v>
      </c>
      <c r="E42" s="4">
        <v>2013</v>
      </c>
      <c r="F42" s="43">
        <v>642256</v>
      </c>
      <c r="G42" s="43">
        <v>642256</v>
      </c>
      <c r="H42" s="43">
        <v>47143.8</v>
      </c>
      <c r="I42" s="5">
        <v>83.37495091590165</v>
      </c>
      <c r="J42" s="36">
        <v>5.5</v>
      </c>
      <c r="K42" s="37">
        <v>15</v>
      </c>
      <c r="L42" s="49"/>
      <c r="P42" s="54"/>
      <c r="AA42" s="16">
        <f t="shared" si="1"/>
        <v>4.7143800000000002</v>
      </c>
    </row>
    <row r="43" spans="1:31" x14ac:dyDescent="0.25">
      <c r="A43" s="4">
        <v>2013</v>
      </c>
      <c r="B43" s="15">
        <v>69439.666904970043</v>
      </c>
      <c r="C43" s="15">
        <v>23110.666904970036</v>
      </c>
      <c r="D43" s="43">
        <v>46329</v>
      </c>
      <c r="E43" s="4">
        <v>2014</v>
      </c>
      <c r="F43" s="43">
        <v>1098029</v>
      </c>
      <c r="G43" s="43">
        <v>1088065</v>
      </c>
      <c r="H43" s="43">
        <v>130659</v>
      </c>
      <c r="I43" s="5">
        <v>451.23949194972715</v>
      </c>
      <c r="J43" s="36">
        <v>6.6</v>
      </c>
      <c r="K43" s="37">
        <v>13.35</v>
      </c>
      <c r="L43" s="49"/>
      <c r="P43" s="54"/>
      <c r="AA43" s="16">
        <f t="shared" si="1"/>
        <v>13.065899999999999</v>
      </c>
    </row>
    <row r="44" spans="1:31" x14ac:dyDescent="0.25">
      <c r="A44" s="3">
        <v>2014</v>
      </c>
      <c r="B44" s="15">
        <v>215954.48457551585</v>
      </c>
      <c r="C44" s="15">
        <v>110487.48457551586</v>
      </c>
      <c r="D44" s="43">
        <v>105467</v>
      </c>
      <c r="E44" s="3">
        <v>2015</v>
      </c>
      <c r="F44" s="43">
        <v>1148335</v>
      </c>
      <c r="G44" s="43">
        <v>1148335</v>
      </c>
      <c r="H44" s="43">
        <v>228001.35799999998</v>
      </c>
      <c r="I44" s="5">
        <v>723.4703248272574</v>
      </c>
      <c r="J44" s="36">
        <v>4.5999999999999996</v>
      </c>
      <c r="K44" s="37">
        <v>14.7</v>
      </c>
      <c r="L44" s="49"/>
      <c r="P44" s="54"/>
      <c r="AA44" s="16">
        <f t="shared" si="1"/>
        <v>22.800135799999996</v>
      </c>
    </row>
    <row r="45" spans="1:31" x14ac:dyDescent="0.25">
      <c r="A45" s="4">
        <v>2015</v>
      </c>
      <c r="B45" s="15">
        <v>129690.40348487228</v>
      </c>
      <c r="C45" s="15">
        <v>58568.40348487228</v>
      </c>
      <c r="D45" s="43">
        <v>71122</v>
      </c>
      <c r="E45" s="4"/>
      <c r="F45" s="27"/>
      <c r="G45" s="2"/>
      <c r="H45" s="49"/>
      <c r="I45" s="5"/>
      <c r="J45" s="36"/>
      <c r="K45" s="37"/>
      <c r="L45" s="2"/>
      <c r="P45" s="54"/>
      <c r="AA45" s="16"/>
    </row>
    <row r="46" spans="1:31" x14ac:dyDescent="0.25">
      <c r="A46" s="57"/>
      <c r="B46" s="57"/>
      <c r="C46" s="57"/>
      <c r="D46" s="59"/>
      <c r="E46" s="57"/>
      <c r="F46" s="60"/>
      <c r="G46" s="59"/>
      <c r="H46" s="61"/>
      <c r="I46" s="61"/>
      <c r="J46" s="59"/>
      <c r="K46" s="61"/>
      <c r="L46" s="59"/>
      <c r="M46" s="59"/>
      <c r="N46" s="59"/>
      <c r="O46" s="2"/>
      <c r="P46" s="2"/>
    </row>
    <row r="47" spans="1:31" ht="15.75" x14ac:dyDescent="0.25">
      <c r="A47" s="47" t="s">
        <v>38</v>
      </c>
      <c r="B47" s="47"/>
      <c r="C47" s="47"/>
      <c r="D47" s="2"/>
      <c r="E47" s="4"/>
      <c r="F47" s="27"/>
      <c r="G47" s="2"/>
      <c r="H47" s="49"/>
      <c r="K47" s="36"/>
      <c r="L47" s="1"/>
      <c r="M47" s="2"/>
    </row>
    <row r="48" spans="1:31" x14ac:dyDescent="0.25">
      <c r="A48" s="46" t="s">
        <v>51</v>
      </c>
      <c r="B48" s="46"/>
      <c r="C48" s="46"/>
      <c r="D48" s="2"/>
      <c r="E48" s="4"/>
      <c r="F48" s="27"/>
      <c r="G48" s="2"/>
      <c r="H48" s="49"/>
      <c r="L48" s="1"/>
      <c r="M48" s="2"/>
    </row>
    <row r="49" spans="1:14" x14ac:dyDescent="0.25">
      <c r="A49" s="46" t="s">
        <v>59</v>
      </c>
      <c r="B49" s="46"/>
      <c r="C49" s="46"/>
      <c r="D49" s="2"/>
      <c r="E49" s="4"/>
      <c r="F49" s="27"/>
      <c r="G49" s="2"/>
      <c r="H49" s="49"/>
      <c r="L49" s="1"/>
      <c r="M49" s="2"/>
    </row>
    <row r="50" spans="1:14" x14ac:dyDescent="0.25">
      <c r="D50" s="2"/>
      <c r="E50" s="4"/>
      <c r="F50" s="27"/>
      <c r="G50" s="2"/>
      <c r="H50" s="49"/>
      <c r="L50" s="1"/>
      <c r="M50" s="2"/>
    </row>
    <row r="51" spans="1:14" x14ac:dyDescent="0.25">
      <c r="A51" s="4"/>
      <c r="B51" s="4"/>
      <c r="C51" s="4"/>
      <c r="D51" s="2"/>
      <c r="E51" s="4"/>
      <c r="F51" s="27"/>
      <c r="G51" s="2"/>
      <c r="H51" s="49"/>
      <c r="L51" s="1"/>
      <c r="M51" s="2"/>
    </row>
    <row r="52" spans="1:14" x14ac:dyDescent="0.25">
      <c r="A52" s="4"/>
      <c r="B52" s="4"/>
      <c r="C52" s="4"/>
      <c r="D52" s="2"/>
      <c r="E52" s="4"/>
      <c r="F52" s="27"/>
      <c r="G52" s="2"/>
      <c r="H52" s="49"/>
      <c r="L52" s="37"/>
      <c r="N52" s="2"/>
    </row>
    <row r="53" spans="1:14" x14ac:dyDescent="0.25">
      <c r="A53" s="4"/>
      <c r="B53" s="4"/>
      <c r="C53" s="4"/>
      <c r="D53" s="2"/>
      <c r="E53" s="4"/>
      <c r="F53" s="27"/>
      <c r="G53" s="2"/>
      <c r="H53" s="49"/>
      <c r="L53" s="37"/>
      <c r="N53" s="2"/>
    </row>
    <row r="54" spans="1:14" x14ac:dyDescent="0.25">
      <c r="A54" s="4"/>
      <c r="B54" s="4"/>
      <c r="C54" s="4"/>
      <c r="D54" s="2"/>
      <c r="E54" s="4"/>
      <c r="F54" s="27"/>
      <c r="G54" s="2"/>
      <c r="H54" s="49"/>
      <c r="L54" s="37"/>
      <c r="N54" s="2"/>
    </row>
    <row r="55" spans="1:14" x14ac:dyDescent="0.25">
      <c r="A55" s="4"/>
      <c r="B55" s="4"/>
      <c r="C55" s="4"/>
      <c r="D55" s="2"/>
      <c r="E55" s="4"/>
      <c r="F55" s="27"/>
      <c r="G55" s="2"/>
      <c r="H55" s="49"/>
      <c r="L55" s="37"/>
      <c r="N55" s="2"/>
    </row>
    <row r="56" spans="1:14" x14ac:dyDescent="0.25">
      <c r="A56" s="4"/>
      <c r="B56" s="4"/>
      <c r="C56" s="4"/>
      <c r="D56" s="2"/>
      <c r="E56" s="4"/>
      <c r="F56" s="27"/>
      <c r="G56" s="2"/>
      <c r="H56" s="49"/>
      <c r="L56" s="37"/>
      <c r="N56" s="2"/>
    </row>
    <row r="57" spans="1:14" x14ac:dyDescent="0.25">
      <c r="A57" s="4"/>
      <c r="B57" s="4"/>
      <c r="C57" s="4"/>
      <c r="D57" s="2"/>
      <c r="E57" s="4"/>
      <c r="F57" s="27"/>
      <c r="G57" s="2"/>
      <c r="H57" s="49"/>
      <c r="L57" s="37"/>
      <c r="N57" s="2"/>
    </row>
    <row r="58" spans="1:14" x14ac:dyDescent="0.25">
      <c r="A58" s="4"/>
      <c r="B58" s="4"/>
      <c r="C58" s="4"/>
      <c r="D58" s="2"/>
      <c r="E58" s="4"/>
      <c r="F58" s="27"/>
      <c r="G58" s="2"/>
      <c r="H58" s="49"/>
      <c r="L58" s="37"/>
      <c r="N58" s="2"/>
    </row>
    <row r="59" spans="1:14" x14ac:dyDescent="0.25">
      <c r="A59" s="4"/>
      <c r="B59" s="4"/>
      <c r="C59" s="4"/>
      <c r="D59" s="2"/>
      <c r="E59" s="4"/>
      <c r="F59" s="27"/>
      <c r="G59" s="2"/>
      <c r="H59" s="49"/>
      <c r="L59" s="37"/>
      <c r="N59" s="2"/>
    </row>
    <row r="60" spans="1:14" x14ac:dyDescent="0.25">
      <c r="A60" s="4"/>
      <c r="B60" s="4"/>
      <c r="C60" s="4"/>
      <c r="D60" s="2"/>
      <c r="E60" s="4"/>
      <c r="F60" s="27"/>
      <c r="G60" s="2"/>
      <c r="H60" s="49"/>
      <c r="L60" s="37"/>
      <c r="N60" s="2"/>
    </row>
    <row r="61" spans="1:14" x14ac:dyDescent="0.25">
      <c r="A61" s="4"/>
      <c r="B61" s="4"/>
      <c r="C61" s="4"/>
      <c r="D61" s="2"/>
      <c r="E61" s="4"/>
      <c r="F61" s="27"/>
      <c r="G61" s="2"/>
      <c r="H61" s="49"/>
      <c r="L61" s="37"/>
      <c r="N61" s="2"/>
    </row>
    <row r="62" spans="1:14" x14ac:dyDescent="0.25">
      <c r="A62" s="4"/>
      <c r="B62" s="4"/>
      <c r="C62" s="4"/>
      <c r="D62" s="2"/>
      <c r="E62" s="4"/>
      <c r="F62" s="27"/>
      <c r="G62" s="2"/>
      <c r="H62" s="49"/>
      <c r="L62" s="37"/>
      <c r="N62" s="2"/>
    </row>
    <row r="63" spans="1:14" x14ac:dyDescent="0.25">
      <c r="A63" s="4"/>
      <c r="B63" s="4"/>
      <c r="C63" s="4"/>
      <c r="D63" s="2"/>
      <c r="E63" s="4"/>
      <c r="F63" s="27"/>
      <c r="G63" s="2"/>
      <c r="H63" s="49"/>
      <c r="L63" s="37"/>
      <c r="N63" s="2"/>
    </row>
    <row r="64" spans="1:14" x14ac:dyDescent="0.25">
      <c r="A64" s="34"/>
      <c r="B64" s="34"/>
      <c r="C64" s="34"/>
      <c r="D64" s="27"/>
      <c r="E64" s="4"/>
      <c r="F64" s="27"/>
      <c r="G64" s="27"/>
      <c r="H64" s="43"/>
      <c r="I64" s="43"/>
      <c r="K64" s="35"/>
      <c r="L64" s="39"/>
      <c r="M64" s="35"/>
      <c r="N64" s="2"/>
    </row>
    <row r="65" spans="1:18" x14ac:dyDescent="0.25">
      <c r="A65" s="4"/>
      <c r="B65" s="4"/>
      <c r="C65" s="4"/>
      <c r="D65" s="2"/>
      <c r="E65" s="4"/>
      <c r="F65" s="27"/>
      <c r="G65" s="2"/>
      <c r="H65" s="49"/>
      <c r="L65" s="37"/>
      <c r="N65" s="2"/>
    </row>
    <row r="66" spans="1:18" x14ac:dyDescent="0.25">
      <c r="A66" s="4"/>
      <c r="B66" s="4"/>
      <c r="C66" s="4"/>
      <c r="D66" s="2"/>
      <c r="E66" s="4"/>
      <c r="F66" s="27"/>
      <c r="G66" s="2"/>
      <c r="H66" s="49"/>
      <c r="L66" s="37"/>
      <c r="N66" s="2"/>
    </row>
    <row r="67" spans="1:18" x14ac:dyDescent="0.25">
      <c r="A67" s="4"/>
      <c r="B67" s="4"/>
      <c r="C67" s="4"/>
      <c r="D67" s="2"/>
      <c r="E67" s="4"/>
      <c r="F67" s="27"/>
      <c r="G67" s="2"/>
      <c r="H67" s="49"/>
      <c r="L67" s="37"/>
      <c r="N67" s="2"/>
    </row>
    <row r="68" spans="1:18" x14ac:dyDescent="0.25">
      <c r="A68" s="4"/>
      <c r="B68" s="4"/>
      <c r="C68" s="4"/>
      <c r="D68" s="2"/>
      <c r="E68" s="4"/>
      <c r="F68" s="27"/>
      <c r="G68" s="2"/>
      <c r="H68" s="49"/>
      <c r="L68" s="37"/>
      <c r="N68" s="2"/>
    </row>
    <row r="69" spans="1:18" x14ac:dyDescent="0.25">
      <c r="A69" s="4"/>
      <c r="B69" s="4"/>
      <c r="C69" s="4"/>
      <c r="D69" s="2"/>
      <c r="E69" s="4"/>
      <c r="F69" s="27"/>
      <c r="G69" s="2"/>
      <c r="H69" s="49"/>
      <c r="L69" s="37"/>
      <c r="N69" s="2"/>
    </row>
    <row r="70" spans="1:18" x14ac:dyDescent="0.25">
      <c r="A70" s="34"/>
      <c r="B70" s="34"/>
      <c r="C70" s="34"/>
      <c r="D70" s="27"/>
      <c r="E70" s="4"/>
      <c r="F70" s="27"/>
      <c r="G70" s="2"/>
      <c r="H70" s="49"/>
      <c r="I70" s="50"/>
      <c r="L70" s="37"/>
      <c r="N70" s="28"/>
      <c r="O70" s="29"/>
    </row>
    <row r="71" spans="1:18" x14ac:dyDescent="0.25">
      <c r="K71"/>
      <c r="L71" s="40"/>
      <c r="Q71"/>
    </row>
    <row r="72" spans="1:18" x14ac:dyDescent="0.25">
      <c r="K72" s="16"/>
      <c r="L72" s="37"/>
      <c r="M72" s="16"/>
      <c r="P72" s="19"/>
      <c r="Q72" s="16"/>
      <c r="R72" s="6"/>
    </row>
    <row r="73" spans="1:18" x14ac:dyDescent="0.25">
      <c r="K73" s="16"/>
      <c r="L73" s="37"/>
      <c r="M73" s="16"/>
      <c r="P73" s="19"/>
      <c r="Q73" s="16"/>
      <c r="R73" s="6"/>
    </row>
    <row r="74" spans="1:18" x14ac:dyDescent="0.25">
      <c r="K74" s="16"/>
      <c r="L74" s="37"/>
      <c r="M74" s="16"/>
      <c r="P74" s="19"/>
      <c r="Q74" s="16"/>
      <c r="R74" s="6"/>
    </row>
    <row r="75" spans="1:18" x14ac:dyDescent="0.25">
      <c r="K75" s="16"/>
      <c r="L75" s="37"/>
      <c r="M75" s="16"/>
      <c r="P75" s="19"/>
      <c r="Q75" s="16"/>
      <c r="R75" s="6"/>
    </row>
    <row r="76" spans="1:18" x14ac:dyDescent="0.25">
      <c r="K76" s="16"/>
      <c r="L76" s="37"/>
      <c r="M76" s="16"/>
      <c r="P76" s="19"/>
      <c r="Q76" s="16"/>
      <c r="R76" s="6"/>
    </row>
    <row r="77" spans="1:18" x14ac:dyDescent="0.25">
      <c r="K77" s="16"/>
      <c r="L77" s="37"/>
      <c r="M77" s="16"/>
      <c r="P77" s="19"/>
      <c r="Q77" s="16"/>
      <c r="R77" s="6"/>
    </row>
    <row r="78" spans="1:18" x14ac:dyDescent="0.25">
      <c r="K78" s="16"/>
      <c r="L78" s="37"/>
      <c r="M78" s="16"/>
      <c r="P78" s="19"/>
      <c r="Q78" s="16"/>
      <c r="R78" s="6"/>
    </row>
    <row r="79" spans="1:18" x14ac:dyDescent="0.25">
      <c r="K79" s="6"/>
      <c r="L79" s="37"/>
      <c r="M79" s="6"/>
      <c r="P79" s="19"/>
      <c r="Q79" s="6"/>
      <c r="R79" s="6"/>
    </row>
    <row r="80" spans="1:18" x14ac:dyDescent="0.25">
      <c r="K80" s="6"/>
      <c r="L80" s="37"/>
      <c r="M80" s="6"/>
      <c r="P80" s="19"/>
      <c r="Q80" s="6"/>
      <c r="R80" s="6"/>
    </row>
    <row r="81" spans="11:18" x14ac:dyDescent="0.25">
      <c r="K81" s="6"/>
      <c r="L81" s="37"/>
      <c r="M81" s="6"/>
      <c r="P81" s="19"/>
      <c r="Q81" s="6"/>
      <c r="R81" s="6"/>
    </row>
    <row r="82" spans="11:18" x14ac:dyDescent="0.25">
      <c r="K82" s="6"/>
      <c r="L82" s="37"/>
      <c r="M82" s="6"/>
      <c r="P82" s="19"/>
      <c r="Q82" s="6"/>
      <c r="R82" s="6"/>
    </row>
    <row r="83" spans="11:18" x14ac:dyDescent="0.25">
      <c r="K83" s="6"/>
      <c r="L83" s="37"/>
      <c r="M83" s="6"/>
      <c r="P83" s="19"/>
      <c r="Q83" s="6"/>
      <c r="R83" s="6"/>
    </row>
    <row r="84" spans="11:18" x14ac:dyDescent="0.25">
      <c r="K84" s="6"/>
      <c r="L84" s="37"/>
      <c r="M84" s="6"/>
      <c r="P84" s="19"/>
    </row>
    <row r="85" spans="11:18" x14ac:dyDescent="0.25">
      <c r="K85" s="6"/>
      <c r="L85" s="37"/>
      <c r="M85" s="6"/>
      <c r="P85" s="19"/>
    </row>
    <row r="86" spans="11:18" x14ac:dyDescent="0.25">
      <c r="K86" s="6"/>
      <c r="L86" s="37"/>
      <c r="M86" s="6"/>
      <c r="P86" s="19"/>
    </row>
    <row r="87" spans="11:18" x14ac:dyDescent="0.25">
      <c r="K87" s="6"/>
      <c r="L87" s="37"/>
      <c r="M87" s="6"/>
      <c r="P87" s="19"/>
    </row>
    <row r="88" spans="11:18" x14ac:dyDescent="0.25">
      <c r="K88" s="6"/>
      <c r="L88" s="37"/>
      <c r="M88" s="6"/>
      <c r="P88" s="19"/>
    </row>
    <row r="89" spans="11:18" x14ac:dyDescent="0.25">
      <c r="P89" s="19"/>
    </row>
    <row r="90" spans="11:18" x14ac:dyDescent="0.25">
      <c r="N90" s="7"/>
      <c r="O90" s="10"/>
    </row>
    <row r="91" spans="11:18" x14ac:dyDescent="0.25">
      <c r="N91" s="7"/>
      <c r="O91" s="10"/>
    </row>
    <row r="92" spans="11:18" x14ac:dyDescent="0.25">
      <c r="N92" s="7"/>
      <c r="O92" s="10"/>
    </row>
    <row r="93" spans="11:18" x14ac:dyDescent="0.25">
      <c r="M93"/>
      <c r="N93" s="7"/>
      <c r="O93" s="10"/>
    </row>
    <row r="94" spans="11:18" x14ac:dyDescent="0.25">
      <c r="M94" s="9"/>
    </row>
    <row r="95" spans="11:18" x14ac:dyDescent="0.25">
      <c r="M95" s="5"/>
      <c r="N95" s="8"/>
    </row>
    <row r="96" spans="11:18" x14ac:dyDescent="0.25">
      <c r="M96" s="7"/>
      <c r="N96" s="8"/>
    </row>
    <row r="97" spans="4:16" x14ac:dyDescent="0.25">
      <c r="M97" s="7"/>
      <c r="N97" s="8"/>
    </row>
    <row r="98" spans="4:16" x14ac:dyDescent="0.25">
      <c r="M98" s="7"/>
      <c r="N98" s="8"/>
    </row>
    <row r="99" spans="4:16" x14ac:dyDescent="0.25">
      <c r="M99" s="7"/>
      <c r="N99" s="8"/>
    </row>
    <row r="100" spans="4:16" x14ac:dyDescent="0.25">
      <c r="M100" s="7"/>
      <c r="N100" s="8"/>
    </row>
    <row r="101" spans="4:16" x14ac:dyDescent="0.25">
      <c r="M101" s="7"/>
      <c r="N101" s="8"/>
    </row>
    <row r="102" spans="4:16" x14ac:dyDescent="0.25">
      <c r="M102" s="7"/>
      <c r="N102" s="8"/>
    </row>
    <row r="103" spans="4:16" x14ac:dyDescent="0.25">
      <c r="M103" s="11"/>
      <c r="N103" s="8"/>
    </row>
    <row r="105" spans="4:16" x14ac:dyDescent="0.25">
      <c r="D105" t="s">
        <v>6</v>
      </c>
      <c r="E105" t="s">
        <v>2</v>
      </c>
      <c r="G105" t="s">
        <v>8</v>
      </c>
      <c r="H105" s="40"/>
      <c r="I105" s="40"/>
      <c r="J105"/>
      <c r="K105"/>
      <c r="L105" s="40"/>
      <c r="M105"/>
      <c r="N105"/>
      <c r="O105"/>
      <c r="P105"/>
    </row>
    <row r="106" spans="4:16" ht="15.75" thickBot="1" x14ac:dyDescent="0.3">
      <c r="D106" s="19">
        <v>1.344951</v>
      </c>
      <c r="E106" s="13">
        <v>289721.48140647128</v>
      </c>
      <c r="G106"/>
      <c r="H106" s="40"/>
      <c r="I106" s="40"/>
      <c r="J106"/>
      <c r="K106"/>
      <c r="L106" s="40"/>
      <c r="M106"/>
      <c r="N106"/>
      <c r="O106"/>
      <c r="P106"/>
    </row>
    <row r="107" spans="4:16" x14ac:dyDescent="0.25">
      <c r="D107" s="19">
        <v>3.0661179999999999</v>
      </c>
      <c r="E107" s="13">
        <v>219806.26088754565</v>
      </c>
      <c r="G107" s="33" t="s">
        <v>9</v>
      </c>
      <c r="H107" s="32"/>
      <c r="I107" s="32"/>
      <c r="J107"/>
      <c r="K107"/>
      <c r="L107" s="40"/>
      <c r="M107"/>
      <c r="N107"/>
      <c r="O107"/>
      <c r="P107"/>
    </row>
    <row r="108" spans="4:16" x14ac:dyDescent="0.25">
      <c r="D108" s="19">
        <v>0.87479399999999996</v>
      </c>
      <c r="E108" s="13">
        <v>67081.398388060741</v>
      </c>
      <c r="F108"/>
      <c r="G108" s="30" t="s">
        <v>10</v>
      </c>
      <c r="H108" s="41"/>
      <c r="I108" s="41">
        <v>0.70895691836030073</v>
      </c>
      <c r="J108"/>
      <c r="K108"/>
      <c r="L108" s="40"/>
      <c r="M108"/>
      <c r="N108"/>
      <c r="O108"/>
      <c r="P108"/>
    </row>
    <row r="109" spans="4:16" x14ac:dyDescent="0.25">
      <c r="D109" s="19">
        <v>0.60789199999999999</v>
      </c>
      <c r="E109" s="13">
        <v>54621.036752808366</v>
      </c>
      <c r="F109" s="17"/>
      <c r="G109" s="30" t="s">
        <v>11</v>
      </c>
      <c r="H109" s="41"/>
      <c r="I109" s="41">
        <v>0.50261991209093415</v>
      </c>
      <c r="J109"/>
      <c r="K109"/>
      <c r="L109" s="40"/>
      <c r="M109"/>
      <c r="N109"/>
      <c r="O109"/>
      <c r="P109"/>
    </row>
    <row r="110" spans="4:16" x14ac:dyDescent="0.25">
      <c r="D110" s="19">
        <v>0.47540399999999999</v>
      </c>
      <c r="E110" s="13">
        <v>12964.528027220256</v>
      </c>
      <c r="F110" s="17"/>
      <c r="G110" s="30" t="s">
        <v>12</v>
      </c>
      <c r="H110" s="41"/>
      <c r="I110" s="41">
        <v>0.46946123956366309</v>
      </c>
      <c r="J110"/>
      <c r="K110"/>
      <c r="L110" s="40"/>
      <c r="M110"/>
      <c r="N110"/>
      <c r="O110"/>
      <c r="P110"/>
    </row>
    <row r="111" spans="4:16" x14ac:dyDescent="0.25">
      <c r="D111" s="20">
        <v>0.260797</v>
      </c>
      <c r="E111" s="13">
        <v>25637.402236515016</v>
      </c>
      <c r="F111" s="15"/>
      <c r="G111" s="30" t="s">
        <v>13</v>
      </c>
      <c r="H111" s="41"/>
      <c r="I111" s="41">
        <v>0.51560776360833893</v>
      </c>
      <c r="J111"/>
      <c r="K111"/>
      <c r="L111" s="40"/>
      <c r="M111"/>
      <c r="N111"/>
      <c r="O111"/>
      <c r="P111"/>
    </row>
    <row r="112" spans="4:16" ht="15.75" thickBot="1" x14ac:dyDescent="0.3">
      <c r="D112" s="20">
        <v>0.41815200000000002</v>
      </c>
      <c r="E112" s="13">
        <v>50663.22406505348</v>
      </c>
      <c r="F112" s="15"/>
      <c r="G112" s="31" t="s">
        <v>14</v>
      </c>
      <c r="H112" s="42"/>
      <c r="I112" s="42">
        <v>17</v>
      </c>
      <c r="J112"/>
      <c r="K112"/>
      <c r="L112" s="40"/>
      <c r="M112"/>
      <c r="N112"/>
      <c r="O112"/>
      <c r="P112"/>
    </row>
    <row r="113" spans="4:16" x14ac:dyDescent="0.25">
      <c r="D113" s="20">
        <v>0.75505999999999995</v>
      </c>
      <c r="E113" s="13">
        <v>142218.14555138251</v>
      </c>
      <c r="F113" s="15"/>
      <c r="G113"/>
      <c r="H113" s="40"/>
      <c r="I113" s="40"/>
      <c r="J113"/>
      <c r="K113"/>
      <c r="L113" s="40"/>
      <c r="M113"/>
      <c r="N113"/>
      <c r="O113"/>
      <c r="P113"/>
    </row>
    <row r="114" spans="4:16" ht="15.75" thickBot="1" x14ac:dyDescent="0.3">
      <c r="D114" s="21">
        <v>1.446736</v>
      </c>
      <c r="E114" s="13">
        <v>87685.403954412177</v>
      </c>
      <c r="F114" s="15"/>
      <c r="G114" t="s">
        <v>15</v>
      </c>
      <c r="H114" s="40"/>
      <c r="I114" s="40"/>
      <c r="J114"/>
      <c r="K114"/>
      <c r="L114" s="40"/>
      <c r="M114"/>
      <c r="N114"/>
      <c r="O114"/>
      <c r="P114"/>
    </row>
    <row r="115" spans="4:16" x14ac:dyDescent="0.25">
      <c r="D115" s="21">
        <v>0.35109600000000002</v>
      </c>
      <c r="E115" s="13">
        <v>62714.846813222808</v>
      </c>
      <c r="F115" s="18"/>
      <c r="G115" s="32"/>
      <c r="H115" s="32"/>
      <c r="I115" s="32" t="s">
        <v>20</v>
      </c>
      <c r="J115" s="32" t="s">
        <v>21</v>
      </c>
      <c r="K115" s="32" t="s">
        <v>22</v>
      </c>
      <c r="L115" s="32" t="s">
        <v>23</v>
      </c>
      <c r="M115" s="32" t="s">
        <v>24</v>
      </c>
      <c r="N115"/>
      <c r="O115"/>
      <c r="P115"/>
    </row>
    <row r="116" spans="4:16" x14ac:dyDescent="0.25">
      <c r="D116" s="21">
        <v>1.190717</v>
      </c>
      <c r="E116" s="13">
        <v>173057.08542389373</v>
      </c>
      <c r="F116" s="9"/>
      <c r="G116" s="30" t="s">
        <v>16</v>
      </c>
      <c r="H116" s="41"/>
      <c r="I116" s="41">
        <v>1</v>
      </c>
      <c r="J116" s="30">
        <v>4.0297810488219898</v>
      </c>
      <c r="K116" s="30">
        <v>4.0297810488219898</v>
      </c>
      <c r="L116" s="41">
        <v>15.158022736813688</v>
      </c>
      <c r="M116" s="30">
        <v>1.4406965893051895E-3</v>
      </c>
      <c r="N116"/>
      <c r="O116"/>
      <c r="P116"/>
    </row>
    <row r="117" spans="4:16" x14ac:dyDescent="0.25">
      <c r="D117" s="21">
        <v>0.69599999999999995</v>
      </c>
      <c r="E117" s="13">
        <v>99807.074348766095</v>
      </c>
      <c r="G117" s="30" t="s">
        <v>17</v>
      </c>
      <c r="H117" s="41"/>
      <c r="I117" s="41">
        <v>15</v>
      </c>
      <c r="J117" s="30">
        <v>3.9877704883978904</v>
      </c>
      <c r="K117" s="30">
        <v>0.26585136589319269</v>
      </c>
      <c r="L117" s="41"/>
      <c r="M117" s="30"/>
      <c r="N117"/>
      <c r="O117"/>
      <c r="P117"/>
    </row>
    <row r="118" spans="4:16" ht="15.75" thickBot="1" x14ac:dyDescent="0.3">
      <c r="D118" s="22">
        <v>1.196701</v>
      </c>
      <c r="E118" s="13">
        <v>217441.76076497609</v>
      </c>
      <c r="G118" s="31" t="s">
        <v>18</v>
      </c>
      <c r="H118" s="42"/>
      <c r="I118" s="42">
        <v>16</v>
      </c>
      <c r="J118" s="31">
        <v>8.0175515372198802</v>
      </c>
      <c r="K118" s="31"/>
      <c r="L118" s="42"/>
      <c r="M118" s="31"/>
      <c r="N118"/>
      <c r="O118"/>
      <c r="P118"/>
    </row>
    <row r="119" spans="4:16" ht="15.75" thickBot="1" x14ac:dyDescent="0.3">
      <c r="D119" s="23">
        <v>1.384754</v>
      </c>
      <c r="E119" s="8">
        <v>176902.28745597656</v>
      </c>
      <c r="G119"/>
      <c r="H119" s="40"/>
      <c r="I119" s="40"/>
      <c r="J119"/>
      <c r="K119"/>
      <c r="L119" s="40"/>
      <c r="M119"/>
      <c r="N119"/>
      <c r="O119"/>
      <c r="P119"/>
    </row>
    <row r="120" spans="4:16" x14ac:dyDescent="0.25">
      <c r="D120" s="24">
        <v>1.059963</v>
      </c>
      <c r="E120" s="8">
        <v>48477.668190316646</v>
      </c>
      <c r="G120" s="32"/>
      <c r="H120" s="32"/>
      <c r="I120" s="32" t="s">
        <v>25</v>
      </c>
      <c r="J120" s="32" t="s">
        <v>13</v>
      </c>
      <c r="K120" s="32" t="s">
        <v>26</v>
      </c>
      <c r="L120" s="32" t="s">
        <v>27</v>
      </c>
      <c r="M120" s="32" t="s">
        <v>28</v>
      </c>
      <c r="N120" s="32" t="s">
        <v>29</v>
      </c>
      <c r="O120" s="32" t="s">
        <v>30</v>
      </c>
      <c r="P120" s="32" t="s">
        <v>31</v>
      </c>
    </row>
    <row r="121" spans="4:16" x14ac:dyDescent="0.25">
      <c r="D121" s="25">
        <v>0.247283</v>
      </c>
      <c r="E121" s="8">
        <v>51415.201069001276</v>
      </c>
      <c r="G121" s="30" t="s">
        <v>19</v>
      </c>
      <c r="H121" s="41"/>
      <c r="I121" s="41">
        <v>9.2613764365971019E-2</v>
      </c>
      <c r="J121" s="30">
        <v>0.23174730993669196</v>
      </c>
      <c r="K121" s="30">
        <v>0.39963253248234454</v>
      </c>
      <c r="L121" s="41">
        <v>0.69505984451188008</v>
      </c>
      <c r="M121" s="30">
        <v>-0.40134393179274208</v>
      </c>
      <c r="N121" s="30">
        <v>0.58657146052468412</v>
      </c>
      <c r="O121" s="30">
        <v>-0.40134393179274208</v>
      </c>
      <c r="P121" s="30">
        <v>0.58657146052468412</v>
      </c>
    </row>
    <row r="122" spans="4:16" ht="15.75" thickBot="1" x14ac:dyDescent="0.3">
      <c r="D122" s="25">
        <v>0.35695700000000002</v>
      </c>
      <c r="E122" s="8">
        <v>116476.4093869792</v>
      </c>
      <c r="G122" s="31">
        <v>289721.48140647128</v>
      </c>
      <c r="H122" s="42"/>
      <c r="I122" s="42">
        <v>7.7136087685991434E-6</v>
      </c>
      <c r="J122" s="31">
        <v>1.9812365475725726E-6</v>
      </c>
      <c r="K122" s="31">
        <v>3.8933305455372911</v>
      </c>
      <c r="L122" s="42">
        <v>1.4406965893051869E-3</v>
      </c>
      <c r="M122" s="31">
        <v>3.4907030492113566E-6</v>
      </c>
      <c r="N122" s="31">
        <v>1.1936514487986931E-5</v>
      </c>
      <c r="O122" s="31">
        <v>3.4907030492113566E-6</v>
      </c>
      <c r="P122" s="31">
        <v>1.1936514487986931E-5</v>
      </c>
    </row>
    <row r="123" spans="4:16" x14ac:dyDescent="0.25">
      <c r="D123" s="25">
        <v>9.9780999999999995E-2</v>
      </c>
      <c r="E123" s="8">
        <v>67184.530035721778</v>
      </c>
      <c r="G123"/>
      <c r="H123" s="40"/>
      <c r="I123" s="40"/>
      <c r="J123"/>
      <c r="K123"/>
      <c r="L123" s="40"/>
      <c r="M123"/>
      <c r="N123"/>
      <c r="O123"/>
      <c r="P123"/>
    </row>
    <row r="124" spans="4:16" x14ac:dyDescent="0.25">
      <c r="G124"/>
      <c r="H124" s="40"/>
      <c r="I124" s="40"/>
      <c r="J124"/>
      <c r="K124"/>
      <c r="L124" s="40"/>
      <c r="M124"/>
      <c r="N124"/>
      <c r="O124"/>
      <c r="P124"/>
    </row>
    <row r="125" spans="4:16" x14ac:dyDescent="0.25">
      <c r="G125"/>
      <c r="H125" s="40"/>
      <c r="I125" s="40"/>
      <c r="J125"/>
      <c r="K125"/>
      <c r="L125" s="40"/>
      <c r="M125"/>
      <c r="N125"/>
      <c r="O125"/>
      <c r="P125"/>
    </row>
    <row r="126" spans="4:16" x14ac:dyDescent="0.25">
      <c r="G126" t="s">
        <v>32</v>
      </c>
      <c r="H126" s="40"/>
      <c r="I126" s="40"/>
      <c r="J126"/>
      <c r="K126"/>
      <c r="L126" s="40"/>
      <c r="M126"/>
      <c r="N126"/>
      <c r="O126"/>
      <c r="P126"/>
    </row>
    <row r="127" spans="4:16" ht="15.75" thickBot="1" x14ac:dyDescent="0.3">
      <c r="G127"/>
      <c r="H127" s="40"/>
      <c r="I127" s="40"/>
      <c r="J127"/>
      <c r="K127"/>
      <c r="L127" s="40"/>
      <c r="M127"/>
      <c r="N127"/>
      <c r="O127"/>
      <c r="P127"/>
    </row>
    <row r="128" spans="4:16" x14ac:dyDescent="0.25">
      <c r="G128" s="32" t="s">
        <v>33</v>
      </c>
      <c r="H128" s="32"/>
      <c r="I128" s="32" t="s">
        <v>36</v>
      </c>
      <c r="J128" s="32" t="s">
        <v>34</v>
      </c>
      <c r="K128"/>
      <c r="L128" s="40"/>
      <c r="M128"/>
      <c r="N128"/>
      <c r="O128"/>
      <c r="P128"/>
    </row>
    <row r="129" spans="7:16" x14ac:dyDescent="0.25">
      <c r="G129" s="30">
        <v>1</v>
      </c>
      <c r="H129" s="41"/>
      <c r="I129" s="41">
        <v>1.7881132657411341</v>
      </c>
      <c r="J129" s="30">
        <v>1.2780047342588658</v>
      </c>
      <c r="K129"/>
      <c r="L129" s="40"/>
      <c r="M129"/>
      <c r="N129"/>
      <c r="O129"/>
      <c r="P129"/>
    </row>
    <row r="130" spans="7:16" x14ac:dyDescent="0.25">
      <c r="G130" s="30">
        <v>2</v>
      </c>
      <c r="H130" s="41"/>
      <c r="I130" s="41">
        <v>0.61005342718200883</v>
      </c>
      <c r="J130" s="30">
        <v>0.26474057281799113</v>
      </c>
      <c r="K130"/>
      <c r="L130" s="40"/>
      <c r="M130"/>
      <c r="N130"/>
      <c r="O130"/>
      <c r="P130"/>
    </row>
    <row r="131" spans="7:16" x14ac:dyDescent="0.25">
      <c r="G131" s="30">
        <v>3</v>
      </c>
      <c r="H131" s="41"/>
      <c r="I131" s="41">
        <v>0.51393907241240977</v>
      </c>
      <c r="J131" s="30">
        <v>9.3952927587590218E-2</v>
      </c>
      <c r="K131"/>
      <c r="L131" s="40"/>
      <c r="M131"/>
      <c r="N131"/>
      <c r="O131"/>
      <c r="P131"/>
    </row>
    <row r="132" spans="7:16" x14ac:dyDescent="0.25">
      <c r="G132" s="30">
        <v>4</v>
      </c>
      <c r="H132" s="41"/>
      <c r="I132" s="41">
        <v>0.19261706143748653</v>
      </c>
      <c r="J132" s="30">
        <v>0.28278693856251347</v>
      </c>
      <c r="K132"/>
      <c r="L132" s="40"/>
      <c r="M132"/>
      <c r="N132"/>
      <c r="O132"/>
      <c r="P132"/>
    </row>
    <row r="133" spans="7:16" x14ac:dyDescent="0.25">
      <c r="G133" s="30">
        <v>5</v>
      </c>
      <c r="H133" s="41"/>
      <c r="I133" s="41">
        <v>0.29037065506165655</v>
      </c>
      <c r="J133" s="30">
        <v>-2.9573655061656545E-2</v>
      </c>
      <c r="K133"/>
      <c r="L133" s="40"/>
      <c r="M133"/>
      <c r="N133"/>
      <c r="O133"/>
      <c r="P133"/>
    </row>
    <row r="134" spans="7:16" x14ac:dyDescent="0.25">
      <c r="G134" s="30">
        <v>6</v>
      </c>
      <c r="H134" s="41"/>
      <c r="I134" s="41">
        <v>0.48341005375967067</v>
      </c>
      <c r="J134" s="30">
        <v>-6.5258053759670642E-2</v>
      </c>
      <c r="K134"/>
      <c r="L134" s="40"/>
      <c r="M134"/>
      <c r="N134"/>
      <c r="O134"/>
      <c r="P134"/>
    </row>
    <row r="135" spans="7:16" x14ac:dyDescent="0.25">
      <c r="G135" s="30">
        <v>7</v>
      </c>
      <c r="H135" s="41"/>
      <c r="I135" s="41">
        <v>1.1896288989450243</v>
      </c>
      <c r="J135" s="30">
        <v>-0.43456889894502437</v>
      </c>
      <c r="K135"/>
      <c r="L135" s="40"/>
      <c r="M135"/>
      <c r="N135"/>
      <c r="O135"/>
      <c r="P135"/>
    </row>
    <row r="136" spans="7:16" x14ac:dyDescent="0.25">
      <c r="G136" s="30">
        <v>8</v>
      </c>
      <c r="H136" s="41"/>
      <c r="I136" s="41">
        <v>0.7689846651868828</v>
      </c>
      <c r="J136" s="30">
        <v>0.67775133481311722</v>
      </c>
      <c r="K136"/>
      <c r="L136" s="40"/>
      <c r="M136"/>
      <c r="N136"/>
      <c r="O136"/>
      <c r="P136"/>
    </row>
    <row r="137" spans="7:16" x14ac:dyDescent="0.25">
      <c r="G137" s="30">
        <v>9</v>
      </c>
      <c r="H137" s="41"/>
      <c r="I137" s="41">
        <v>0.57637155666579853</v>
      </c>
      <c r="J137" s="30">
        <v>-0.22527555666579852</v>
      </c>
      <c r="K137"/>
      <c r="L137" s="40"/>
      <c r="M137"/>
      <c r="N137"/>
      <c r="O137"/>
      <c r="P137"/>
    </row>
    <row r="138" spans="7:16" x14ac:dyDescent="0.25">
      <c r="G138" s="30">
        <v>10</v>
      </c>
      <c r="H138" s="41"/>
      <c r="I138" s="41">
        <v>1.4275084159599287</v>
      </c>
      <c r="J138" s="30">
        <v>-0.2367914159599287</v>
      </c>
      <c r="K138"/>
      <c r="L138" s="40"/>
      <c r="M138"/>
      <c r="N138"/>
      <c r="O138"/>
      <c r="P138"/>
    </row>
    <row r="139" spans="7:16" x14ac:dyDescent="0.25">
      <c r="G139" s="30">
        <v>11</v>
      </c>
      <c r="H139" s="41"/>
      <c r="I139" s="41">
        <v>0.86248648823083984</v>
      </c>
      <c r="J139" s="30">
        <v>-0.16648648823083989</v>
      </c>
      <c r="K139"/>
      <c r="L139" s="40"/>
      <c r="M139"/>
      <c r="N139"/>
      <c r="O139"/>
      <c r="P139"/>
    </row>
    <row r="140" spans="7:16" x14ac:dyDescent="0.25">
      <c r="G140" s="30">
        <v>12</v>
      </c>
      <c r="H140" s="41"/>
      <c r="I140" s="41">
        <v>1.7698744368623278</v>
      </c>
      <c r="J140" s="30">
        <v>-0.5731734368623278</v>
      </c>
      <c r="K140"/>
      <c r="L140" s="40"/>
      <c r="M140"/>
      <c r="N140"/>
      <c r="O140"/>
      <c r="P140"/>
    </row>
    <row r="141" spans="7:16" x14ac:dyDescent="0.25">
      <c r="G141" s="30">
        <v>13</v>
      </c>
      <c r="H141" s="41"/>
      <c r="I141" s="41">
        <v>1.4571688000716381</v>
      </c>
      <c r="J141" s="30">
        <v>-7.241480007163803E-2</v>
      </c>
      <c r="K141"/>
      <c r="L141" s="40"/>
      <c r="M141"/>
      <c r="N141"/>
      <c r="O141"/>
      <c r="P141"/>
    </row>
    <row r="142" spans="7:16" x14ac:dyDescent="0.25">
      <c r="G142" s="30">
        <v>14</v>
      </c>
      <c r="H142" s="41"/>
      <c r="I142" s="41">
        <v>0.46655153080003725</v>
      </c>
      <c r="J142" s="30">
        <v>0.59341146919996279</v>
      </c>
      <c r="K142"/>
      <c r="L142" s="40"/>
      <c r="M142"/>
      <c r="N142"/>
      <c r="O142"/>
      <c r="P142"/>
    </row>
    <row r="143" spans="7:16" x14ac:dyDescent="0.25">
      <c r="G143" s="30">
        <v>15</v>
      </c>
      <c r="H143" s="41"/>
      <c r="I143" s="41">
        <v>0.48921051017110734</v>
      </c>
      <c r="J143" s="30">
        <v>-0.24192751017110734</v>
      </c>
      <c r="K143"/>
      <c r="L143" s="40"/>
      <c r="M143"/>
      <c r="N143"/>
      <c r="O143"/>
      <c r="P143"/>
    </row>
    <row r="144" spans="7:16" x14ac:dyDescent="0.25">
      <c r="G144" s="30">
        <v>16</v>
      </c>
      <c r="H144" s="41"/>
      <c r="I144" s="41">
        <v>0.99106721714831736</v>
      </c>
      <c r="J144" s="30">
        <v>-0.63411021714831728</v>
      </c>
      <c r="K144"/>
      <c r="L144" s="40"/>
      <c r="M144"/>
      <c r="N144"/>
      <c r="O144"/>
      <c r="P144"/>
    </row>
    <row r="145" spans="7:16" ht="15.75" thickBot="1" x14ac:dyDescent="0.3">
      <c r="G145" s="31">
        <v>17</v>
      </c>
      <c r="H145" s="42"/>
      <c r="I145" s="42">
        <v>0.61084894436372705</v>
      </c>
      <c r="J145" s="31">
        <v>-0.51106794436372704</v>
      </c>
      <c r="K145"/>
      <c r="L145" s="40"/>
      <c r="M145"/>
      <c r="N145"/>
      <c r="O145"/>
      <c r="P145"/>
    </row>
  </sheetData>
  <mergeCells count="1"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sheinl</dc:creator>
  <cp:lastModifiedBy>Heinl, Steve (DFG)</cp:lastModifiedBy>
  <dcterms:created xsi:type="dcterms:W3CDTF">2013-06-17T23:12:01Z</dcterms:created>
  <dcterms:modified xsi:type="dcterms:W3CDTF">2016-03-04T20:02:39Z</dcterms:modified>
</cp:coreProperties>
</file>