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_Fish Ticket Administration\Fish Ticket Reports\Shellfish\BS_Goldens\Pribilof Goldens\"/>
    </mc:Choice>
  </mc:AlternateContent>
  <xr:revisionPtr revIDLastSave="0" documentId="13_ncr:1_{F7E8794D-6148-404C-BAE0-7C1538A790A2}" xr6:coauthVersionLast="44" xr6:coauthVersionMax="44" xr10:uidLastSave="{00000000-0000-0000-0000-000000000000}"/>
  <bookViews>
    <workbookView xWindow="-120" yWindow="-120" windowWidth="29040" windowHeight="17640" firstSheet="13" activeTab="22" xr2:uid="{00000000-000D-0000-FFFF-FFFF00000000}"/>
  </bookViews>
  <sheets>
    <sheet name="1985" sheetId="17" r:id="rId1"/>
    <sheet name="1987" sheetId="16" r:id="rId2"/>
    <sheet name="1988" sheetId="15" r:id="rId3"/>
    <sheet name="1989" sheetId="14" r:id="rId4"/>
    <sheet name="1993" sheetId="13" r:id="rId5"/>
    <sheet name="1994" sheetId="12" r:id="rId6"/>
    <sheet name="1995" sheetId="11" r:id="rId7"/>
    <sheet name="1996" sheetId="10" r:id="rId8"/>
    <sheet name="1997" sheetId="9" r:id="rId9"/>
    <sheet name="1998" sheetId="8" r:id="rId10"/>
    <sheet name="1999" sheetId="7" r:id="rId11"/>
    <sheet name="2000" sheetId="4" r:id="rId12"/>
    <sheet name="2001" sheetId="3" r:id="rId13"/>
    <sheet name="2002" sheetId="1" r:id="rId14"/>
    <sheet name="2003" sheetId="6" r:id="rId15"/>
    <sheet name="2004" sheetId="5" r:id="rId16"/>
    <sheet name="2005" sheetId="2" r:id="rId17"/>
    <sheet name="2006" sheetId="18" r:id="rId18"/>
    <sheet name="2007" sheetId="21" r:id="rId19"/>
    <sheet name="2008" sheetId="22" r:id="rId20"/>
    <sheet name="2009" sheetId="19" r:id="rId21"/>
    <sheet name="2010" sheetId="20" r:id="rId22"/>
    <sheet name="2011" sheetId="23" r:id="rId23"/>
    <sheet name="2012" sheetId="24" r:id="rId24"/>
    <sheet name="2013" sheetId="25" r:id="rId25"/>
    <sheet name="2014" sheetId="26" r:id="rId26"/>
    <sheet name="2015" sheetId="27" r:id="rId27"/>
    <sheet name="2016" sheetId="28" r:id="rId28"/>
    <sheet name="2017" sheetId="29" r:id="rId29"/>
    <sheet name="2018" sheetId="30" r:id="rId30"/>
    <sheet name="2019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3" l="1"/>
  <c r="D36" i="23"/>
  <c r="I31" i="23"/>
  <c r="I29" i="23"/>
  <c r="I27" i="23"/>
  <c r="I25" i="23"/>
  <c r="I23" i="23"/>
  <c r="I21" i="23"/>
  <c r="I19" i="23"/>
  <c r="I17" i="23"/>
  <c r="I15" i="23"/>
  <c r="C28" i="24" l="1"/>
  <c r="C27" i="24"/>
  <c r="I22" i="24"/>
  <c r="I21" i="24"/>
  <c r="I19" i="24"/>
  <c r="I17" i="24"/>
  <c r="I15" i="24"/>
  <c r="C32" i="25" l="1"/>
  <c r="C31" i="25"/>
  <c r="I25" i="25"/>
  <c r="I23" i="25"/>
  <c r="I21" i="25"/>
  <c r="I19" i="25"/>
  <c r="I17" i="25"/>
  <c r="I15" i="25"/>
  <c r="B13" i="26" l="1"/>
  <c r="B12" i="26"/>
  <c r="H14" i="20"/>
  <c r="B23" i="20"/>
  <c r="B22" i="20"/>
  <c r="I16" i="2"/>
  <c r="I18" i="2"/>
  <c r="I20" i="2"/>
  <c r="I22" i="2"/>
  <c r="I24" i="2"/>
  <c r="I14" i="2"/>
  <c r="B30" i="2"/>
  <c r="B29" i="2"/>
  <c r="I16" i="5"/>
  <c r="I18" i="5"/>
  <c r="I20" i="5"/>
  <c r="I22" i="5"/>
  <c r="I24" i="5"/>
  <c r="I14" i="5"/>
  <c r="B31" i="5"/>
  <c r="B30" i="5"/>
  <c r="I16" i="6"/>
  <c r="I18" i="6"/>
  <c r="I20" i="6"/>
  <c r="I22" i="6"/>
  <c r="I24" i="6"/>
  <c r="I14" i="6"/>
  <c r="B31" i="6"/>
  <c r="B30" i="6"/>
  <c r="I16" i="1"/>
  <c r="I18" i="1"/>
  <c r="I20" i="1"/>
  <c r="I22" i="1"/>
  <c r="I24" i="1"/>
  <c r="I26" i="1"/>
  <c r="I14" i="1"/>
  <c r="B33" i="1"/>
  <c r="B32" i="1"/>
  <c r="I16" i="3"/>
  <c r="I18" i="3"/>
  <c r="I20" i="3"/>
  <c r="I22" i="3"/>
  <c r="I24" i="3"/>
  <c r="I14" i="3"/>
  <c r="B31" i="3"/>
  <c r="B30" i="3"/>
  <c r="I16" i="7"/>
  <c r="I18" i="7"/>
  <c r="I20" i="7"/>
  <c r="I14" i="7"/>
  <c r="B26" i="7"/>
  <c r="B25" i="7"/>
  <c r="I16" i="8"/>
  <c r="I18" i="8"/>
  <c r="I14" i="8"/>
  <c r="B25" i="8"/>
  <c r="B24" i="8"/>
  <c r="I16" i="9"/>
  <c r="I18" i="9"/>
  <c r="I20" i="9"/>
  <c r="I22" i="9"/>
  <c r="I24" i="9"/>
  <c r="I26" i="9"/>
  <c r="I28" i="9"/>
  <c r="I30" i="9"/>
  <c r="I32" i="9"/>
  <c r="I14" i="9"/>
  <c r="B39" i="9"/>
  <c r="B38" i="9"/>
  <c r="I16" i="10"/>
  <c r="I18" i="10"/>
  <c r="I20" i="10"/>
  <c r="I22" i="10"/>
  <c r="I24" i="10"/>
  <c r="I26" i="10"/>
  <c r="I28" i="10"/>
  <c r="I30" i="10"/>
  <c r="I32" i="10"/>
  <c r="I34" i="10"/>
  <c r="I36" i="10"/>
  <c r="I14" i="10"/>
  <c r="B42" i="10"/>
  <c r="B41" i="10"/>
  <c r="B38" i="11"/>
  <c r="B37" i="11"/>
  <c r="I16" i="11"/>
  <c r="I18" i="11"/>
  <c r="I20" i="11"/>
  <c r="I22" i="11"/>
  <c r="I24" i="11"/>
  <c r="I26" i="11"/>
  <c r="I28" i="11"/>
  <c r="I30" i="11"/>
  <c r="I32" i="11"/>
  <c r="I14" i="11"/>
  <c r="I16" i="12"/>
  <c r="I18" i="12"/>
  <c r="I20" i="12"/>
  <c r="I14" i="12"/>
  <c r="B26" i="12"/>
  <c r="B25" i="12"/>
  <c r="B45" i="13"/>
  <c r="B44" i="13"/>
  <c r="B26" i="14"/>
  <c r="B25" i="14"/>
  <c r="B23" i="15"/>
  <c r="B22" i="15"/>
  <c r="B25" i="16"/>
  <c r="B24" i="16"/>
  <c r="B25" i="17" l="1"/>
  <c r="B24" i="17"/>
</calcChain>
</file>

<file path=xl/sharedStrings.xml><?xml version="1.0" encoding="utf-8"?>
<sst xmlns="http://schemas.openxmlformats.org/spreadsheetml/2006/main" count="673" uniqueCount="99">
  <si>
    <t xml:space="preserve">Alaska Department of Fish and Game - Commercial Fisheries </t>
  </si>
  <si>
    <t xml:space="preserve">Division of Commercial Fisheries  </t>
  </si>
  <si>
    <t xml:space="preserve">Crab Report by Stat Area </t>
  </si>
  <si>
    <t xml:space="preserve">Print Date: 3/25/2008 </t>
  </si>
  <si>
    <t>Criteria Selected: Year = 2002, Species = 923, Permit = K09Q,K91Q, King Crab MgtDistrict = PRIB</t>
  </si>
  <si>
    <t>923</t>
  </si>
  <si>
    <t>--crab, golden (brown) king</t>
  </si>
  <si>
    <t xml:space="preserve">Live </t>
  </si>
  <si>
    <t>Number</t>
  </si>
  <si>
    <t xml:space="preserve">Live  </t>
  </si>
  <si>
    <t>Pounds</t>
  </si>
  <si>
    <t xml:space="preserve">Deadloss </t>
  </si>
  <si>
    <t xml:space="preserve">Number </t>
  </si>
  <si>
    <t xml:space="preserve">Deadloss  </t>
  </si>
  <si>
    <t xml:space="preserve">Ave.  </t>
  </si>
  <si>
    <t>Weight</t>
  </si>
  <si>
    <t>Stat Area</t>
  </si>
  <si>
    <t>Vessels</t>
  </si>
  <si>
    <t>Landings</t>
  </si>
  <si>
    <t>Pots</t>
  </si>
  <si>
    <t>CPUE</t>
  </si>
  <si>
    <t>Price/lb.</t>
  </si>
  <si>
    <t>685530</t>
  </si>
  <si>
    <t>685600</t>
  </si>
  <si>
    <t>695530</t>
  </si>
  <si>
    <t>695600</t>
  </si>
  <si>
    <t>705530</t>
  </si>
  <si>
    <t>705600</t>
  </si>
  <si>
    <t>Species Total</t>
  </si>
  <si>
    <t>* CPUE is derived as Number of Crab divided by Effort only for ticket items where both number and effort exist on ticket item.</t>
  </si>
  <si>
    <t>Criteria Selected: Species = 923, Permit = K09Q,K91Q, King Crab MgtDistrict = PRIB, Year = 2001</t>
  </si>
  <si>
    <t>Criteria Selected: Species = 923, Permit = K09Q,K91Q, King Crab MgtDistrict = PRIB, Year = 1999</t>
  </si>
  <si>
    <t>Criteria Selected: Species = 923, Permit = K09Q,K91Q, King Crab MgtDistrict = PRIB, Year = 1998</t>
  </si>
  <si>
    <t>Criteria Selected: Species = 923, Permit = K09Q,K91Q, King Crab MgtDistrict = PRIB, Year = 1997</t>
  </si>
  <si>
    <t>Criteria Selected: Species = 923, Permit = K09Q,K91Q, King Crab MgtDistrict = PRIB, Year = 1996</t>
  </si>
  <si>
    <t>Criteria Selected: Species = 923, Permit = K09Q,K91Q, King Crab MgtDistrict = PRIB, Year = 1995</t>
  </si>
  <si>
    <t>Criteria Selected: Species = 923, Permit = K09Q,K91Q, King Crab MgtDistrict = PRIB, Year = 1994</t>
  </si>
  <si>
    <t>Criteria Selected: Species = 923, Permit = K09Q,K91Q, King Crab MgtDistrict = PRIB, Year = 1993</t>
  </si>
  <si>
    <t>Criteria Selected: Species = 923, Permit = K09Q,K91Q, King Crab MgtDistrict = PRIB, Year = 2003</t>
  </si>
  <si>
    <t>Criteria Selected: Species = 923, Permit = K09Q,K91Q, King Crab MgtDistrict = PRIB, Year = 2004</t>
  </si>
  <si>
    <t>Criteria Selected: Species = 923, Permit = K09Q,K91Q, King Crab MgtDistrict = PRIB, Year = 2005</t>
  </si>
  <si>
    <t>Criteria Selected: Species = 923, Permit = K09Q,K91Q, King Crab MgtDistrict = PRIB, Year = 1989</t>
  </si>
  <si>
    <t>Criteria Selected: Species = 923, Permit = K09Q,K91Q, King Crab MgtDistrict = PRIB, Year = 1988</t>
  </si>
  <si>
    <t>Criteria Selected: Species = 923, Permit = K09Q,K91Q, King Crab MgtDistrict = PRIB, Year = 1987</t>
  </si>
  <si>
    <t>Criteria Selected: Species = 923, Permit = K09Q,K91Q, King Crab MgtDistrict = PRIB, Year = 1985</t>
  </si>
  <si>
    <t>No Landings</t>
  </si>
  <si>
    <t xml:space="preserve">Crab Report by Vessel </t>
  </si>
  <si>
    <t xml:space="preserve">Pounds </t>
  </si>
  <si>
    <t>Vessel</t>
  </si>
  <si>
    <t>2010 Bering Sea Goldens</t>
  </si>
  <si>
    <t xml:space="preserve">Print Date: 3/31/2011 </t>
  </si>
  <si>
    <t>Criteria Selected: Species = 923, Permit = K09Q,K91Q, Year = 2010</t>
  </si>
  <si>
    <t>36800</t>
  </si>
  <si>
    <t>2011 Bering Sea Goldens</t>
  </si>
  <si>
    <t xml:space="preserve">Print Date: 12/14/2011 </t>
  </si>
  <si>
    <t>Criteria Selected: Harvest != (not equal to) 13,14,15,41,42,43, Year = 2011, Species = 923, Permit = K09Q,K91Q</t>
  </si>
  <si>
    <t>Total Pounds(live,dead)</t>
  </si>
  <si>
    <t>Total #crab(live,dead)</t>
  </si>
  <si>
    <t>2012 Bering Sea Goldens</t>
  </si>
  <si>
    <t xml:space="preserve">Print Date: 1/11/2013 </t>
  </si>
  <si>
    <t>Criteria Selected: Harvest != (not equal to) 42,43,14,15, Species = 923, Year = 2012, Permit = K09Q,K91Q</t>
  </si>
  <si>
    <t>total crab</t>
  </si>
  <si>
    <t>total pounds</t>
  </si>
  <si>
    <t>2013 Bering Sea Goldens</t>
  </si>
  <si>
    <t xml:space="preserve">Print Date: 1/13/2014 </t>
  </si>
  <si>
    <t>Criteria Selected: Year = 2013, Harvest != (not equal to) 41,42,43, Species = 923, Permit = K91Q</t>
  </si>
  <si>
    <t>Live Number</t>
  </si>
  <si>
    <t>Live Pounds</t>
  </si>
  <si>
    <t>Deadloss Number</t>
  </si>
  <si>
    <t>Deadloss Pounds</t>
  </si>
  <si>
    <t>Effort (sum)</t>
  </si>
  <si>
    <t>Ave. Weight</t>
  </si>
  <si>
    <t>Grand Total</t>
  </si>
  <si>
    <t/>
  </si>
  <si>
    <t>2014 PRIB Goldens by stat area</t>
  </si>
  <si>
    <t>No catch</t>
  </si>
  <si>
    <t>No Catch</t>
  </si>
  <si>
    <t>2017 PRIB Goldens</t>
  </si>
  <si>
    <t>675400</t>
  </si>
  <si>
    <t>675500</t>
  </si>
  <si>
    <t>685500</t>
  </si>
  <si>
    <t>Whole Weight (sum)</t>
  </si>
  <si>
    <t>Number Of Crab</t>
  </si>
  <si>
    <t>2018 PRIB Goldens</t>
  </si>
  <si>
    <t>2019 PRIB Goldens</t>
  </si>
  <si>
    <t>735730</t>
  </si>
  <si>
    <t>745730</t>
  </si>
  <si>
    <t>Crab</t>
  </si>
  <si>
    <t>Harvest</t>
  </si>
  <si>
    <t>Deadloss</t>
  </si>
  <si>
    <t>Pots Lifted</t>
  </si>
  <si>
    <t>695500</t>
  </si>
  <si>
    <t>Whole Weight</t>
  </si>
  <si>
    <t>2000 Pribilof Goldens by stat area</t>
  </si>
  <si>
    <t>pounds</t>
  </si>
  <si>
    <t>crab</t>
  </si>
  <si>
    <t>715600</t>
  </si>
  <si>
    <t>735800</t>
  </si>
  <si>
    <t>745800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</si>
</sst>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\-#,##0.00"/>
    <numFmt numFmtId="165" formatCode="#0"/>
  </numFmts>
  <fonts count="18" x14ac:knownFonts="1">
    <font>
      <sz val="10"/>
      <color indexed="8"/>
      <name val="MS Sans Serif"/>
    </font>
    <font>
      <b/>
      <sz val="9.85"/>
      <color indexed="8"/>
      <name val="Times New Roman"/>
      <family val="1"/>
    </font>
    <font>
      <sz val="9.85"/>
      <color indexed="8"/>
      <name val="Times New Roman"/>
      <family val="1"/>
    </font>
    <font>
      <b/>
      <sz val="10"/>
      <color indexed="8"/>
      <name val="MS Sans Serif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rgb="FF333399"/>
      <name val="Calibri"/>
      <family val="2"/>
    </font>
    <font>
      <b/>
      <sz val="10"/>
      <color rgb="FF333399"/>
      <name val="Calibri"/>
      <family val="2"/>
    </font>
    <font>
      <b/>
      <sz val="10"/>
      <color theme="1"/>
      <name val="Calibri"/>
      <family val="2"/>
    </font>
    <font>
      <b/>
      <sz val="9.85"/>
      <color indexed="8"/>
      <name val="Arial"/>
      <family val="2"/>
    </font>
    <font>
      <sz val="9.8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EF"/>
      </patternFill>
    </fill>
    <fill>
      <patternFill patternType="solid">
        <fgColor rgb="FFEFEDDE"/>
      </patternFill>
    </fill>
    <fill>
      <patternFill patternType="solid">
        <fgColor rgb="FFF0F4FA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64"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5" fillId="0" borderId="2" xfId="0" applyFont="1" applyBorder="1" applyAlignment="1">
      <alignment horizontal="center" vertical="center"/>
    </xf>
    <xf numFmtId="0" fontId="0" fillId="0" borderId="4" xfId="0" applyNumberFormat="1" applyFill="1" applyBorder="1" applyAlignment="1" applyProtection="1"/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/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165" fontId="11" fillId="0" borderId="7" xfId="0" applyNumberFormat="1" applyFont="1" applyBorder="1" applyAlignment="1">
      <alignment horizontal="right" vertical="top" wrapText="1"/>
    </xf>
    <xf numFmtId="3" fontId="11" fillId="0" borderId="7" xfId="0" applyNumberFormat="1" applyFont="1" applyBorder="1" applyAlignment="1">
      <alignment horizontal="right" vertical="top" wrapText="1"/>
    </xf>
    <xf numFmtId="4" fontId="11" fillId="0" borderId="7" xfId="0" applyNumberFormat="1" applyFont="1" applyBorder="1" applyAlignment="1">
      <alignment horizontal="right" vertical="top" wrapText="1"/>
    </xf>
    <xf numFmtId="4" fontId="11" fillId="0" borderId="8" xfId="0" applyNumberFormat="1" applyFont="1" applyBorder="1" applyAlignment="1">
      <alignment horizontal="right" vertical="top" wrapText="1"/>
    </xf>
    <xf numFmtId="0" fontId="12" fillId="3" borderId="9" xfId="0" applyFont="1" applyFill="1" applyBorder="1" applyAlignment="1">
      <alignment horizontal="left" vertical="top" wrapText="1"/>
    </xf>
    <xf numFmtId="165" fontId="12" fillId="3" borderId="9" xfId="0" applyNumberFormat="1" applyFont="1" applyFill="1" applyBorder="1" applyAlignment="1">
      <alignment horizontal="right" vertical="top" wrapText="1"/>
    </xf>
    <xf numFmtId="3" fontId="12" fillId="3" borderId="9" xfId="0" applyNumberFormat="1" applyFont="1" applyFill="1" applyBorder="1" applyAlignment="1">
      <alignment horizontal="right" vertical="top" wrapText="1"/>
    </xf>
    <xf numFmtId="4" fontId="12" fillId="3" borderId="9" xfId="0" applyNumberFormat="1" applyFont="1" applyFill="1" applyBorder="1" applyAlignment="1">
      <alignment horizontal="right" vertical="top" wrapText="1"/>
    </xf>
    <xf numFmtId="4" fontId="12" fillId="3" borderId="10" xfId="0" applyNumberFormat="1" applyFont="1" applyFill="1" applyBorder="1" applyAlignment="1">
      <alignment horizontal="right" vertical="top" wrapText="1"/>
    </xf>
    <xf numFmtId="0" fontId="13" fillId="0" borderId="0" xfId="0" applyFont="1" applyAlignment="1">
      <alignment vertical="top"/>
    </xf>
    <xf numFmtId="0" fontId="7" fillId="0" borderId="0" xfId="0" applyFont="1"/>
    <xf numFmtId="0" fontId="8" fillId="0" borderId="0" xfId="0" applyNumberFormat="1" applyFont="1" applyFill="1" applyBorder="1" applyAlignment="1" applyProtection="1"/>
    <xf numFmtId="3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3" fontId="9" fillId="0" borderId="0" xfId="0" applyNumberFormat="1" applyFont="1" applyFill="1" applyBorder="1" applyAlignment="1" applyProtection="1"/>
    <xf numFmtId="0" fontId="10" fillId="0" borderId="0" xfId="1"/>
    <xf numFmtId="0" fontId="10" fillId="0" borderId="0" xfId="1" applyAlignment="1">
      <alignment horizontal="center" vertical="top" wrapText="1"/>
    </xf>
    <xf numFmtId="0" fontId="11" fillId="4" borderId="7" xfId="1" applyFont="1" applyFill="1" applyBorder="1" applyAlignment="1">
      <alignment horizontal="left" vertical="top" wrapText="1"/>
    </xf>
    <xf numFmtId="0" fontId="11" fillId="4" borderId="8" xfId="1" applyFont="1" applyFill="1" applyBorder="1" applyAlignment="1">
      <alignment horizontal="left" vertical="top" wrapText="1"/>
    </xf>
    <xf numFmtId="0" fontId="11" fillId="5" borderId="9" xfId="1" applyFont="1" applyFill="1" applyBorder="1" applyAlignment="1">
      <alignment horizontal="left" vertical="top" wrapText="1"/>
    </xf>
    <xf numFmtId="1" fontId="11" fillId="5" borderId="9" xfId="1" applyNumberFormat="1" applyFont="1" applyFill="1" applyBorder="1" applyAlignment="1">
      <alignment horizontal="right" vertical="top" wrapText="1"/>
    </xf>
    <xf numFmtId="3" fontId="11" fillId="5" borderId="9" xfId="1" applyNumberFormat="1" applyFont="1" applyFill="1" applyBorder="1" applyAlignment="1">
      <alignment horizontal="right" vertical="top" wrapText="1"/>
    </xf>
    <xf numFmtId="0" fontId="10" fillId="5" borderId="9" xfId="1" applyFill="1" applyBorder="1" applyAlignment="1">
      <alignment horizontal="right" vertical="top" wrapText="1"/>
    </xf>
    <xf numFmtId="4" fontId="11" fillId="5" borderId="9" xfId="1" applyNumberFormat="1" applyFont="1" applyFill="1" applyBorder="1" applyAlignment="1">
      <alignment horizontal="right" vertical="top" wrapText="1"/>
    </xf>
    <xf numFmtId="0" fontId="10" fillId="5" borderId="10" xfId="1" applyFill="1" applyBorder="1" applyAlignment="1">
      <alignment horizontal="right" vertical="top" wrapText="1"/>
    </xf>
    <xf numFmtId="4" fontId="11" fillId="5" borderId="10" xfId="1" applyNumberFormat="1" applyFont="1" applyFill="1" applyBorder="1" applyAlignment="1">
      <alignment horizontal="right" vertical="top" wrapText="1"/>
    </xf>
    <xf numFmtId="0" fontId="12" fillId="4" borderId="9" xfId="1" applyFont="1" applyFill="1" applyBorder="1" applyAlignment="1">
      <alignment horizontal="left" vertical="top" wrapText="1"/>
    </xf>
    <xf numFmtId="1" fontId="12" fillId="4" borderId="9" xfId="1" applyNumberFormat="1" applyFont="1" applyFill="1" applyBorder="1" applyAlignment="1">
      <alignment horizontal="right" vertical="top" wrapText="1"/>
    </xf>
    <xf numFmtId="3" fontId="12" fillId="4" borderId="9" xfId="1" applyNumberFormat="1" applyFont="1" applyFill="1" applyBorder="1" applyAlignment="1">
      <alignment horizontal="right" vertical="top" wrapText="1"/>
    </xf>
    <xf numFmtId="4" fontId="12" fillId="4" borderId="9" xfId="1" applyNumberFormat="1" applyFont="1" applyFill="1" applyBorder="1" applyAlignment="1">
      <alignment horizontal="right" vertical="top" wrapText="1"/>
    </xf>
    <xf numFmtId="4" fontId="12" fillId="4" borderId="10" xfId="1" applyNumberFormat="1" applyFont="1" applyFill="1" applyBorder="1" applyAlignment="1">
      <alignment horizontal="right" vertical="top" wrapText="1"/>
    </xf>
    <xf numFmtId="0" fontId="11" fillId="4" borderId="9" xfId="1" applyFont="1" applyFill="1" applyBorder="1" applyAlignment="1">
      <alignment horizontal="left" vertical="top" wrapText="1"/>
    </xf>
    <xf numFmtId="0" fontId="11" fillId="4" borderId="10" xfId="1" applyFont="1" applyFill="1" applyBorder="1" applyAlignment="1">
      <alignment horizontal="left" vertical="top" wrapText="1"/>
    </xf>
    <xf numFmtId="3" fontId="11" fillId="5" borderId="10" xfId="1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3" fontId="11" fillId="0" borderId="0" xfId="1" applyNumberFormat="1" applyFont="1" applyFill="1" applyBorder="1" applyAlignment="1">
      <alignment horizontal="right" vertical="top" wrapText="1"/>
    </xf>
    <xf numFmtId="0" fontId="10" fillId="0" borderId="0" xfId="1" applyFill="1" applyBorder="1"/>
    <xf numFmtId="0" fontId="10" fillId="0" borderId="0" xfId="1" applyFill="1" applyBorder="1" applyAlignment="1">
      <alignment horizontal="center" vertical="top" wrapText="1"/>
    </xf>
    <xf numFmtId="0" fontId="10" fillId="0" borderId="0" xfId="1" applyFill="1" applyBorder="1" applyAlignment="1">
      <alignment horizontal="center" vertical="top"/>
    </xf>
    <xf numFmtId="0" fontId="10" fillId="0" borderId="0" xfId="1" applyFill="1" applyBorder="1" applyAlignment="1">
      <alignment horizontal="left" vertical="top"/>
    </xf>
    <xf numFmtId="0" fontId="10" fillId="0" borderId="0" xfId="1" applyFill="1" applyBorder="1" applyAlignment="1"/>
    <xf numFmtId="0" fontId="12" fillId="0" borderId="0" xfId="1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5" borderId="9" xfId="0" applyFont="1" applyFill="1" applyBorder="1" applyAlignment="1">
      <alignment horizontal="left" vertical="top" wrapText="1"/>
    </xf>
    <xf numFmtId="1" fontId="11" fillId="5" borderId="9" xfId="0" applyNumberFormat="1" applyFont="1" applyFill="1" applyBorder="1" applyAlignment="1">
      <alignment horizontal="right" vertical="top" wrapText="1"/>
    </xf>
    <xf numFmtId="3" fontId="11" fillId="5" borderId="9" xfId="0" applyNumberFormat="1" applyFont="1" applyFill="1" applyBorder="1" applyAlignment="1">
      <alignment horizontal="right" vertical="top" wrapText="1"/>
    </xf>
    <xf numFmtId="0" fontId="0" fillId="5" borderId="9" xfId="0" applyFill="1" applyBorder="1" applyAlignment="1">
      <alignment horizontal="right" vertical="top" wrapText="1"/>
    </xf>
    <xf numFmtId="0" fontId="12" fillId="4" borderId="9" xfId="0" applyFont="1" applyFill="1" applyBorder="1" applyAlignment="1">
      <alignment horizontal="left" vertical="top" wrapText="1"/>
    </xf>
    <xf numFmtId="1" fontId="12" fillId="4" borderId="9" xfId="0" applyNumberFormat="1" applyFont="1" applyFill="1" applyBorder="1" applyAlignment="1">
      <alignment horizontal="right" vertical="top" wrapText="1"/>
    </xf>
    <xf numFmtId="3" fontId="12" fillId="4" borderId="9" xfId="0" applyNumberFormat="1" applyFont="1" applyFill="1" applyBorder="1" applyAlignment="1">
      <alignment horizontal="righ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3" fontId="11" fillId="5" borderId="1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/>
    <xf numFmtId="0" fontId="8" fillId="0" borderId="11" xfId="0" applyNumberFormat="1" applyFont="1" applyFill="1" applyBorder="1" applyAlignment="1" applyProtection="1"/>
    <xf numFmtId="3" fontId="8" fillId="0" borderId="12" xfId="0" applyNumberFormat="1" applyFont="1" applyFill="1" applyBorder="1" applyAlignment="1" applyProtection="1"/>
    <xf numFmtId="0" fontId="8" fillId="0" borderId="13" xfId="0" applyNumberFormat="1" applyFont="1" applyFill="1" applyBorder="1" applyAlignment="1" applyProtection="1"/>
    <xf numFmtId="3" fontId="8" fillId="0" borderId="14" xfId="0" applyNumberFormat="1" applyFont="1" applyFill="1" applyBorder="1" applyAlignment="1" applyProtection="1"/>
    <xf numFmtId="0" fontId="8" fillId="0" borderId="12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2" fontId="9" fillId="0" borderId="0" xfId="0" applyNumberFormat="1" applyFont="1" applyFill="1" applyBorder="1" applyAlignment="1" applyProtection="1"/>
    <xf numFmtId="2" fontId="8" fillId="0" borderId="15" xfId="0" applyNumberFormat="1" applyFont="1" applyFill="1" applyBorder="1" applyAlignment="1" applyProtection="1"/>
    <xf numFmtId="2" fontId="11" fillId="5" borderId="9" xfId="0" applyNumberFormat="1" applyFont="1" applyFill="1" applyBorder="1" applyAlignment="1">
      <alignment horizontal="right" vertical="top" wrapText="1"/>
    </xf>
    <xf numFmtId="2" fontId="11" fillId="5" borderId="10" xfId="0" applyNumberFormat="1" applyFont="1" applyFill="1" applyBorder="1" applyAlignment="1">
      <alignment horizontal="right" vertical="top" wrapText="1"/>
    </xf>
    <xf numFmtId="2" fontId="12" fillId="4" borderId="9" xfId="0" applyNumberFormat="1" applyFont="1" applyFill="1" applyBorder="1" applyAlignment="1">
      <alignment horizontal="right" vertical="top" wrapText="1"/>
    </xf>
    <xf numFmtId="2" fontId="12" fillId="4" borderId="10" xfId="0" applyNumberFormat="1" applyFont="1" applyFill="1" applyBorder="1" applyAlignment="1">
      <alignment horizontal="right" vertical="top" wrapText="1"/>
    </xf>
    <xf numFmtId="3" fontId="11" fillId="4" borderId="9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7" fillId="0" borderId="0" xfId="0" applyNumberFormat="1" applyFont="1" applyAlignment="1">
      <alignment horizontal="right" vertical="center"/>
    </xf>
    <xf numFmtId="164" fontId="17" fillId="0" borderId="0" xfId="0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3" fontId="17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Border="1" applyAlignment="1">
      <alignment horizontal="right" vertical="center"/>
    </xf>
    <xf numFmtId="3" fontId="16" fillId="0" borderId="0" xfId="0" applyNumberFormat="1" applyFont="1" applyAlignment="1">
      <alignment horizontal="right" vertical="center"/>
    </xf>
    <xf numFmtId="164" fontId="16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3" fontId="17" fillId="0" borderId="0" xfId="0" applyNumberFormat="1" applyFont="1" applyAlignment="1">
      <alignment horizontal="center" vertical="center"/>
    </xf>
    <xf numFmtId="164" fontId="17" fillId="0" borderId="15" xfId="0" applyNumberFormat="1" applyFont="1" applyBorder="1" applyAlignment="1">
      <alignment horizontal="right" vertical="center"/>
    </xf>
    <xf numFmtId="2" fontId="11" fillId="5" borderId="9" xfId="1" applyNumberFormat="1" applyFont="1" applyFill="1" applyBorder="1" applyAlignment="1">
      <alignment horizontal="right" vertical="top" wrapText="1"/>
    </xf>
    <xf numFmtId="2" fontId="10" fillId="5" borderId="9" xfId="1" applyNumberFormat="1" applyFill="1" applyBorder="1" applyAlignment="1">
      <alignment horizontal="right" vertical="top" wrapText="1"/>
    </xf>
    <xf numFmtId="2" fontId="10" fillId="5" borderId="10" xfId="1" applyNumberFormat="1" applyFill="1" applyBorder="1" applyAlignment="1">
      <alignment horizontal="right" vertical="top" wrapText="1"/>
    </xf>
    <xf numFmtId="2" fontId="11" fillId="5" borderId="10" xfId="1" applyNumberFormat="1" applyFont="1" applyFill="1" applyBorder="1" applyAlignment="1">
      <alignment horizontal="right" vertical="top" wrapText="1"/>
    </xf>
    <xf numFmtId="2" fontId="12" fillId="4" borderId="9" xfId="1" applyNumberFormat="1" applyFont="1" applyFill="1" applyBorder="1" applyAlignment="1">
      <alignment horizontal="right" vertical="top" wrapText="1"/>
    </xf>
    <xf numFmtId="2" fontId="12" fillId="4" borderId="10" xfId="1" applyNumberFormat="1" applyFont="1" applyFill="1" applyBorder="1" applyAlignment="1">
      <alignment horizontal="right" vertical="top" wrapText="1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4" fillId="0" borderId="0" xfId="1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4" fillId="0" borderId="3" xfId="0" applyFont="1" applyBorder="1"/>
    <xf numFmtId="0" fontId="3" fillId="0" borderId="2" xfId="0" applyFont="1" applyBorder="1"/>
    <xf numFmtId="3" fontId="3" fillId="0" borderId="4" xfId="0" applyNumberFormat="1" applyFont="1" applyBorder="1"/>
    <xf numFmtId="0" fontId="4" fillId="0" borderId="5" xfId="0" applyFont="1" applyBorder="1"/>
    <xf numFmtId="0" fontId="3" fillId="0" borderId="1" xfId="0" applyFont="1" applyBorder="1"/>
    <xf numFmtId="3" fontId="3" fillId="0" borderId="6" xfId="0" applyNumberFormat="1" applyFont="1" applyBorder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0" fillId="0" borderId="1" xfId="0" applyBorder="1"/>
    <xf numFmtId="0" fontId="3" fillId="0" borderId="3" xfId="0" applyFont="1" applyBorder="1"/>
    <xf numFmtId="0" fontId="3" fillId="0" borderId="5" xfId="0" applyFont="1" applyBorder="1"/>
  </cellXfs>
  <cellStyles count="2">
    <cellStyle name="Normal" xfId="0" builtinId="0"/>
    <cellStyle name="Normal_statarea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2:K25"/>
  <sheetViews>
    <sheetView workbookViewId="0">
      <selection activeCell="F22" sqref="F22"/>
    </sheetView>
  </sheetViews>
  <sheetFormatPr defaultRowHeight="12.75" x14ac:dyDescent="0.2"/>
  <cols>
    <col min="1" max="1" width="14.140625" style="46" customWidth="1"/>
    <col min="2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44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695600</v>
      </c>
      <c r="B14" s="46">
        <v>1</v>
      </c>
      <c r="C14" s="46">
        <v>1</v>
      </c>
      <c r="D14" s="46">
        <v>31</v>
      </c>
      <c r="E14" s="46">
        <v>142</v>
      </c>
      <c r="F14" s="46">
        <v>0</v>
      </c>
      <c r="G14" s="46">
        <v>0</v>
      </c>
      <c r="H14" s="46">
        <v>350</v>
      </c>
      <c r="I14" s="46">
        <v>0.09</v>
      </c>
      <c r="J14" s="46">
        <v>4.58</v>
      </c>
      <c r="K14" s="46">
        <v>2.46</v>
      </c>
    </row>
    <row r="15" spans="1:1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1" s="48" customFormat="1" x14ac:dyDescent="0.2">
      <c r="A16" s="48" t="s">
        <v>28</v>
      </c>
      <c r="B16" s="48">
        <v>1</v>
      </c>
      <c r="C16" s="48">
        <v>1</v>
      </c>
      <c r="D16" s="48">
        <v>31</v>
      </c>
      <c r="E16" s="48">
        <v>142</v>
      </c>
      <c r="F16" s="48">
        <v>0</v>
      </c>
      <c r="G16" s="48">
        <v>0</v>
      </c>
      <c r="H16" s="48">
        <v>350</v>
      </c>
      <c r="I16" s="48">
        <v>0.09</v>
      </c>
      <c r="J16" s="48">
        <v>4.58</v>
      </c>
      <c r="K16" s="48">
        <v>2.46</v>
      </c>
    </row>
    <row r="19" spans="1:2" x14ac:dyDescent="0.2">
      <c r="A19" s="46" t="s">
        <v>29</v>
      </c>
    </row>
    <row r="23" spans="1:2" ht="13.5" thickBot="1" x14ac:dyDescent="0.25"/>
    <row r="24" spans="1:2" x14ac:dyDescent="0.2">
      <c r="A24" s="96" t="s">
        <v>10</v>
      </c>
      <c r="B24" s="100">
        <f>SUM(E16+G16)</f>
        <v>142</v>
      </c>
    </row>
    <row r="25" spans="1:2" ht="13.5" thickBot="1" x14ac:dyDescent="0.25">
      <c r="A25" s="98" t="s">
        <v>87</v>
      </c>
      <c r="B25" s="101">
        <f>SUM(D16+F16)</f>
        <v>31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2:K25"/>
  <sheetViews>
    <sheetView workbookViewId="0">
      <selection activeCell="L32" sqref="L32"/>
    </sheetView>
  </sheetViews>
  <sheetFormatPr defaultRowHeight="12.75" x14ac:dyDescent="0.2"/>
  <cols>
    <col min="1" max="1" width="1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32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685500</v>
      </c>
      <c r="B14" s="46">
        <v>1</v>
      </c>
      <c r="C14" s="46">
        <v>1</v>
      </c>
      <c r="D14" s="46">
        <v>256</v>
      </c>
      <c r="E14" s="47">
        <v>1155</v>
      </c>
      <c r="F14" s="46">
        <v>2</v>
      </c>
      <c r="G14" s="46">
        <v>9</v>
      </c>
      <c r="H14" s="46">
        <v>100</v>
      </c>
      <c r="I14" s="102">
        <f>SUM(D14+F14)/H14</f>
        <v>2.58</v>
      </c>
      <c r="J14" s="46">
        <v>4.51</v>
      </c>
      <c r="K14" s="46">
        <v>1.75</v>
      </c>
    </row>
    <row r="15" spans="1:11" x14ac:dyDescent="0.2">
      <c r="I15" s="102"/>
    </row>
    <row r="16" spans="1:11" x14ac:dyDescent="0.2">
      <c r="A16" s="46">
        <v>695600</v>
      </c>
      <c r="B16" s="46">
        <v>2</v>
      </c>
      <c r="C16" s="46">
        <v>8</v>
      </c>
      <c r="D16" s="47">
        <v>8825</v>
      </c>
      <c r="E16" s="47">
        <v>34093</v>
      </c>
      <c r="F16" s="46">
        <v>122</v>
      </c>
      <c r="G16" s="46">
        <v>465</v>
      </c>
      <c r="H16" s="47">
        <v>1430</v>
      </c>
      <c r="I16" s="102">
        <f t="shared" ref="I16:I18" si="0">SUM(D16+F16)/H16</f>
        <v>6.256643356643357</v>
      </c>
      <c r="J16" s="46">
        <v>3.86</v>
      </c>
      <c r="K16" s="46">
        <v>2.0699999999999998</v>
      </c>
    </row>
    <row r="17" spans="1:11" ht="13.5" thickBot="1" x14ac:dyDescent="0.25">
      <c r="A17" s="95"/>
      <c r="B17" s="95"/>
      <c r="C17" s="95"/>
      <c r="D17" s="95"/>
      <c r="E17" s="95"/>
      <c r="F17" s="95"/>
      <c r="G17" s="95"/>
      <c r="H17" s="95"/>
      <c r="I17" s="104"/>
      <c r="J17" s="95"/>
      <c r="K17" s="95"/>
    </row>
    <row r="18" spans="1:11" s="48" customFormat="1" x14ac:dyDescent="0.2">
      <c r="A18" s="48" t="s">
        <v>28</v>
      </c>
      <c r="B18" s="48">
        <v>3</v>
      </c>
      <c r="C18" s="48">
        <v>9</v>
      </c>
      <c r="D18" s="49">
        <v>9081</v>
      </c>
      <c r="E18" s="49">
        <v>35248</v>
      </c>
      <c r="F18" s="48">
        <v>124</v>
      </c>
      <c r="G18" s="48">
        <v>474</v>
      </c>
      <c r="H18" s="49">
        <v>1530</v>
      </c>
      <c r="I18" s="103">
        <f t="shared" si="0"/>
        <v>6.0163398692810457</v>
      </c>
      <c r="J18" s="48">
        <v>3.88</v>
      </c>
      <c r="K18" s="48">
        <v>2.06</v>
      </c>
    </row>
    <row r="21" spans="1:11" x14ac:dyDescent="0.2">
      <c r="A21" s="46" t="s">
        <v>29</v>
      </c>
    </row>
    <row r="23" spans="1:11" ht="13.5" thickBot="1" x14ac:dyDescent="0.25"/>
    <row r="24" spans="1:11" x14ac:dyDescent="0.2">
      <c r="A24" s="96" t="s">
        <v>10</v>
      </c>
      <c r="B24" s="97">
        <f>SUM(E18+G18)</f>
        <v>35722</v>
      </c>
    </row>
    <row r="25" spans="1:11" ht="13.5" thickBot="1" x14ac:dyDescent="0.25">
      <c r="A25" s="98" t="s">
        <v>87</v>
      </c>
      <c r="B25" s="99">
        <f>SUM(D18+F18)</f>
        <v>9205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2:K26"/>
  <sheetViews>
    <sheetView workbookViewId="0">
      <selection activeCell="I31" sqref="I31"/>
    </sheetView>
  </sheetViews>
  <sheetFormatPr defaultRowHeight="12.75" x14ac:dyDescent="0.2"/>
  <cols>
    <col min="1" max="1" width="14.28515625" style="46" customWidth="1"/>
    <col min="2" max="8" width="9.140625" style="46"/>
    <col min="9" max="9" width="6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31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695530</v>
      </c>
      <c r="B14" s="46">
        <v>1</v>
      </c>
      <c r="C14" s="46">
        <v>2</v>
      </c>
      <c r="D14" s="47">
        <v>9389</v>
      </c>
      <c r="E14" s="47">
        <v>36723</v>
      </c>
      <c r="F14" s="46">
        <v>0</v>
      </c>
      <c r="G14" s="46">
        <v>0</v>
      </c>
      <c r="H14" s="46">
        <v>522</v>
      </c>
      <c r="I14" s="102">
        <f>SUM(D14+F14)/H14</f>
        <v>17.986590038314176</v>
      </c>
      <c r="J14" s="46">
        <v>3.91</v>
      </c>
      <c r="K14" s="46">
        <v>2.34</v>
      </c>
    </row>
    <row r="15" spans="1:11" x14ac:dyDescent="0.2">
      <c r="I15" s="102"/>
    </row>
    <row r="16" spans="1:11" x14ac:dyDescent="0.2">
      <c r="A16" s="46">
        <v>695600</v>
      </c>
      <c r="B16" s="46">
        <v>3</v>
      </c>
      <c r="C16" s="46">
        <v>7</v>
      </c>
      <c r="D16" s="47">
        <v>34069</v>
      </c>
      <c r="E16" s="47">
        <v>137760</v>
      </c>
      <c r="F16" s="46">
        <v>65</v>
      </c>
      <c r="G16" s="46">
        <v>266</v>
      </c>
      <c r="H16" s="47">
        <v>2426</v>
      </c>
      <c r="I16" s="102">
        <f t="shared" ref="I16:I20" si="0">SUM(D16+F16)/H16</f>
        <v>14.070074196207749</v>
      </c>
      <c r="J16" s="46">
        <v>4.04</v>
      </c>
      <c r="K16" s="46">
        <v>2.34</v>
      </c>
    </row>
    <row r="17" spans="1:11" x14ac:dyDescent="0.2">
      <c r="I17" s="102"/>
    </row>
    <row r="18" spans="1:11" x14ac:dyDescent="0.2">
      <c r="A18" s="46">
        <v>705530</v>
      </c>
      <c r="B18" s="46">
        <v>1</v>
      </c>
      <c r="C18" s="46">
        <v>1</v>
      </c>
      <c r="D18" s="46">
        <v>562</v>
      </c>
      <c r="E18" s="47">
        <v>2306</v>
      </c>
      <c r="F18" s="46">
        <v>13</v>
      </c>
      <c r="G18" s="46">
        <v>53</v>
      </c>
      <c r="H18" s="46">
        <v>47</v>
      </c>
      <c r="I18" s="102">
        <f t="shared" si="0"/>
        <v>12.23404255319149</v>
      </c>
      <c r="J18" s="46">
        <v>4.0999999999999996</v>
      </c>
      <c r="K18" s="46">
        <v>2.1</v>
      </c>
    </row>
    <row r="19" spans="1:11" ht="13.5" thickBot="1" x14ac:dyDescent="0.25">
      <c r="A19" s="95"/>
      <c r="B19" s="95"/>
      <c r="C19" s="95"/>
      <c r="D19" s="95"/>
      <c r="E19" s="95"/>
      <c r="F19" s="95"/>
      <c r="G19" s="95"/>
      <c r="H19" s="95"/>
      <c r="I19" s="104"/>
      <c r="J19" s="95"/>
      <c r="K19" s="95"/>
    </row>
    <row r="20" spans="1:11" s="48" customFormat="1" x14ac:dyDescent="0.2">
      <c r="A20" s="48" t="s">
        <v>28</v>
      </c>
      <c r="B20" s="48">
        <v>3</v>
      </c>
      <c r="C20" s="48">
        <v>9</v>
      </c>
      <c r="D20" s="49">
        <v>44020</v>
      </c>
      <c r="E20" s="49">
        <v>176789</v>
      </c>
      <c r="F20" s="48">
        <v>78</v>
      </c>
      <c r="G20" s="48">
        <v>319</v>
      </c>
      <c r="H20" s="49">
        <v>2995</v>
      </c>
      <c r="I20" s="103">
        <f t="shared" si="0"/>
        <v>14.723873121869783</v>
      </c>
      <c r="J20" s="48">
        <v>4.0199999999999996</v>
      </c>
      <c r="K20" s="48">
        <v>2.34</v>
      </c>
    </row>
    <row r="23" spans="1:11" x14ac:dyDescent="0.2">
      <c r="A23" s="46" t="s">
        <v>29</v>
      </c>
    </row>
    <row r="24" spans="1:11" ht="13.5" thickBot="1" x14ac:dyDescent="0.25"/>
    <row r="25" spans="1:11" x14ac:dyDescent="0.2">
      <c r="A25" s="96" t="s">
        <v>10</v>
      </c>
      <c r="B25" s="97">
        <f>SUM(E20+G20)</f>
        <v>177108</v>
      </c>
    </row>
    <row r="26" spans="1:11" ht="13.5" thickBot="1" x14ac:dyDescent="0.25">
      <c r="A26" s="98" t="s">
        <v>87</v>
      </c>
      <c r="B26" s="99">
        <f>SUM(D20+F20)</f>
        <v>44098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J15"/>
  <sheetViews>
    <sheetView workbookViewId="0">
      <selection activeCell="F25" sqref="F25"/>
    </sheetView>
  </sheetViews>
  <sheetFormatPr defaultRowHeight="12.75" x14ac:dyDescent="0.2"/>
  <cols>
    <col min="1" max="1" width="10.5703125" style="31" bestFit="1" customWidth="1"/>
    <col min="2" max="2" width="6.7109375" style="31" customWidth="1"/>
    <col min="3" max="3" width="7.5703125" style="31" customWidth="1"/>
    <col min="4" max="4" width="7" style="31" customWidth="1"/>
    <col min="5" max="5" width="7.42578125" style="31" customWidth="1"/>
    <col min="6" max="6" width="5.85546875" style="31" customWidth="1"/>
    <col min="7" max="7" width="8.42578125" style="31" customWidth="1"/>
    <col min="8" max="8" width="5.42578125" style="31" customWidth="1"/>
    <col min="9" max="9" width="9.42578125" style="31" customWidth="1"/>
    <col min="10" max="10" width="6.85546875" style="31" customWidth="1"/>
    <col min="11" max="11" width="0.7109375" style="31" customWidth="1"/>
    <col min="12" max="13" width="0.28515625" style="31" customWidth="1"/>
    <col min="14" max="16384" width="9.140625" style="31"/>
  </cols>
  <sheetData>
    <row r="1" spans="1:10" x14ac:dyDescent="0.2">
      <c r="A1" s="133" t="s">
        <v>93</v>
      </c>
      <c r="B1" s="133"/>
      <c r="C1" s="133"/>
      <c r="D1" s="133"/>
    </row>
    <row r="2" spans="1:10" x14ac:dyDescent="0.2">
      <c r="A2" s="89" t="s">
        <v>73</v>
      </c>
    </row>
    <row r="3" spans="1:10" x14ac:dyDescent="0.2">
      <c r="A3" s="77" t="s">
        <v>16</v>
      </c>
      <c r="B3" s="77" t="s">
        <v>88</v>
      </c>
      <c r="C3" s="77" t="s">
        <v>89</v>
      </c>
      <c r="D3" s="77" t="s">
        <v>17</v>
      </c>
      <c r="E3" s="77" t="s">
        <v>18</v>
      </c>
      <c r="F3" s="77" t="s">
        <v>87</v>
      </c>
      <c r="G3" s="77" t="s">
        <v>90</v>
      </c>
      <c r="H3" s="77" t="s">
        <v>20</v>
      </c>
      <c r="I3" s="77" t="s">
        <v>71</v>
      </c>
      <c r="J3" s="78" t="s">
        <v>21</v>
      </c>
    </row>
    <row r="4" spans="1:10" x14ac:dyDescent="0.2">
      <c r="A4" s="79" t="s">
        <v>80</v>
      </c>
      <c r="B4" s="81">
        <v>45</v>
      </c>
      <c r="C4" s="82"/>
      <c r="D4" s="80">
        <v>2</v>
      </c>
      <c r="E4" s="80">
        <v>2</v>
      </c>
      <c r="F4" s="81">
        <v>13</v>
      </c>
      <c r="G4" s="81">
        <v>24</v>
      </c>
      <c r="H4" s="105">
        <v>0.54166666666666696</v>
      </c>
      <c r="I4" s="105">
        <v>3.4615384615384599</v>
      </c>
      <c r="J4" s="106">
        <v>3.45</v>
      </c>
    </row>
    <row r="5" spans="1:10" x14ac:dyDescent="0.2">
      <c r="A5" s="79" t="s">
        <v>22</v>
      </c>
      <c r="B5" s="81">
        <v>106</v>
      </c>
      <c r="C5" s="82"/>
      <c r="D5" s="80">
        <v>2</v>
      </c>
      <c r="E5" s="80">
        <v>2</v>
      </c>
      <c r="F5" s="81">
        <v>29</v>
      </c>
      <c r="G5" s="81">
        <v>72</v>
      </c>
      <c r="H5" s="105">
        <v>0.40277777777777801</v>
      </c>
      <c r="I5" s="105">
        <v>3.6551724137931001</v>
      </c>
      <c r="J5" s="106">
        <v>3.45</v>
      </c>
    </row>
    <row r="6" spans="1:10" x14ac:dyDescent="0.2">
      <c r="A6" s="79" t="s">
        <v>23</v>
      </c>
      <c r="B6" s="81">
        <v>8736</v>
      </c>
      <c r="C6" s="81">
        <v>202</v>
      </c>
      <c r="D6" s="80">
        <v>2</v>
      </c>
      <c r="E6" s="80">
        <v>3</v>
      </c>
      <c r="F6" s="81">
        <v>1892</v>
      </c>
      <c r="G6" s="81">
        <v>397</v>
      </c>
      <c r="H6" s="105">
        <v>4.7657430730478598</v>
      </c>
      <c r="I6" s="105">
        <v>4.6173361522198704</v>
      </c>
      <c r="J6" s="106">
        <v>3.2333333333333298</v>
      </c>
    </row>
    <row r="7" spans="1:10" x14ac:dyDescent="0.2">
      <c r="A7" s="79" t="s">
        <v>91</v>
      </c>
      <c r="B7" s="81">
        <v>491</v>
      </c>
      <c r="C7" s="81">
        <v>19</v>
      </c>
      <c r="D7" s="80">
        <v>1</v>
      </c>
      <c r="E7" s="80">
        <v>1</v>
      </c>
      <c r="F7" s="81">
        <v>116</v>
      </c>
      <c r="G7" s="81">
        <v>15</v>
      </c>
      <c r="H7" s="105">
        <v>7.7333333333333298</v>
      </c>
      <c r="I7" s="105">
        <v>4.2327586206896504</v>
      </c>
      <c r="J7" s="106">
        <v>3</v>
      </c>
    </row>
    <row r="8" spans="1:10" x14ac:dyDescent="0.2">
      <c r="A8" s="79" t="s">
        <v>24</v>
      </c>
      <c r="B8" s="81">
        <v>788</v>
      </c>
      <c r="C8" s="82"/>
      <c r="D8" s="80">
        <v>1</v>
      </c>
      <c r="E8" s="80">
        <v>1</v>
      </c>
      <c r="F8" s="81">
        <v>231</v>
      </c>
      <c r="G8" s="81">
        <v>45</v>
      </c>
      <c r="H8" s="105">
        <v>5.1333333333333302</v>
      </c>
      <c r="I8" s="105">
        <v>3.4112554112554099</v>
      </c>
      <c r="J8" s="106">
        <v>3.45</v>
      </c>
    </row>
    <row r="9" spans="1:10" x14ac:dyDescent="0.2">
      <c r="A9" s="79" t="s">
        <v>25</v>
      </c>
      <c r="B9" s="81">
        <v>115493</v>
      </c>
      <c r="C9" s="81">
        <v>4319</v>
      </c>
      <c r="D9" s="80">
        <v>6</v>
      </c>
      <c r="E9" s="80">
        <v>17</v>
      </c>
      <c r="F9" s="81">
        <v>26493</v>
      </c>
      <c r="G9" s="81">
        <v>4845</v>
      </c>
      <c r="H9" s="105">
        <v>5.4681114551083603</v>
      </c>
      <c r="I9" s="105">
        <v>4.3593779488921598</v>
      </c>
      <c r="J9" s="106">
        <v>3.2220588235294101</v>
      </c>
    </row>
    <row r="10" spans="1:10" x14ac:dyDescent="0.2">
      <c r="A10" s="79" t="s">
        <v>26</v>
      </c>
      <c r="B10" s="81">
        <v>1484</v>
      </c>
      <c r="C10" s="81">
        <v>56</v>
      </c>
      <c r="D10" s="80">
        <v>1</v>
      </c>
      <c r="E10" s="80">
        <v>1</v>
      </c>
      <c r="F10" s="81">
        <v>353</v>
      </c>
      <c r="G10" s="81">
        <v>42</v>
      </c>
      <c r="H10" s="105">
        <v>8.4047619047619104</v>
      </c>
      <c r="I10" s="105">
        <v>4.2039660056657198</v>
      </c>
      <c r="J10" s="106">
        <v>3</v>
      </c>
    </row>
    <row r="11" spans="1:10" x14ac:dyDescent="0.2">
      <c r="A11" s="79" t="s">
        <v>27</v>
      </c>
      <c r="B11" s="81">
        <v>74</v>
      </c>
      <c r="C11" s="81">
        <v>3</v>
      </c>
      <c r="D11" s="80">
        <v>1</v>
      </c>
      <c r="E11" s="80">
        <v>1</v>
      </c>
      <c r="F11" s="81">
        <v>18</v>
      </c>
      <c r="G11" s="81">
        <v>10</v>
      </c>
      <c r="H11" s="105">
        <v>1.8</v>
      </c>
      <c r="I11" s="105">
        <v>4.1111111111111098</v>
      </c>
      <c r="J11" s="106">
        <v>3</v>
      </c>
    </row>
    <row r="12" spans="1:10" x14ac:dyDescent="0.2">
      <c r="A12" s="83" t="s">
        <v>72</v>
      </c>
      <c r="B12" s="85">
        <v>127217</v>
      </c>
      <c r="C12" s="85">
        <v>4599</v>
      </c>
      <c r="D12" s="84">
        <v>7</v>
      </c>
      <c r="E12" s="84">
        <v>19</v>
      </c>
      <c r="F12" s="85">
        <v>29145</v>
      </c>
      <c r="G12" s="85">
        <v>5450</v>
      </c>
      <c r="H12" s="107">
        <v>5.3477064220183497</v>
      </c>
      <c r="I12" s="107">
        <v>4.36496826213759</v>
      </c>
      <c r="J12" s="108">
        <v>3.2240384615384601</v>
      </c>
    </row>
    <row r="13" spans="1:10" x14ac:dyDescent="0.2">
      <c r="A13" s="89" t="s">
        <v>73</v>
      </c>
    </row>
    <row r="14" spans="1:10" x14ac:dyDescent="0.2">
      <c r="A14" s="77" t="s">
        <v>92</v>
      </c>
      <c r="B14" s="87" t="s">
        <v>87</v>
      </c>
    </row>
    <row r="15" spans="1:10" x14ac:dyDescent="0.2">
      <c r="A15" s="109">
        <v>127217</v>
      </c>
      <c r="B15" s="88">
        <v>29145</v>
      </c>
    </row>
  </sheetData>
  <mergeCells count="1">
    <mergeCell ref="A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2:K31"/>
  <sheetViews>
    <sheetView workbookViewId="0">
      <selection activeCell="L32" sqref="L32"/>
    </sheetView>
  </sheetViews>
  <sheetFormatPr defaultRowHeight="12.75" x14ac:dyDescent="0.2"/>
  <cols>
    <col min="1" max="1" width="14.5703125" style="46" customWidth="1"/>
    <col min="2" max="8" width="9.140625" style="46"/>
    <col min="9" max="9" width="6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30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685600</v>
      </c>
      <c r="B14" s="46">
        <v>1</v>
      </c>
      <c r="C14" s="46">
        <v>1</v>
      </c>
      <c r="D14" s="46">
        <v>63</v>
      </c>
      <c r="E14" s="46">
        <v>269</v>
      </c>
      <c r="F14" s="46">
        <v>1</v>
      </c>
      <c r="G14" s="46">
        <v>3</v>
      </c>
      <c r="H14" s="46">
        <v>19</v>
      </c>
      <c r="I14" s="102">
        <f>SUM(D14+F14)/H14</f>
        <v>3.3684210526315788</v>
      </c>
      <c r="J14" s="46">
        <v>4.25</v>
      </c>
      <c r="K14" s="46">
        <v>3.2</v>
      </c>
    </row>
    <row r="15" spans="1:11" x14ac:dyDescent="0.2">
      <c r="I15" s="102"/>
    </row>
    <row r="16" spans="1:11" x14ac:dyDescent="0.2">
      <c r="A16" s="46">
        <v>695530</v>
      </c>
      <c r="B16" s="46">
        <v>1</v>
      </c>
      <c r="C16" s="46">
        <v>2</v>
      </c>
      <c r="D16" s="46">
        <v>932</v>
      </c>
      <c r="E16" s="47">
        <v>3663</v>
      </c>
      <c r="F16" s="46">
        <v>145</v>
      </c>
      <c r="G16" s="46">
        <v>569</v>
      </c>
      <c r="H16" s="46">
        <v>80</v>
      </c>
      <c r="I16" s="102">
        <f t="shared" ref="I16:I24" si="0">SUM(D16+F16)/H16</f>
        <v>13.4625</v>
      </c>
      <c r="J16" s="46">
        <v>3.93</v>
      </c>
      <c r="K16" s="46">
        <v>3.2</v>
      </c>
    </row>
    <row r="17" spans="1:11" x14ac:dyDescent="0.2">
      <c r="I17" s="102"/>
    </row>
    <row r="18" spans="1:11" x14ac:dyDescent="0.2">
      <c r="A18" s="46">
        <v>695600</v>
      </c>
      <c r="B18" s="46">
        <v>5</v>
      </c>
      <c r="C18" s="46">
        <v>12</v>
      </c>
      <c r="D18" s="47">
        <v>22706</v>
      </c>
      <c r="E18" s="47">
        <v>101449</v>
      </c>
      <c r="F18" s="46">
        <v>983</v>
      </c>
      <c r="G18" s="47">
        <v>4427</v>
      </c>
      <c r="H18" s="47">
        <v>3396</v>
      </c>
      <c r="I18" s="102">
        <f t="shared" si="0"/>
        <v>6.9755594817432272</v>
      </c>
      <c r="J18" s="46">
        <v>4.47</v>
      </c>
      <c r="K18" s="46">
        <v>3.09</v>
      </c>
    </row>
    <row r="19" spans="1:11" x14ac:dyDescent="0.2">
      <c r="I19" s="102"/>
    </row>
    <row r="20" spans="1:11" x14ac:dyDescent="0.2">
      <c r="A20" s="46">
        <v>705530</v>
      </c>
      <c r="B20" s="46">
        <v>1</v>
      </c>
      <c r="C20" s="46">
        <v>2</v>
      </c>
      <c r="D20" s="47">
        <v>5038</v>
      </c>
      <c r="E20" s="47">
        <v>19794</v>
      </c>
      <c r="F20" s="46">
        <v>602</v>
      </c>
      <c r="G20" s="47">
        <v>2370</v>
      </c>
      <c r="H20" s="46">
        <v>354</v>
      </c>
      <c r="I20" s="102">
        <f t="shared" si="0"/>
        <v>15.932203389830509</v>
      </c>
      <c r="J20" s="46">
        <v>3.93</v>
      </c>
      <c r="K20" s="46">
        <v>3.2</v>
      </c>
    </row>
    <row r="21" spans="1:11" x14ac:dyDescent="0.2">
      <c r="I21" s="102"/>
    </row>
    <row r="22" spans="1:11" x14ac:dyDescent="0.2">
      <c r="A22" s="46">
        <v>705600</v>
      </c>
      <c r="B22" s="46">
        <v>3</v>
      </c>
      <c r="C22" s="46">
        <v>4</v>
      </c>
      <c r="D22" s="47">
        <v>3038</v>
      </c>
      <c r="E22" s="47">
        <v>12474</v>
      </c>
      <c r="F22" s="46">
        <v>215</v>
      </c>
      <c r="G22" s="46">
        <v>858</v>
      </c>
      <c r="H22" s="46">
        <v>413</v>
      </c>
      <c r="I22" s="102">
        <f t="shared" si="0"/>
        <v>7.8765133171912831</v>
      </c>
      <c r="J22" s="46">
        <v>4.0999999999999996</v>
      </c>
      <c r="K22" s="46">
        <v>3.2</v>
      </c>
    </row>
    <row r="23" spans="1:11" ht="13.5" thickBot="1" x14ac:dyDescent="0.25">
      <c r="A23" s="95"/>
      <c r="B23" s="95"/>
      <c r="C23" s="95"/>
      <c r="D23" s="95"/>
      <c r="E23" s="95"/>
      <c r="F23" s="95"/>
      <c r="G23" s="95"/>
      <c r="H23" s="95"/>
      <c r="I23" s="104"/>
      <c r="J23" s="95"/>
      <c r="K23" s="95"/>
    </row>
    <row r="24" spans="1:11" s="48" customFormat="1" x14ac:dyDescent="0.2">
      <c r="A24" s="48" t="s">
        <v>28</v>
      </c>
      <c r="B24" s="48">
        <v>6</v>
      </c>
      <c r="C24" s="48">
        <v>14</v>
      </c>
      <c r="D24" s="49">
        <v>31777</v>
      </c>
      <c r="E24" s="49">
        <v>137649</v>
      </c>
      <c r="F24" s="49">
        <v>1946</v>
      </c>
      <c r="G24" s="49">
        <v>8227</v>
      </c>
      <c r="H24" s="49">
        <v>4262</v>
      </c>
      <c r="I24" s="103">
        <f t="shared" si="0"/>
        <v>7.9124824026278739</v>
      </c>
      <c r="J24" s="48">
        <v>4.33</v>
      </c>
      <c r="K24" s="48">
        <v>3.12</v>
      </c>
    </row>
    <row r="27" spans="1:11" x14ac:dyDescent="0.2">
      <c r="A27" s="46" t="s">
        <v>29</v>
      </c>
    </row>
    <row r="29" spans="1:11" ht="13.5" thickBot="1" x14ac:dyDescent="0.25"/>
    <row r="30" spans="1:11" x14ac:dyDescent="0.2">
      <c r="A30" s="96" t="s">
        <v>10</v>
      </c>
      <c r="B30" s="97">
        <f>SUM(E24+G24)</f>
        <v>145876</v>
      </c>
    </row>
    <row r="31" spans="1:11" ht="13.5" thickBot="1" x14ac:dyDescent="0.25">
      <c r="A31" s="98" t="s">
        <v>87</v>
      </c>
      <c r="B31" s="99">
        <f>SUM(D24+F24)</f>
        <v>33723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2:K33"/>
  <sheetViews>
    <sheetView workbookViewId="0">
      <selection activeCell="K43" sqref="K43"/>
    </sheetView>
  </sheetViews>
  <sheetFormatPr defaultColWidth="11.42578125" defaultRowHeight="12.75" x14ac:dyDescent="0.2"/>
  <cols>
    <col min="1" max="8" width="11.42578125" style="46"/>
    <col min="9" max="9" width="6.140625" style="46" bestFit="1" customWidth="1"/>
    <col min="10" max="16384" width="11.42578125" style="46"/>
  </cols>
  <sheetData>
    <row r="2" spans="1:11" x14ac:dyDescent="0.2">
      <c r="F2" s="110" t="s">
        <v>0</v>
      </c>
    </row>
    <row r="3" spans="1:11" x14ac:dyDescent="0.2">
      <c r="F3" s="110" t="s">
        <v>1</v>
      </c>
    </row>
    <row r="4" spans="1:11" x14ac:dyDescent="0.2">
      <c r="F4" s="110" t="s">
        <v>2</v>
      </c>
      <c r="K4" s="111" t="s">
        <v>3</v>
      </c>
    </row>
    <row r="6" spans="1:11" x14ac:dyDescent="0.2">
      <c r="F6" s="112" t="s">
        <v>4</v>
      </c>
    </row>
    <row r="9" spans="1:11" x14ac:dyDescent="0.2">
      <c r="A9" s="113" t="s">
        <v>5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114" t="s">
        <v>22</v>
      </c>
      <c r="B14" s="115">
        <v>3</v>
      </c>
      <c r="C14" s="115">
        <v>3</v>
      </c>
      <c r="D14" s="115">
        <v>3</v>
      </c>
      <c r="E14" s="115">
        <v>14</v>
      </c>
      <c r="F14" s="115">
        <v>0</v>
      </c>
      <c r="G14" s="115">
        <v>0</v>
      </c>
      <c r="H14" s="115">
        <v>51</v>
      </c>
      <c r="I14" s="116">
        <f>SUM(D14+F14)/H14</f>
        <v>5.8823529411764705E-2</v>
      </c>
      <c r="J14" s="116">
        <v>4.666666666666667</v>
      </c>
      <c r="K14" s="116">
        <v>3.1</v>
      </c>
    </row>
    <row r="15" spans="1:11" x14ac:dyDescent="0.2">
      <c r="I15" s="116"/>
    </row>
    <row r="16" spans="1:11" x14ac:dyDescent="0.2">
      <c r="A16" s="114" t="s">
        <v>23</v>
      </c>
      <c r="B16" s="115">
        <v>3</v>
      </c>
      <c r="C16" s="115">
        <v>3</v>
      </c>
      <c r="D16" s="115">
        <v>80</v>
      </c>
      <c r="E16" s="115">
        <v>365</v>
      </c>
      <c r="F16" s="115">
        <v>6</v>
      </c>
      <c r="G16" s="115">
        <v>25</v>
      </c>
      <c r="H16" s="115">
        <v>97</v>
      </c>
      <c r="I16" s="116">
        <f t="shared" ref="I16:I26" si="0">SUM(D16+F16)/H16</f>
        <v>0.88659793814432986</v>
      </c>
      <c r="J16" s="116">
        <v>4.5348837209302326</v>
      </c>
      <c r="K16" s="116">
        <v>3.1</v>
      </c>
    </row>
    <row r="17" spans="1:11" x14ac:dyDescent="0.2">
      <c r="I17" s="116"/>
    </row>
    <row r="18" spans="1:11" x14ac:dyDescent="0.2">
      <c r="A18" s="114" t="s">
        <v>24</v>
      </c>
      <c r="B18" s="115">
        <v>4</v>
      </c>
      <c r="C18" s="115">
        <v>5</v>
      </c>
      <c r="D18" s="115">
        <v>818</v>
      </c>
      <c r="E18" s="115">
        <v>3608</v>
      </c>
      <c r="F18" s="115">
        <v>11</v>
      </c>
      <c r="G18" s="115">
        <v>50</v>
      </c>
      <c r="H18" s="115">
        <v>71</v>
      </c>
      <c r="I18" s="116">
        <f t="shared" si="0"/>
        <v>11.67605633802817</v>
      </c>
      <c r="J18" s="116">
        <v>4.4125452352231607</v>
      </c>
      <c r="K18" s="116">
        <v>3.099438675273646</v>
      </c>
    </row>
    <row r="19" spans="1:11" x14ac:dyDescent="0.2">
      <c r="I19" s="116"/>
    </row>
    <row r="20" spans="1:11" x14ac:dyDescent="0.2">
      <c r="A20" s="114" t="s">
        <v>25</v>
      </c>
      <c r="B20" s="115">
        <v>8</v>
      </c>
      <c r="C20" s="115">
        <v>20</v>
      </c>
      <c r="D20" s="115">
        <v>27251</v>
      </c>
      <c r="E20" s="115">
        <v>117338</v>
      </c>
      <c r="F20" s="115">
        <v>2008</v>
      </c>
      <c r="G20" s="115">
        <v>8477</v>
      </c>
      <c r="H20" s="115">
        <v>4681</v>
      </c>
      <c r="I20" s="116">
        <f t="shared" si="0"/>
        <v>6.2505874813074129</v>
      </c>
      <c r="J20" s="116">
        <v>4.2966266789705729</v>
      </c>
      <c r="K20" s="116">
        <v>3.0960622186536373</v>
      </c>
    </row>
    <row r="21" spans="1:11" x14ac:dyDescent="0.2">
      <c r="I21" s="116"/>
    </row>
    <row r="22" spans="1:11" x14ac:dyDescent="0.2">
      <c r="A22" s="114" t="s">
        <v>26</v>
      </c>
      <c r="B22" s="115">
        <v>4</v>
      </c>
      <c r="C22" s="115">
        <v>6</v>
      </c>
      <c r="D22" s="115">
        <v>4577</v>
      </c>
      <c r="E22" s="115">
        <v>20066</v>
      </c>
      <c r="F22" s="115">
        <v>96</v>
      </c>
      <c r="G22" s="115">
        <v>432</v>
      </c>
      <c r="H22" s="115">
        <v>369</v>
      </c>
      <c r="I22" s="116">
        <f t="shared" si="0"/>
        <v>12.663956639566395</v>
      </c>
      <c r="J22" s="116">
        <v>4.3864754975390543</v>
      </c>
      <c r="K22" s="116">
        <v>3.0989305352368461</v>
      </c>
    </row>
    <row r="23" spans="1:11" x14ac:dyDescent="0.2">
      <c r="I23" s="116"/>
    </row>
    <row r="24" spans="1:11" x14ac:dyDescent="0.2">
      <c r="A24" s="117" t="s">
        <v>27</v>
      </c>
      <c r="B24" s="118">
        <v>1</v>
      </c>
      <c r="C24" s="118">
        <v>1</v>
      </c>
      <c r="D24" s="118">
        <v>10</v>
      </c>
      <c r="E24" s="118">
        <v>59</v>
      </c>
      <c r="F24" s="118">
        <v>0</v>
      </c>
      <c r="G24" s="118">
        <v>0</v>
      </c>
      <c r="H24" s="118">
        <v>10</v>
      </c>
      <c r="I24" s="116">
        <f t="shared" si="0"/>
        <v>1</v>
      </c>
      <c r="J24" s="119">
        <v>5.9</v>
      </c>
      <c r="K24" s="119">
        <v>3</v>
      </c>
    </row>
    <row r="25" spans="1:11" ht="13.5" thickBot="1" x14ac:dyDescent="0.25">
      <c r="A25" s="95"/>
      <c r="B25" s="95"/>
      <c r="C25" s="95"/>
      <c r="D25" s="95"/>
      <c r="E25" s="95"/>
      <c r="F25" s="95"/>
      <c r="G25" s="95"/>
      <c r="H25" s="95"/>
      <c r="I25" s="124"/>
      <c r="J25" s="95"/>
      <c r="K25" s="95"/>
    </row>
    <row r="26" spans="1:11" x14ac:dyDescent="0.2">
      <c r="A26" s="91" t="s">
        <v>28</v>
      </c>
      <c r="B26" s="120">
        <v>8</v>
      </c>
      <c r="C26" s="120">
        <v>20</v>
      </c>
      <c r="D26" s="120">
        <v>32739</v>
      </c>
      <c r="E26" s="120">
        <v>141450</v>
      </c>
      <c r="F26" s="120">
        <v>2121</v>
      </c>
      <c r="G26" s="120">
        <v>8984</v>
      </c>
      <c r="H26" s="120">
        <v>5279</v>
      </c>
      <c r="I26" s="121">
        <f t="shared" si="0"/>
        <v>6.6035233945823073</v>
      </c>
      <c r="J26" s="121">
        <v>4.3125071715433156</v>
      </c>
      <c r="K26" s="121">
        <v>3.096521523120054</v>
      </c>
    </row>
    <row r="29" spans="1:11" x14ac:dyDescent="0.2">
      <c r="A29" s="122" t="s">
        <v>29</v>
      </c>
    </row>
    <row r="31" spans="1:11" ht="13.5" thickBot="1" x14ac:dyDescent="0.25"/>
    <row r="32" spans="1:11" x14ac:dyDescent="0.2">
      <c r="A32" s="96" t="s">
        <v>10</v>
      </c>
      <c r="B32" s="97">
        <f>SUM(E26+G26)</f>
        <v>150434</v>
      </c>
      <c r="F32" s="123"/>
    </row>
    <row r="33" spans="1:2" ht="13.5" thickBot="1" x14ac:dyDescent="0.25">
      <c r="A33" s="98" t="s">
        <v>87</v>
      </c>
      <c r="B33" s="99">
        <f>SUM(D26+F26)</f>
        <v>34860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16666666666666666" right="0.16666666666666666" top="0.16666666666666666" bottom="0.16666666666666666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2:K31"/>
  <sheetViews>
    <sheetView workbookViewId="0">
      <selection activeCell="I24" sqref="I24"/>
    </sheetView>
  </sheetViews>
  <sheetFormatPr defaultRowHeight="12.75" x14ac:dyDescent="0.2"/>
  <cols>
    <col min="1" max="1" width="14.8554687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38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685600</v>
      </c>
      <c r="B14" s="46">
        <v>1</v>
      </c>
      <c r="C14" s="46">
        <v>1</v>
      </c>
      <c r="D14" s="46">
        <v>293</v>
      </c>
      <c r="E14" s="47">
        <v>1288</v>
      </c>
      <c r="F14" s="46">
        <v>4</v>
      </c>
      <c r="G14" s="46">
        <v>20</v>
      </c>
      <c r="H14" s="46">
        <v>47</v>
      </c>
      <c r="I14" s="102">
        <f>SUM(D14+F14)/H14</f>
        <v>6.3191489361702127</v>
      </c>
      <c r="J14" s="46">
        <v>4.4000000000000004</v>
      </c>
      <c r="K14" s="46">
        <v>3.55</v>
      </c>
    </row>
    <row r="15" spans="1:11" x14ac:dyDescent="0.2">
      <c r="I15" s="102"/>
    </row>
    <row r="16" spans="1:11" x14ac:dyDescent="0.2">
      <c r="A16" s="46">
        <v>695530</v>
      </c>
      <c r="B16" s="46">
        <v>1</v>
      </c>
      <c r="C16" s="46">
        <v>2</v>
      </c>
      <c r="D16" s="47">
        <v>5642</v>
      </c>
      <c r="E16" s="47">
        <v>24858</v>
      </c>
      <c r="F16" s="46">
        <v>108</v>
      </c>
      <c r="G16" s="46">
        <v>467</v>
      </c>
      <c r="H16" s="46">
        <v>385</v>
      </c>
      <c r="I16" s="102">
        <f t="shared" ref="I16:I24" si="0">SUM(D16+F16)/H16</f>
        <v>14.935064935064934</v>
      </c>
      <c r="J16" s="46">
        <v>4.4000000000000004</v>
      </c>
      <c r="K16" s="46">
        <v>3.55</v>
      </c>
    </row>
    <row r="17" spans="1:11" x14ac:dyDescent="0.2">
      <c r="I17" s="102"/>
    </row>
    <row r="18" spans="1:11" x14ac:dyDescent="0.2">
      <c r="A18" s="46">
        <v>695600</v>
      </c>
      <c r="B18" s="46">
        <v>3</v>
      </c>
      <c r="C18" s="46">
        <v>6</v>
      </c>
      <c r="D18" s="47">
        <v>26506</v>
      </c>
      <c r="E18" s="47">
        <v>108740</v>
      </c>
      <c r="F18" s="46">
        <v>347</v>
      </c>
      <c r="G18" s="47">
        <v>1425</v>
      </c>
      <c r="H18" s="47">
        <v>2199</v>
      </c>
      <c r="I18" s="102">
        <f t="shared" si="0"/>
        <v>12.211459754433834</v>
      </c>
      <c r="J18" s="46">
        <v>4.0999999999999996</v>
      </c>
      <c r="K18" s="46">
        <v>3.55</v>
      </c>
    </row>
    <row r="19" spans="1:11" x14ac:dyDescent="0.2">
      <c r="I19" s="102"/>
    </row>
    <row r="20" spans="1:11" x14ac:dyDescent="0.2">
      <c r="A20" s="46">
        <v>705530</v>
      </c>
      <c r="B20" s="46">
        <v>1</v>
      </c>
      <c r="C20" s="46">
        <v>2</v>
      </c>
      <c r="D20" s="47">
        <v>2046</v>
      </c>
      <c r="E20" s="47">
        <v>7898</v>
      </c>
      <c r="F20" s="46">
        <v>0</v>
      </c>
      <c r="G20" s="46">
        <v>0</v>
      </c>
      <c r="H20" s="46">
        <v>156</v>
      </c>
      <c r="I20" s="102">
        <f t="shared" si="0"/>
        <v>13.115384615384615</v>
      </c>
      <c r="J20" s="46">
        <v>3.86</v>
      </c>
      <c r="K20" s="46">
        <v>3.55</v>
      </c>
    </row>
    <row r="21" spans="1:11" x14ac:dyDescent="0.2">
      <c r="I21" s="102"/>
    </row>
    <row r="22" spans="1:11" x14ac:dyDescent="0.2">
      <c r="A22" s="46">
        <v>705600</v>
      </c>
      <c r="B22" s="46">
        <v>1</v>
      </c>
      <c r="C22" s="46">
        <v>1</v>
      </c>
      <c r="D22" s="46">
        <v>956</v>
      </c>
      <c r="E22" s="47">
        <v>3681</v>
      </c>
      <c r="F22" s="46">
        <v>95</v>
      </c>
      <c r="G22" s="46">
        <v>364</v>
      </c>
      <c r="H22" s="46">
        <v>67</v>
      </c>
      <c r="I22" s="102">
        <f t="shared" si="0"/>
        <v>15.686567164179104</v>
      </c>
      <c r="J22" s="46">
        <v>3.85</v>
      </c>
      <c r="K22" s="46">
        <v>3.55</v>
      </c>
    </row>
    <row r="23" spans="1:11" ht="13.5" thickBot="1" x14ac:dyDescent="0.25">
      <c r="A23" s="95"/>
      <c r="B23" s="95"/>
      <c r="C23" s="95"/>
      <c r="D23" s="95"/>
      <c r="E23" s="95"/>
      <c r="F23" s="95"/>
      <c r="G23" s="95"/>
      <c r="H23" s="95"/>
      <c r="I23" s="104"/>
      <c r="J23" s="95"/>
      <c r="K23" s="95"/>
    </row>
    <row r="24" spans="1:11" s="48" customFormat="1" x14ac:dyDescent="0.2">
      <c r="A24" s="48" t="s">
        <v>28</v>
      </c>
      <c r="B24" s="48">
        <v>3</v>
      </c>
      <c r="C24" s="48">
        <v>6</v>
      </c>
      <c r="D24" s="49">
        <v>35443</v>
      </c>
      <c r="E24" s="49">
        <v>146465</v>
      </c>
      <c r="F24" s="48">
        <v>554</v>
      </c>
      <c r="G24" s="49">
        <v>2276</v>
      </c>
      <c r="H24" s="49">
        <v>2854</v>
      </c>
      <c r="I24" s="103">
        <f t="shared" si="0"/>
        <v>12.612824106517168</v>
      </c>
      <c r="J24" s="48">
        <v>4.13</v>
      </c>
      <c r="K24" s="48">
        <v>3.55</v>
      </c>
    </row>
    <row r="27" spans="1:11" x14ac:dyDescent="0.2">
      <c r="A27" s="46" t="s">
        <v>29</v>
      </c>
    </row>
    <row r="29" spans="1:11" ht="13.5" thickBot="1" x14ac:dyDescent="0.25"/>
    <row r="30" spans="1:11" x14ac:dyDescent="0.2">
      <c r="A30" s="96" t="s">
        <v>10</v>
      </c>
      <c r="B30" s="97">
        <f>SUM(E24+G24)</f>
        <v>148741</v>
      </c>
    </row>
    <row r="31" spans="1:11" ht="13.5" thickBot="1" x14ac:dyDescent="0.25">
      <c r="A31" s="98" t="s">
        <v>87</v>
      </c>
      <c r="B31" s="99">
        <f>SUM(D24+F24)</f>
        <v>35997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2:K31"/>
  <sheetViews>
    <sheetView workbookViewId="0">
      <selection activeCell="I24" sqref="I24"/>
    </sheetView>
  </sheetViews>
  <sheetFormatPr defaultRowHeight="12.75" x14ac:dyDescent="0.2"/>
  <cols>
    <col min="1" max="1" width="1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39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695530</v>
      </c>
      <c r="B14" s="46">
        <v>2</v>
      </c>
      <c r="C14" s="46">
        <v>3</v>
      </c>
      <c r="D14" s="47">
        <v>1791</v>
      </c>
      <c r="E14" s="47">
        <v>6789</v>
      </c>
      <c r="F14" s="46">
        <v>24</v>
      </c>
      <c r="G14" s="46">
        <v>93</v>
      </c>
      <c r="H14" s="46">
        <v>155</v>
      </c>
      <c r="I14" s="102">
        <f>SUM(D14+F14)/H14</f>
        <v>11.709677419354838</v>
      </c>
      <c r="J14" s="46">
        <v>3.79</v>
      </c>
      <c r="K14" s="46">
        <v>3.47</v>
      </c>
    </row>
    <row r="15" spans="1:11" x14ac:dyDescent="0.2">
      <c r="I15" s="102"/>
    </row>
    <row r="16" spans="1:11" x14ac:dyDescent="0.2">
      <c r="A16" s="46">
        <v>695600</v>
      </c>
      <c r="B16" s="46">
        <v>4</v>
      </c>
      <c r="C16" s="46">
        <v>6</v>
      </c>
      <c r="D16" s="47">
        <v>23424</v>
      </c>
      <c r="E16" s="47">
        <v>96226</v>
      </c>
      <c r="F16" s="46">
        <v>233</v>
      </c>
      <c r="G16" s="46">
        <v>953</v>
      </c>
      <c r="H16" s="47">
        <v>1541</v>
      </c>
      <c r="I16" s="102">
        <f t="shared" ref="I16:I24" si="0">SUM(D16+F16)/H16</f>
        <v>15.351719662556782</v>
      </c>
      <c r="J16" s="46">
        <v>4.1100000000000003</v>
      </c>
      <c r="K16" s="46">
        <v>3.48</v>
      </c>
    </row>
    <row r="17" spans="1:11" x14ac:dyDescent="0.2">
      <c r="I17" s="102"/>
    </row>
    <row r="18" spans="1:11" x14ac:dyDescent="0.2">
      <c r="A18" s="46">
        <v>705530</v>
      </c>
      <c r="B18" s="46">
        <v>2</v>
      </c>
      <c r="C18" s="46">
        <v>3</v>
      </c>
      <c r="D18" s="47">
        <v>8422</v>
      </c>
      <c r="E18" s="47">
        <v>31594</v>
      </c>
      <c r="F18" s="46">
        <v>77</v>
      </c>
      <c r="G18" s="46">
        <v>289</v>
      </c>
      <c r="H18" s="46">
        <v>416</v>
      </c>
      <c r="I18" s="102">
        <f t="shared" si="0"/>
        <v>20.43028846153846</v>
      </c>
      <c r="J18" s="46">
        <v>3.75</v>
      </c>
      <c r="K18" s="46">
        <v>3.47</v>
      </c>
    </row>
    <row r="19" spans="1:11" x14ac:dyDescent="0.2">
      <c r="I19" s="102"/>
    </row>
    <row r="20" spans="1:11" x14ac:dyDescent="0.2">
      <c r="A20" s="46">
        <v>705600</v>
      </c>
      <c r="B20" s="46">
        <v>3</v>
      </c>
      <c r="C20" s="46">
        <v>4</v>
      </c>
      <c r="D20" s="47">
        <v>1018</v>
      </c>
      <c r="E20" s="47">
        <v>4020</v>
      </c>
      <c r="F20" s="46">
        <v>21</v>
      </c>
      <c r="G20" s="46">
        <v>84</v>
      </c>
      <c r="H20" s="46">
        <v>153</v>
      </c>
      <c r="I20" s="102">
        <f t="shared" si="0"/>
        <v>6.7908496732026142</v>
      </c>
      <c r="J20" s="46">
        <v>3.95</v>
      </c>
      <c r="K20" s="46">
        <v>3.5</v>
      </c>
    </row>
    <row r="21" spans="1:11" x14ac:dyDescent="0.2">
      <c r="I21" s="102"/>
    </row>
    <row r="22" spans="1:11" x14ac:dyDescent="0.2">
      <c r="A22" s="46">
        <v>715600</v>
      </c>
      <c r="B22" s="46">
        <v>1</v>
      </c>
      <c r="C22" s="46">
        <v>1</v>
      </c>
      <c r="D22" s="46">
        <v>132</v>
      </c>
      <c r="E22" s="46">
        <v>522</v>
      </c>
      <c r="F22" s="46">
        <v>3</v>
      </c>
      <c r="G22" s="46">
        <v>13</v>
      </c>
      <c r="H22" s="46">
        <v>47</v>
      </c>
      <c r="I22" s="102">
        <f t="shared" si="0"/>
        <v>2.8723404255319149</v>
      </c>
      <c r="J22" s="46">
        <v>3.96</v>
      </c>
      <c r="K22" s="46">
        <v>3.5</v>
      </c>
    </row>
    <row r="23" spans="1:11" ht="13.5" thickBot="1" x14ac:dyDescent="0.25">
      <c r="A23" s="95"/>
      <c r="B23" s="95"/>
      <c r="C23" s="95"/>
      <c r="D23" s="95"/>
      <c r="E23" s="95"/>
      <c r="F23" s="95"/>
      <c r="G23" s="95"/>
      <c r="H23" s="95"/>
      <c r="I23" s="104"/>
      <c r="J23" s="95"/>
      <c r="K23" s="95"/>
    </row>
    <row r="24" spans="1:11" s="48" customFormat="1" x14ac:dyDescent="0.2">
      <c r="A24" s="48" t="s">
        <v>28</v>
      </c>
      <c r="B24" s="48">
        <v>5</v>
      </c>
      <c r="C24" s="48">
        <v>8</v>
      </c>
      <c r="D24" s="49">
        <v>34787</v>
      </c>
      <c r="E24" s="49">
        <v>139151</v>
      </c>
      <c r="F24" s="48">
        <v>358</v>
      </c>
      <c r="G24" s="49">
        <v>1432</v>
      </c>
      <c r="H24" s="49">
        <v>2312</v>
      </c>
      <c r="I24" s="103">
        <f t="shared" si="0"/>
        <v>15.201124567474048</v>
      </c>
      <c r="J24" s="48">
        <v>4</v>
      </c>
      <c r="K24" s="48">
        <v>3.48</v>
      </c>
    </row>
    <row r="27" spans="1:11" x14ac:dyDescent="0.2">
      <c r="A27" s="46" t="s">
        <v>29</v>
      </c>
    </row>
    <row r="29" spans="1:11" ht="13.5" thickBot="1" x14ac:dyDescent="0.25"/>
    <row r="30" spans="1:11" x14ac:dyDescent="0.2">
      <c r="A30" s="96" t="s">
        <v>10</v>
      </c>
      <c r="B30" s="97">
        <f>SUM(E24+G24)</f>
        <v>140583</v>
      </c>
    </row>
    <row r="31" spans="1:11" ht="13.5" thickBot="1" x14ac:dyDescent="0.25">
      <c r="A31" s="98" t="s">
        <v>87</v>
      </c>
      <c r="B31" s="99">
        <f>SUM(D24+F24)</f>
        <v>35145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2:K30"/>
  <sheetViews>
    <sheetView workbookViewId="0">
      <selection activeCell="F30" sqref="F30"/>
    </sheetView>
  </sheetViews>
  <sheetFormatPr defaultRowHeight="12.75" x14ac:dyDescent="0.2"/>
  <cols>
    <col min="1" max="1" width="14.710937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40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685600</v>
      </c>
      <c r="B14" s="46">
        <v>1</v>
      </c>
      <c r="C14" s="46">
        <v>1</v>
      </c>
      <c r="D14" s="46">
        <v>30</v>
      </c>
      <c r="E14" s="46">
        <v>137</v>
      </c>
      <c r="F14" s="46">
        <v>2</v>
      </c>
      <c r="G14" s="46">
        <v>10</v>
      </c>
      <c r="H14" s="46">
        <v>51</v>
      </c>
      <c r="I14" s="102">
        <f>SUM(D14+F14)/H14</f>
        <v>0.62745098039215685</v>
      </c>
      <c r="J14" s="46">
        <v>4.59</v>
      </c>
      <c r="K14" s="46">
        <v>2.25</v>
      </c>
    </row>
    <row r="15" spans="1:11" x14ac:dyDescent="0.2">
      <c r="I15" s="102"/>
    </row>
    <row r="16" spans="1:11" x14ac:dyDescent="0.2">
      <c r="A16" s="46">
        <v>695530</v>
      </c>
      <c r="B16" s="46">
        <v>2</v>
      </c>
      <c r="C16" s="46">
        <v>4</v>
      </c>
      <c r="D16" s="46">
        <v>280</v>
      </c>
      <c r="E16" s="47">
        <v>1268</v>
      </c>
      <c r="F16" s="46">
        <v>8</v>
      </c>
      <c r="G16" s="46">
        <v>37</v>
      </c>
      <c r="H16" s="46">
        <v>142</v>
      </c>
      <c r="I16" s="102">
        <f t="shared" ref="I16:I24" si="0">SUM(D16+F16)/H16</f>
        <v>2.028169014084507</v>
      </c>
      <c r="J16" s="46">
        <v>4.53</v>
      </c>
      <c r="K16" s="46">
        <v>2.25</v>
      </c>
    </row>
    <row r="17" spans="1:11" x14ac:dyDescent="0.2">
      <c r="I17" s="102"/>
    </row>
    <row r="18" spans="1:11" x14ac:dyDescent="0.2">
      <c r="A18" s="46">
        <v>695600</v>
      </c>
      <c r="B18" s="46">
        <v>4</v>
      </c>
      <c r="C18" s="46">
        <v>6</v>
      </c>
      <c r="D18" s="47">
        <v>12375</v>
      </c>
      <c r="E18" s="47">
        <v>52115</v>
      </c>
      <c r="F18" s="46">
        <v>501</v>
      </c>
      <c r="G18" s="47">
        <v>2119</v>
      </c>
      <c r="H18" s="47">
        <v>1728</v>
      </c>
      <c r="I18" s="102">
        <f t="shared" si="0"/>
        <v>7.4513888888888893</v>
      </c>
      <c r="J18" s="46">
        <v>4.21</v>
      </c>
      <c r="K18" s="46">
        <v>2.25</v>
      </c>
    </row>
    <row r="19" spans="1:11" x14ac:dyDescent="0.2">
      <c r="I19" s="102"/>
    </row>
    <row r="20" spans="1:11" x14ac:dyDescent="0.2">
      <c r="A20" s="46">
        <v>705530</v>
      </c>
      <c r="B20" s="46">
        <v>2</v>
      </c>
      <c r="C20" s="46">
        <v>4</v>
      </c>
      <c r="D20" s="46">
        <v>647</v>
      </c>
      <c r="E20" s="47">
        <v>2963</v>
      </c>
      <c r="F20" s="46">
        <v>22</v>
      </c>
      <c r="G20" s="46">
        <v>109</v>
      </c>
      <c r="H20" s="46">
        <v>312</v>
      </c>
      <c r="I20" s="102">
        <f t="shared" si="0"/>
        <v>2.1442307692307692</v>
      </c>
      <c r="J20" s="46">
        <v>4.59</v>
      </c>
      <c r="K20" s="46">
        <v>2.25</v>
      </c>
    </row>
    <row r="21" spans="1:11" x14ac:dyDescent="0.2">
      <c r="I21" s="102"/>
    </row>
    <row r="22" spans="1:11" x14ac:dyDescent="0.2">
      <c r="A22" s="46">
        <v>705600</v>
      </c>
      <c r="B22" s="46">
        <v>3</v>
      </c>
      <c r="C22" s="46">
        <v>4</v>
      </c>
      <c r="D22" s="46">
        <v>610</v>
      </c>
      <c r="E22" s="47">
        <v>2848</v>
      </c>
      <c r="F22" s="46">
        <v>28</v>
      </c>
      <c r="G22" s="46">
        <v>132</v>
      </c>
      <c r="H22" s="46">
        <v>164</v>
      </c>
      <c r="I22" s="102">
        <f t="shared" si="0"/>
        <v>3.8902439024390243</v>
      </c>
      <c r="J22" s="46">
        <v>4.67</v>
      </c>
      <c r="K22" s="46">
        <v>2.25</v>
      </c>
    </row>
    <row r="23" spans="1:11" ht="13.5" thickBot="1" x14ac:dyDescent="0.25">
      <c r="A23" s="95"/>
      <c r="B23" s="95"/>
      <c r="C23" s="95"/>
      <c r="D23" s="95"/>
      <c r="E23" s="95"/>
      <c r="F23" s="95"/>
      <c r="G23" s="95"/>
      <c r="H23" s="95"/>
      <c r="I23" s="104"/>
      <c r="J23" s="95"/>
      <c r="K23" s="95"/>
    </row>
    <row r="24" spans="1:11" s="48" customFormat="1" x14ac:dyDescent="0.2">
      <c r="A24" s="48" t="s">
        <v>28</v>
      </c>
      <c r="B24" s="48">
        <v>4</v>
      </c>
      <c r="C24" s="48">
        <v>8</v>
      </c>
      <c r="D24" s="49">
        <v>13942</v>
      </c>
      <c r="E24" s="49">
        <v>59331</v>
      </c>
      <c r="F24" s="48">
        <v>561</v>
      </c>
      <c r="G24" s="49">
        <v>2407</v>
      </c>
      <c r="H24" s="49">
        <v>2397</v>
      </c>
      <c r="I24" s="103">
        <f t="shared" si="0"/>
        <v>6.050479766374635</v>
      </c>
      <c r="J24" s="48">
        <v>4.26</v>
      </c>
      <c r="K24" s="48">
        <v>2.25</v>
      </c>
    </row>
    <row r="27" spans="1:11" x14ac:dyDescent="0.2">
      <c r="A27" s="46" t="s">
        <v>29</v>
      </c>
    </row>
    <row r="28" spans="1:11" ht="13.5" thickBot="1" x14ac:dyDescent="0.25"/>
    <row r="29" spans="1:11" x14ac:dyDescent="0.2">
      <c r="A29" s="96" t="s">
        <v>10</v>
      </c>
      <c r="B29" s="97">
        <f>SUM(E24+G24)</f>
        <v>61738</v>
      </c>
    </row>
    <row r="30" spans="1:11" ht="13.5" thickBot="1" x14ac:dyDescent="0.25">
      <c r="A30" s="98" t="s">
        <v>87</v>
      </c>
      <c r="B30" s="99">
        <f>SUM(D24+F24)</f>
        <v>14503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"/>
  <sheetViews>
    <sheetView topLeftCell="B1" workbookViewId="0">
      <selection activeCell="B1" sqref="B1"/>
    </sheetView>
  </sheetViews>
  <sheetFormatPr defaultRowHeight="12.75" x14ac:dyDescent="0.2"/>
  <sheetData>
    <row r="1" spans="2:2" x14ac:dyDescent="0.2">
      <c r="B1" s="2" t="s">
        <v>45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 x14ac:dyDescent="0.2"/>
  <sheetData>
    <row r="1" spans="1:1" x14ac:dyDescent="0.2">
      <c r="A1" s="2" t="s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K25"/>
  <sheetViews>
    <sheetView workbookViewId="0">
      <selection activeCell="F24" sqref="F24"/>
    </sheetView>
  </sheetViews>
  <sheetFormatPr defaultRowHeight="12.75" x14ac:dyDescent="0.2"/>
  <cols>
    <col min="1" max="1" width="14.85546875" style="46" customWidth="1"/>
    <col min="2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43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735730</v>
      </c>
      <c r="B14" s="46">
        <v>1</v>
      </c>
      <c r="C14" s="46">
        <v>1</v>
      </c>
      <c r="D14" s="47">
        <v>6457</v>
      </c>
      <c r="E14" s="47">
        <v>25830</v>
      </c>
      <c r="F14" s="46">
        <v>0</v>
      </c>
      <c r="G14" s="46">
        <v>0</v>
      </c>
      <c r="H14" s="46">
        <v>800</v>
      </c>
      <c r="I14" s="46">
        <v>8.07</v>
      </c>
      <c r="J14" s="46">
        <v>4</v>
      </c>
      <c r="K14" s="46">
        <v>2.6</v>
      </c>
    </row>
    <row r="16" spans="1:11" x14ac:dyDescent="0.2">
      <c r="A16" s="46">
        <v>755800</v>
      </c>
      <c r="B16" s="46">
        <v>1</v>
      </c>
      <c r="C16" s="46">
        <v>1</v>
      </c>
      <c r="D16" s="47">
        <v>3894</v>
      </c>
      <c r="E16" s="47">
        <v>16200</v>
      </c>
      <c r="F16" s="46">
        <v>0</v>
      </c>
      <c r="G16" s="46">
        <v>0</v>
      </c>
      <c r="H16" s="46">
        <v>600</v>
      </c>
      <c r="I16" s="46">
        <v>6.49</v>
      </c>
      <c r="J16" s="46">
        <v>4.16</v>
      </c>
      <c r="K16" s="46">
        <v>2.6</v>
      </c>
    </row>
    <row r="17" spans="1:11" x14ac:dyDescent="0.2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</row>
    <row r="18" spans="1:11" s="48" customFormat="1" x14ac:dyDescent="0.2">
      <c r="A18" s="48" t="s">
        <v>28</v>
      </c>
      <c r="B18" s="48">
        <v>2</v>
      </c>
      <c r="C18" s="48">
        <v>2</v>
      </c>
      <c r="D18" s="49">
        <v>10351</v>
      </c>
      <c r="E18" s="49">
        <v>42030</v>
      </c>
      <c r="F18" s="48">
        <v>0</v>
      </c>
      <c r="G18" s="48">
        <v>0</v>
      </c>
      <c r="H18" s="49">
        <v>1400</v>
      </c>
      <c r="I18" s="48">
        <v>7.39</v>
      </c>
      <c r="J18" s="48">
        <v>4.0599999999999996</v>
      </c>
      <c r="K18" s="48">
        <v>2.6</v>
      </c>
    </row>
    <row r="21" spans="1:11" x14ac:dyDescent="0.2">
      <c r="A21" s="46" t="s">
        <v>29</v>
      </c>
    </row>
    <row r="23" spans="1:11" ht="13.5" thickBot="1" x14ac:dyDescent="0.25"/>
    <row r="24" spans="1:11" x14ac:dyDescent="0.2">
      <c r="A24" s="96" t="s">
        <v>10</v>
      </c>
      <c r="B24" s="97">
        <f>SUM(E18+G18)</f>
        <v>42030</v>
      </c>
    </row>
    <row r="25" spans="1:11" ht="13.5" thickBot="1" x14ac:dyDescent="0.25">
      <c r="A25" s="98" t="s">
        <v>87</v>
      </c>
      <c r="B25" s="99">
        <f>SUM(D18+F18)</f>
        <v>10351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 x14ac:dyDescent="0.2"/>
  <sheetData>
    <row r="1" spans="1:1" x14ac:dyDescent="0.2">
      <c r="A1" s="2" t="s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 x14ac:dyDescent="0.2"/>
  <sheetData>
    <row r="1" spans="1:1" x14ac:dyDescent="0.2">
      <c r="A1" s="2" t="s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3"/>
  <sheetViews>
    <sheetView workbookViewId="0">
      <selection activeCell="A22" sqref="A22:B23"/>
    </sheetView>
  </sheetViews>
  <sheetFormatPr defaultColWidth="11.42578125" defaultRowHeight="12.75" x14ac:dyDescent="0.2"/>
  <cols>
    <col min="1" max="1" width="10.42578125" customWidth="1"/>
    <col min="2" max="2" width="8.5703125" customWidth="1"/>
    <col min="3" max="3" width="7" bestFit="1" customWidth="1"/>
    <col min="4" max="4" width="6.85546875" bestFit="1" customWidth="1"/>
    <col min="5" max="5" width="8.5703125" bestFit="1" customWidth="1"/>
    <col min="6" max="6" width="8.85546875" customWidth="1"/>
    <col min="7" max="7" width="5.42578125" bestFit="1" customWidth="1"/>
    <col min="8" max="8" width="6" bestFit="1" customWidth="1"/>
    <col min="9" max="9" width="7.85546875" customWidth="1"/>
    <col min="10" max="10" width="7.140625" bestFit="1" customWidth="1"/>
  </cols>
  <sheetData>
    <row r="1" spans="1:10" ht="15.75" x14ac:dyDescent="0.25">
      <c r="A1" s="136" t="s">
        <v>49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0" x14ac:dyDescent="0.2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2">
      <c r="A3" s="137" t="s">
        <v>1</v>
      </c>
      <c r="B3" s="137"/>
      <c r="C3" s="137"/>
      <c r="D3" s="137"/>
      <c r="E3" s="137"/>
      <c r="F3" s="137"/>
      <c r="G3" s="137"/>
      <c r="H3" s="137"/>
      <c r="I3" s="137"/>
      <c r="J3" s="137"/>
    </row>
    <row r="4" spans="1:10" x14ac:dyDescent="0.2">
      <c r="A4" s="137" t="s">
        <v>46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2">
      <c r="H5" s="135" t="s">
        <v>50</v>
      </c>
      <c r="I5" s="135"/>
      <c r="J5" s="135"/>
    </row>
    <row r="7" spans="1:10" x14ac:dyDescent="0.2">
      <c r="F7" s="8" t="s">
        <v>51</v>
      </c>
    </row>
    <row r="9" spans="1:10" x14ac:dyDescent="0.2">
      <c r="A9" s="3" t="s">
        <v>5</v>
      </c>
      <c r="B9" s="4" t="s">
        <v>6</v>
      </c>
    </row>
    <row r="11" spans="1:10" x14ac:dyDescent="0.2">
      <c r="A11" s="12"/>
      <c r="B11" s="13"/>
      <c r="C11" s="14" t="s">
        <v>7</v>
      </c>
      <c r="D11" s="14" t="s">
        <v>9</v>
      </c>
      <c r="E11" s="14" t="s">
        <v>11</v>
      </c>
      <c r="F11" s="14" t="s">
        <v>13</v>
      </c>
      <c r="G11" s="13"/>
      <c r="H11" s="13"/>
      <c r="I11" s="14" t="s">
        <v>14</v>
      </c>
      <c r="J11" s="15"/>
    </row>
    <row r="12" spans="1:10" x14ac:dyDescent="0.2">
      <c r="A12" s="16" t="s">
        <v>48</v>
      </c>
      <c r="B12" s="17" t="s">
        <v>18</v>
      </c>
      <c r="C12" s="17" t="s">
        <v>8</v>
      </c>
      <c r="D12" s="17" t="s">
        <v>10</v>
      </c>
      <c r="E12" s="17" t="s">
        <v>12</v>
      </c>
      <c r="F12" s="17" t="s">
        <v>47</v>
      </c>
      <c r="G12" s="17" t="s">
        <v>19</v>
      </c>
      <c r="H12" s="17" t="s">
        <v>20</v>
      </c>
      <c r="I12" s="17" t="s">
        <v>15</v>
      </c>
      <c r="J12" s="18" t="s">
        <v>21</v>
      </c>
    </row>
    <row r="14" spans="1:10" x14ac:dyDescent="0.2">
      <c r="A14" s="9" t="s">
        <v>52</v>
      </c>
      <c r="B14" s="10">
        <v>3</v>
      </c>
      <c r="C14" s="10">
        <v>20196</v>
      </c>
      <c r="D14" s="10">
        <v>86631</v>
      </c>
      <c r="E14" s="10">
        <v>443</v>
      </c>
      <c r="F14" s="10">
        <v>1947</v>
      </c>
      <c r="G14" s="10">
        <v>1823</v>
      </c>
      <c r="H14" s="11">
        <f>SUM(C14+E14)/G14</f>
        <v>11.32144816236972</v>
      </c>
      <c r="I14" s="11">
        <v>4.2917777024080621</v>
      </c>
      <c r="J14" s="11">
        <v>2.5921263750851313</v>
      </c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4" t="s">
        <v>28</v>
      </c>
      <c r="B16" s="5">
        <v>3</v>
      </c>
      <c r="C16" s="5">
        <v>20196</v>
      </c>
      <c r="D16" s="5">
        <v>86631</v>
      </c>
      <c r="E16" s="5">
        <v>443</v>
      </c>
      <c r="F16" s="5">
        <v>1947</v>
      </c>
      <c r="G16" s="5">
        <v>1823</v>
      </c>
      <c r="H16" s="6">
        <v>11.32</v>
      </c>
      <c r="I16" s="6">
        <v>4.2917777024080621</v>
      </c>
      <c r="J16" s="6">
        <v>2.5921263750851313</v>
      </c>
    </row>
    <row r="19" spans="1:10" ht="27.75" customHeight="1" x14ac:dyDescent="0.2">
      <c r="A19" s="134" t="s">
        <v>29</v>
      </c>
      <c r="B19" s="134"/>
      <c r="C19" s="134"/>
      <c r="D19" s="134"/>
      <c r="E19" s="134"/>
      <c r="F19" s="134"/>
      <c r="G19" s="134"/>
      <c r="H19" s="134"/>
      <c r="I19" s="134"/>
      <c r="J19" s="134"/>
    </row>
    <row r="21" spans="1:10" ht="13.5" thickBot="1" x14ac:dyDescent="0.25">
      <c r="F21" s="7"/>
    </row>
    <row r="22" spans="1:10" x14ac:dyDescent="0.2">
      <c r="A22" s="96" t="s">
        <v>10</v>
      </c>
      <c r="B22" s="97">
        <f>SUM(D16+F16)</f>
        <v>88578</v>
      </c>
    </row>
    <row r="23" spans="1:10" ht="13.5" thickBot="1" x14ac:dyDescent="0.25">
      <c r="A23" s="98" t="s">
        <v>87</v>
      </c>
      <c r="B23" s="99">
        <f>SUM(C16+E16)</f>
        <v>20639</v>
      </c>
    </row>
  </sheetData>
  <mergeCells count="6">
    <mergeCell ref="A19:J19"/>
    <mergeCell ref="H5:J5"/>
    <mergeCell ref="A1:J1"/>
    <mergeCell ref="A2:J2"/>
    <mergeCell ref="A3:J3"/>
    <mergeCell ref="A4:J4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7"/>
  <sheetViews>
    <sheetView tabSelected="1" workbookViewId="0">
      <selection sqref="A1:XFD1048576"/>
    </sheetView>
  </sheetViews>
  <sheetFormatPr defaultRowHeight="12.75" x14ac:dyDescent="0.2"/>
  <cols>
    <col min="1" max="1" width="9.140625" style="31"/>
    <col min="2" max="2" width="6.85546875" style="31" customWidth="1"/>
    <col min="3" max="3" width="9.140625" style="31"/>
    <col min="4" max="4" width="7.7109375" style="31" customWidth="1"/>
    <col min="5" max="5" width="7.85546875" style="31" customWidth="1"/>
    <col min="6" max="6" width="8.140625" style="31" customWidth="1"/>
    <col min="7" max="7" width="8.42578125" style="31" customWidth="1"/>
    <col min="8" max="8" width="5.42578125" style="31" bestFit="1" customWidth="1"/>
    <col min="9" max="9" width="6" style="31" bestFit="1" customWidth="1"/>
    <col min="10" max="10" width="7.7109375" style="31" customWidth="1"/>
    <col min="11" max="11" width="6.7109375" style="31" customWidth="1"/>
    <col min="12" max="16384" width="9.140625" style="31"/>
  </cols>
  <sheetData>
    <row r="1" spans="1:11" ht="12.75" customHeight="1" x14ac:dyDescent="0.2">
      <c r="A1" s="142" t="s">
        <v>53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x14ac:dyDescent="0.2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1" x14ac:dyDescent="0.2">
      <c r="A3" s="137" t="s">
        <v>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pans="1:11" x14ac:dyDescent="0.2">
      <c r="A4" s="137" t="s">
        <v>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11" x14ac:dyDescent="0.2">
      <c r="F5" s="143"/>
      <c r="K5" s="90" t="s">
        <v>54</v>
      </c>
    </row>
    <row r="7" spans="1:11" ht="30" customHeight="1" x14ac:dyDescent="0.2">
      <c r="A7" s="139" t="s">
        <v>55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</row>
    <row r="10" spans="1:11" x14ac:dyDescent="0.2">
      <c r="A10" s="19" t="s">
        <v>5</v>
      </c>
      <c r="B10" s="20" t="s">
        <v>6</v>
      </c>
    </row>
    <row r="11" spans="1:11" x14ac:dyDescent="0.2">
      <c r="A11" s="145"/>
      <c r="B11" s="146"/>
      <c r="C11" s="146"/>
      <c r="D11" s="21" t="s">
        <v>7</v>
      </c>
      <c r="E11" s="21" t="s">
        <v>9</v>
      </c>
      <c r="F11" s="21" t="s">
        <v>11</v>
      </c>
      <c r="G11" s="21" t="s">
        <v>13</v>
      </c>
      <c r="H11" s="146"/>
      <c r="I11" s="146"/>
      <c r="J11" s="21" t="s">
        <v>14</v>
      </c>
      <c r="K11" s="147"/>
    </row>
    <row r="12" spans="1:11" x14ac:dyDescent="0.2">
      <c r="A12" s="22" t="s">
        <v>16</v>
      </c>
      <c r="B12" s="23" t="s">
        <v>17</v>
      </c>
      <c r="C12" s="23" t="s">
        <v>18</v>
      </c>
      <c r="D12" s="23" t="s">
        <v>8</v>
      </c>
      <c r="E12" s="23" t="s">
        <v>10</v>
      </c>
      <c r="F12" s="23" t="s">
        <v>12</v>
      </c>
      <c r="G12" s="23" t="s">
        <v>47</v>
      </c>
      <c r="H12" s="23" t="s">
        <v>19</v>
      </c>
      <c r="I12" s="23" t="s">
        <v>20</v>
      </c>
      <c r="J12" s="23" t="s">
        <v>15</v>
      </c>
      <c r="K12" s="24" t="s">
        <v>21</v>
      </c>
    </row>
    <row r="15" spans="1:11" x14ac:dyDescent="0.2">
      <c r="A15" s="25" t="s">
        <v>24</v>
      </c>
      <c r="B15" s="26">
        <v>1</v>
      </c>
      <c r="C15" s="26">
        <v>2</v>
      </c>
      <c r="D15" s="26">
        <v>1925</v>
      </c>
      <c r="E15" s="26">
        <v>8746.7000000000007</v>
      </c>
      <c r="F15" s="26">
        <v>37</v>
      </c>
      <c r="G15" s="26">
        <v>169.9</v>
      </c>
      <c r="H15" s="26">
        <v>272</v>
      </c>
      <c r="I15" s="27">
        <f>SUM(D15+F15)/H15</f>
        <v>7.2132352941176467</v>
      </c>
      <c r="J15" s="27">
        <v>4.5446483180428139</v>
      </c>
      <c r="K15" s="27">
        <v>4.6500000000000004</v>
      </c>
    </row>
    <row r="16" spans="1:11" x14ac:dyDescent="0.2">
      <c r="I16" s="27"/>
    </row>
    <row r="17" spans="1:11" x14ac:dyDescent="0.2">
      <c r="A17" s="25" t="s">
        <v>25</v>
      </c>
      <c r="B17" s="26">
        <v>2</v>
      </c>
      <c r="C17" s="26">
        <v>4</v>
      </c>
      <c r="D17" s="26">
        <v>16031</v>
      </c>
      <c r="E17" s="26">
        <v>64135.75</v>
      </c>
      <c r="F17" s="26">
        <v>348</v>
      </c>
      <c r="G17" s="26">
        <v>1401.25</v>
      </c>
      <c r="H17" s="26">
        <v>1138</v>
      </c>
      <c r="I17" s="27">
        <f t="shared" ref="I17:I31" si="0">SUM(D17+F17)/H17</f>
        <v>14.392794376098418</v>
      </c>
      <c r="J17" s="27">
        <v>4.0012821295561389</v>
      </c>
      <c r="K17" s="27">
        <v>4.6500000000000004</v>
      </c>
    </row>
    <row r="18" spans="1:11" x14ac:dyDescent="0.2">
      <c r="I18" s="27"/>
    </row>
    <row r="19" spans="1:11" x14ac:dyDescent="0.2">
      <c r="A19" s="25" t="s">
        <v>26</v>
      </c>
      <c r="B19" s="26">
        <v>1</v>
      </c>
      <c r="C19" s="26">
        <v>2</v>
      </c>
      <c r="D19" s="26">
        <v>1049</v>
      </c>
      <c r="E19" s="26">
        <v>4772.1499999999996</v>
      </c>
      <c r="F19" s="26">
        <v>20</v>
      </c>
      <c r="G19" s="26">
        <v>92.05</v>
      </c>
      <c r="H19" s="26">
        <v>210</v>
      </c>
      <c r="I19" s="27">
        <f t="shared" si="0"/>
        <v>5.0904761904761902</v>
      </c>
      <c r="J19" s="27">
        <v>4.5502338634237605</v>
      </c>
      <c r="K19" s="27">
        <v>4.6500000000000004</v>
      </c>
    </row>
    <row r="20" spans="1:11" x14ac:dyDescent="0.2">
      <c r="I20" s="27"/>
    </row>
    <row r="21" spans="1:11" x14ac:dyDescent="0.2">
      <c r="A21" s="25" t="s">
        <v>27</v>
      </c>
      <c r="B21" s="26">
        <v>1</v>
      </c>
      <c r="C21" s="26">
        <v>2</v>
      </c>
      <c r="D21" s="26">
        <v>596</v>
      </c>
      <c r="E21" s="26">
        <v>2733.4</v>
      </c>
      <c r="F21" s="26">
        <v>11</v>
      </c>
      <c r="G21" s="26">
        <v>50.8</v>
      </c>
      <c r="H21" s="26">
        <v>210</v>
      </c>
      <c r="I21" s="27">
        <f t="shared" si="0"/>
        <v>2.8904761904761904</v>
      </c>
      <c r="J21" s="27">
        <v>4.5868204283360789</v>
      </c>
      <c r="K21" s="27">
        <v>4.6500000000000004</v>
      </c>
    </row>
    <row r="22" spans="1:11" ht="25.5" customHeight="1" x14ac:dyDescent="0.2">
      <c r="I22" s="27"/>
    </row>
    <row r="23" spans="1:11" x14ac:dyDescent="0.2">
      <c r="A23" s="25" t="s">
        <v>96</v>
      </c>
      <c r="B23" s="26">
        <v>1</v>
      </c>
      <c r="C23" s="26">
        <v>1</v>
      </c>
      <c r="D23" s="26">
        <v>2</v>
      </c>
      <c r="E23" s="26">
        <v>9</v>
      </c>
      <c r="F23" s="26">
        <v>0</v>
      </c>
      <c r="G23" s="26">
        <v>0</v>
      </c>
      <c r="H23" s="26">
        <v>2</v>
      </c>
      <c r="I23" s="27">
        <f t="shared" si="0"/>
        <v>1</v>
      </c>
      <c r="J23" s="27">
        <v>4.5</v>
      </c>
      <c r="K23" s="27">
        <v>4.6500000000000004</v>
      </c>
    </row>
    <row r="24" spans="1:11" x14ac:dyDescent="0.2">
      <c r="I24" s="27"/>
    </row>
    <row r="25" spans="1:11" x14ac:dyDescent="0.2">
      <c r="A25" s="25" t="s">
        <v>85</v>
      </c>
      <c r="B25" s="26">
        <v>1</v>
      </c>
      <c r="C25" s="26">
        <v>1</v>
      </c>
      <c r="D25" s="26">
        <v>63</v>
      </c>
      <c r="E25" s="26">
        <v>261</v>
      </c>
      <c r="F25" s="26">
        <v>2</v>
      </c>
      <c r="G25" s="26">
        <v>7</v>
      </c>
      <c r="H25" s="26">
        <v>22</v>
      </c>
      <c r="I25" s="27">
        <f t="shared" si="0"/>
        <v>2.9545454545454546</v>
      </c>
      <c r="J25" s="27">
        <v>4.1230769230769235</v>
      </c>
      <c r="K25" s="27">
        <v>4.6500000000000004</v>
      </c>
    </row>
    <row r="26" spans="1:11" x14ac:dyDescent="0.2">
      <c r="I26" s="27"/>
    </row>
    <row r="27" spans="1:11" x14ac:dyDescent="0.2">
      <c r="A27" s="25" t="s">
        <v>97</v>
      </c>
      <c r="B27" s="26">
        <v>1</v>
      </c>
      <c r="C27" s="26">
        <v>1</v>
      </c>
      <c r="D27" s="26">
        <v>4</v>
      </c>
      <c r="E27" s="26">
        <v>17</v>
      </c>
      <c r="F27" s="26">
        <v>0</v>
      </c>
      <c r="G27" s="26">
        <v>0</v>
      </c>
      <c r="H27" s="26">
        <v>2</v>
      </c>
      <c r="I27" s="27">
        <f t="shared" si="0"/>
        <v>2</v>
      </c>
      <c r="J27" s="27">
        <v>4.25</v>
      </c>
      <c r="K27" s="27">
        <v>4.6500000000000004</v>
      </c>
    </row>
    <row r="28" spans="1:11" x14ac:dyDescent="0.2">
      <c r="I28" s="27"/>
    </row>
    <row r="29" spans="1:11" x14ac:dyDescent="0.2">
      <c r="A29" s="25" t="s">
        <v>98</v>
      </c>
      <c r="B29" s="26">
        <v>1</v>
      </c>
      <c r="C29" s="26">
        <v>1</v>
      </c>
      <c r="D29" s="26">
        <v>32</v>
      </c>
      <c r="E29" s="26">
        <v>135</v>
      </c>
      <c r="F29" s="26">
        <v>1</v>
      </c>
      <c r="G29" s="26">
        <v>3</v>
      </c>
      <c r="H29" s="26">
        <v>16</v>
      </c>
      <c r="I29" s="27">
        <f t="shared" si="0"/>
        <v>2.0625</v>
      </c>
      <c r="J29" s="27">
        <v>4.1818181818181817</v>
      </c>
      <c r="K29" s="27">
        <v>4.6500000000000004</v>
      </c>
    </row>
    <row r="30" spans="1:11" x14ac:dyDescent="0.2">
      <c r="A30" s="161"/>
      <c r="B30" s="161"/>
      <c r="C30" s="161"/>
      <c r="D30" s="161"/>
      <c r="E30" s="161"/>
      <c r="F30" s="161"/>
      <c r="G30" s="161"/>
      <c r="H30" s="161"/>
      <c r="I30" s="28"/>
      <c r="J30" s="161"/>
      <c r="K30" s="161"/>
    </row>
    <row r="31" spans="1:11" x14ac:dyDescent="0.2">
      <c r="A31" s="20" t="s">
        <v>28</v>
      </c>
      <c r="B31" s="29">
        <v>2</v>
      </c>
      <c r="C31" s="29">
        <v>4</v>
      </c>
      <c r="D31" s="29">
        <v>19702</v>
      </c>
      <c r="E31" s="29">
        <v>80810</v>
      </c>
      <c r="F31" s="29">
        <v>419</v>
      </c>
      <c r="G31" s="29">
        <v>1724</v>
      </c>
      <c r="H31" s="29">
        <v>1872</v>
      </c>
      <c r="I31" s="30">
        <f t="shared" si="0"/>
        <v>10.748397435897436</v>
      </c>
      <c r="J31" s="30">
        <v>4.1018836041946223</v>
      </c>
      <c r="K31" s="30">
        <v>4.6500000000000004</v>
      </c>
    </row>
    <row r="34" spans="1:11" x14ac:dyDescent="0.2">
      <c r="A34" s="138" t="s">
        <v>29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6" spans="1:11" x14ac:dyDescent="0.2">
      <c r="A36" s="162" t="s">
        <v>56</v>
      </c>
      <c r="B36" s="151"/>
      <c r="C36" s="151"/>
      <c r="D36" s="152">
        <f>SUM(E31+G31)</f>
        <v>82534</v>
      </c>
    </row>
    <row r="37" spans="1:11" x14ac:dyDescent="0.2">
      <c r="A37" s="163" t="s">
        <v>57</v>
      </c>
      <c r="B37" s="154"/>
      <c r="C37" s="154"/>
      <c r="D37" s="155">
        <f>SUM(D31+F31)</f>
        <v>20121</v>
      </c>
    </row>
  </sheetData>
  <mergeCells count="6">
    <mergeCell ref="A34:K34"/>
    <mergeCell ref="A1:K1"/>
    <mergeCell ref="A2:K2"/>
    <mergeCell ref="A3:K3"/>
    <mergeCell ref="A4:K4"/>
    <mergeCell ref="A7:K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6"/>
  <sheetViews>
    <sheetView workbookViewId="0">
      <selection sqref="A1:K1"/>
    </sheetView>
  </sheetViews>
  <sheetFormatPr defaultRowHeight="12.75" x14ac:dyDescent="0.2"/>
  <cols>
    <col min="1" max="1" width="9.140625" style="31"/>
    <col min="2" max="2" width="6.85546875" style="31" customWidth="1"/>
    <col min="3" max="3" width="9.140625" style="31"/>
    <col min="4" max="4" width="7.7109375" style="31" customWidth="1"/>
    <col min="5" max="5" width="7.85546875" style="31" customWidth="1"/>
    <col min="6" max="6" width="8.140625" style="31" customWidth="1"/>
    <col min="7" max="7" width="8.42578125" style="31" customWidth="1"/>
    <col min="8" max="8" width="5.42578125" style="31" bestFit="1" customWidth="1"/>
    <col min="9" max="9" width="7" style="31" bestFit="1" customWidth="1"/>
    <col min="10" max="10" width="7.7109375" style="31" customWidth="1"/>
    <col min="11" max="11" width="6.7109375" style="31" customWidth="1"/>
    <col min="12" max="16384" width="9.140625" style="31"/>
  </cols>
  <sheetData>
    <row r="1" spans="1:11" ht="12.75" customHeight="1" x14ac:dyDescent="0.2">
      <c r="A1" s="142" t="s">
        <v>58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x14ac:dyDescent="0.2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1" x14ac:dyDescent="0.2">
      <c r="A3" s="137" t="s">
        <v>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pans="1:11" x14ac:dyDescent="0.2">
      <c r="A4" s="137" t="s">
        <v>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11" x14ac:dyDescent="0.2">
      <c r="F5" s="143"/>
      <c r="K5" s="90" t="s">
        <v>59</v>
      </c>
    </row>
    <row r="7" spans="1:11" x14ac:dyDescent="0.2">
      <c r="F7" s="158" t="s">
        <v>60</v>
      </c>
    </row>
    <row r="10" spans="1:11" x14ac:dyDescent="0.2">
      <c r="A10" s="19" t="s">
        <v>5</v>
      </c>
      <c r="B10" s="20" t="s">
        <v>6</v>
      </c>
    </row>
    <row r="11" spans="1:11" x14ac:dyDescent="0.2">
      <c r="A11" s="145"/>
      <c r="B11" s="146"/>
      <c r="C11" s="146"/>
      <c r="D11" s="21" t="s">
        <v>7</v>
      </c>
      <c r="E11" s="21" t="s">
        <v>9</v>
      </c>
      <c r="F11" s="21" t="s">
        <v>11</v>
      </c>
      <c r="G11" s="21" t="s">
        <v>13</v>
      </c>
      <c r="H11" s="146"/>
      <c r="I11" s="146"/>
      <c r="J11" s="21" t="s">
        <v>14</v>
      </c>
      <c r="K11" s="147"/>
    </row>
    <row r="12" spans="1:11" x14ac:dyDescent="0.2">
      <c r="A12" s="22" t="s">
        <v>16</v>
      </c>
      <c r="B12" s="23" t="s">
        <v>17</v>
      </c>
      <c r="C12" s="23" t="s">
        <v>18</v>
      </c>
      <c r="D12" s="23" t="s">
        <v>8</v>
      </c>
      <c r="E12" s="23" t="s">
        <v>10</v>
      </c>
      <c r="F12" s="23" t="s">
        <v>12</v>
      </c>
      <c r="G12" s="23" t="s">
        <v>47</v>
      </c>
      <c r="H12" s="23" t="s">
        <v>19</v>
      </c>
      <c r="I12" s="23" t="s">
        <v>20</v>
      </c>
      <c r="J12" s="23" t="s">
        <v>15</v>
      </c>
      <c r="K12" s="24" t="s">
        <v>21</v>
      </c>
    </row>
    <row r="15" spans="1:11" x14ac:dyDescent="0.2">
      <c r="A15" s="25" t="s">
        <v>24</v>
      </c>
      <c r="B15" s="26">
        <v>1</v>
      </c>
      <c r="C15" s="26">
        <v>2</v>
      </c>
      <c r="D15" s="26">
        <v>289</v>
      </c>
      <c r="E15" s="26">
        <v>1277.93</v>
      </c>
      <c r="F15" s="26">
        <v>2</v>
      </c>
      <c r="G15" s="26">
        <v>10.220000000000001</v>
      </c>
      <c r="H15" s="26">
        <v>51</v>
      </c>
      <c r="I15" s="27">
        <f>SUM(D15+F15)/H15</f>
        <v>5.7058823529411766</v>
      </c>
      <c r="J15" s="27">
        <v>4.4266323024054977</v>
      </c>
      <c r="K15" s="27">
        <v>3.5</v>
      </c>
    </row>
    <row r="16" spans="1:11" x14ac:dyDescent="0.2">
      <c r="I16" s="27"/>
    </row>
    <row r="17" spans="1:11" x14ac:dyDescent="0.2">
      <c r="A17" s="25" t="s">
        <v>25</v>
      </c>
      <c r="B17" s="26">
        <v>1</v>
      </c>
      <c r="C17" s="26">
        <v>3</v>
      </c>
      <c r="D17" s="26">
        <v>6013</v>
      </c>
      <c r="E17" s="26">
        <v>25900.45</v>
      </c>
      <c r="F17" s="26">
        <v>27</v>
      </c>
      <c r="G17" s="26">
        <v>117.3</v>
      </c>
      <c r="H17" s="26">
        <v>687</v>
      </c>
      <c r="I17" s="27">
        <f t="shared" ref="I17:I22" si="0">SUM(D17+F17)/H17</f>
        <v>8.7918486171761288</v>
      </c>
      <c r="J17" s="27">
        <v>4.3075745033112582</v>
      </c>
      <c r="K17" s="27">
        <v>3.6531344050006851</v>
      </c>
    </row>
    <row r="18" spans="1:11" x14ac:dyDescent="0.2">
      <c r="I18" s="27"/>
    </row>
    <row r="19" spans="1:11" x14ac:dyDescent="0.2">
      <c r="A19" s="25" t="s">
        <v>26</v>
      </c>
      <c r="B19" s="26">
        <v>1</v>
      </c>
      <c r="C19" s="26">
        <v>2</v>
      </c>
      <c r="D19" s="26">
        <v>2059</v>
      </c>
      <c r="E19" s="26">
        <v>9073.6200000000008</v>
      </c>
      <c r="F19" s="26">
        <v>16</v>
      </c>
      <c r="G19" s="26">
        <v>69.48</v>
      </c>
      <c r="H19" s="26">
        <v>227</v>
      </c>
      <c r="I19" s="27">
        <f t="shared" si="0"/>
        <v>9.140969162995594</v>
      </c>
      <c r="J19" s="27">
        <v>4.4063132530120477</v>
      </c>
      <c r="K19" s="27">
        <v>3.5</v>
      </c>
    </row>
    <row r="20" spans="1:11" ht="28.5" customHeight="1" x14ac:dyDescent="0.2">
      <c r="I20" s="27"/>
    </row>
    <row r="21" spans="1:11" x14ac:dyDescent="0.2">
      <c r="A21" s="148" t="s">
        <v>27</v>
      </c>
      <c r="B21" s="149">
        <v>1</v>
      </c>
      <c r="C21" s="149">
        <v>1</v>
      </c>
      <c r="D21" s="149">
        <v>958</v>
      </c>
      <c r="E21" s="149">
        <v>4177</v>
      </c>
      <c r="F21" s="149">
        <v>6</v>
      </c>
      <c r="G21" s="149">
        <v>27</v>
      </c>
      <c r="H21" s="149">
        <v>89</v>
      </c>
      <c r="I21" s="28">
        <f t="shared" si="0"/>
        <v>10.831460674157304</v>
      </c>
      <c r="J21" s="28">
        <v>4.3609958506224071</v>
      </c>
      <c r="K21" s="28">
        <v>3.5</v>
      </c>
    </row>
    <row r="22" spans="1:11" x14ac:dyDescent="0.2">
      <c r="A22" s="20" t="s">
        <v>28</v>
      </c>
      <c r="B22" s="29">
        <v>1</v>
      </c>
      <c r="C22" s="29">
        <v>3</v>
      </c>
      <c r="D22" s="29">
        <v>9319</v>
      </c>
      <c r="E22" s="29">
        <v>40429</v>
      </c>
      <c r="F22" s="29">
        <v>51</v>
      </c>
      <c r="G22" s="29">
        <v>224</v>
      </c>
      <c r="H22" s="29">
        <v>1054</v>
      </c>
      <c r="I22" s="30">
        <f t="shared" si="0"/>
        <v>8.8899430740037957</v>
      </c>
      <c r="J22" s="30">
        <v>4.3386339381003198</v>
      </c>
      <c r="K22" s="30">
        <v>3.5981040837022933</v>
      </c>
    </row>
    <row r="25" spans="1:11" x14ac:dyDescent="0.2">
      <c r="A25" s="138" t="s">
        <v>29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1" x14ac:dyDescent="0.2">
      <c r="A26" s="25"/>
      <c r="B26" s="26"/>
      <c r="C26" s="26"/>
      <c r="D26" s="26"/>
      <c r="E26" s="26"/>
      <c r="F26" s="26"/>
      <c r="G26" s="26"/>
      <c r="H26" s="26"/>
      <c r="I26" s="27"/>
      <c r="J26" s="27"/>
      <c r="K26" s="27"/>
    </row>
    <row r="27" spans="1:11" x14ac:dyDescent="0.2">
      <c r="A27" s="150" t="s">
        <v>61</v>
      </c>
      <c r="B27" s="151"/>
      <c r="C27" s="152">
        <f>SUM(D22+F22)</f>
        <v>9370</v>
      </c>
      <c r="I27" s="27"/>
    </row>
    <row r="28" spans="1:11" x14ac:dyDescent="0.2">
      <c r="A28" s="153" t="s">
        <v>62</v>
      </c>
      <c r="B28" s="159"/>
      <c r="C28" s="160">
        <f>SUM(E22+G22)</f>
        <v>40653</v>
      </c>
      <c r="D28" s="26"/>
      <c r="E28" s="26"/>
      <c r="F28" s="26"/>
      <c r="G28" s="26"/>
      <c r="H28" s="26"/>
      <c r="I28" s="27"/>
      <c r="J28" s="27"/>
      <c r="K28" s="27"/>
    </row>
    <row r="29" spans="1:11" x14ac:dyDescent="0.2">
      <c r="I29" s="27"/>
    </row>
    <row r="30" spans="1:11" x14ac:dyDescent="0.2">
      <c r="A30" s="20"/>
      <c r="B30" s="29"/>
      <c r="C30" s="29"/>
      <c r="D30" s="29"/>
      <c r="E30" s="29"/>
      <c r="F30" s="29"/>
      <c r="G30" s="29"/>
      <c r="H30" s="29"/>
      <c r="I30" s="30"/>
      <c r="J30" s="30"/>
      <c r="K30" s="30"/>
    </row>
    <row r="33" spans="1:11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5" spans="1:11" x14ac:dyDescent="0.2">
      <c r="A35" s="156"/>
      <c r="B35" s="156"/>
      <c r="C35" s="156"/>
      <c r="D35" s="157"/>
    </row>
    <row r="36" spans="1:11" x14ac:dyDescent="0.2">
      <c r="A36" s="156"/>
      <c r="B36" s="156"/>
      <c r="C36" s="156"/>
      <c r="D36" s="157"/>
    </row>
  </sheetData>
  <mergeCells count="6">
    <mergeCell ref="A25:K25"/>
    <mergeCell ref="A33:K33"/>
    <mergeCell ref="A1:K1"/>
    <mergeCell ref="A2:K2"/>
    <mergeCell ref="A3:K3"/>
    <mergeCell ref="A4:K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6"/>
  <sheetViews>
    <sheetView workbookViewId="0">
      <selection sqref="A1:XFD1048576"/>
    </sheetView>
  </sheetViews>
  <sheetFormatPr defaultRowHeight="12.75" x14ac:dyDescent="0.2"/>
  <cols>
    <col min="1" max="1" width="9.140625" style="31"/>
    <col min="2" max="2" width="6.85546875" style="31" customWidth="1"/>
    <col min="3" max="3" width="9.140625" style="31"/>
    <col min="4" max="4" width="7.7109375" style="31" customWidth="1"/>
    <col min="5" max="5" width="7.85546875" style="31" customWidth="1"/>
    <col min="6" max="6" width="8.140625" style="31" customWidth="1"/>
    <col min="7" max="7" width="8.42578125" style="31" customWidth="1"/>
    <col min="8" max="8" width="5.42578125" style="31" bestFit="1" customWidth="1"/>
    <col min="9" max="9" width="7" style="31" bestFit="1" customWidth="1"/>
    <col min="10" max="10" width="7.7109375" style="31" customWidth="1"/>
    <col min="11" max="11" width="6.7109375" style="31" customWidth="1"/>
    <col min="12" max="16384" width="9.140625" style="31"/>
  </cols>
  <sheetData>
    <row r="1" spans="1:11" ht="12.75" customHeight="1" x14ac:dyDescent="0.2">
      <c r="A1" s="142" t="s">
        <v>63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x14ac:dyDescent="0.2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1" x14ac:dyDescent="0.2">
      <c r="A3" s="137" t="s">
        <v>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pans="1:11" x14ac:dyDescent="0.2">
      <c r="A4" s="137" t="s">
        <v>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11" x14ac:dyDescent="0.2">
      <c r="F5" s="143"/>
      <c r="K5" s="90" t="s">
        <v>64</v>
      </c>
    </row>
    <row r="7" spans="1:11" x14ac:dyDescent="0.2">
      <c r="A7" s="144" t="s">
        <v>65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</row>
    <row r="10" spans="1:11" x14ac:dyDescent="0.2">
      <c r="A10" s="19" t="s">
        <v>5</v>
      </c>
      <c r="B10" s="20" t="s">
        <v>6</v>
      </c>
    </row>
    <row r="11" spans="1:11" x14ac:dyDescent="0.2">
      <c r="A11" s="145"/>
      <c r="B11" s="146"/>
      <c r="C11" s="146"/>
      <c r="D11" s="21" t="s">
        <v>7</v>
      </c>
      <c r="E11" s="21" t="s">
        <v>9</v>
      </c>
      <c r="F11" s="21" t="s">
        <v>11</v>
      </c>
      <c r="G11" s="21" t="s">
        <v>13</v>
      </c>
      <c r="H11" s="146"/>
      <c r="I11" s="146"/>
      <c r="J11" s="21" t="s">
        <v>14</v>
      </c>
      <c r="K11" s="147"/>
    </row>
    <row r="12" spans="1:11" x14ac:dyDescent="0.2">
      <c r="A12" s="22" t="s">
        <v>16</v>
      </c>
      <c r="B12" s="23" t="s">
        <v>17</v>
      </c>
      <c r="C12" s="23" t="s">
        <v>18</v>
      </c>
      <c r="D12" s="23" t="s">
        <v>8</v>
      </c>
      <c r="E12" s="23" t="s">
        <v>10</v>
      </c>
      <c r="F12" s="23" t="s">
        <v>12</v>
      </c>
      <c r="G12" s="23" t="s">
        <v>47</v>
      </c>
      <c r="H12" s="23" t="s">
        <v>19</v>
      </c>
      <c r="I12" s="23" t="s">
        <v>20</v>
      </c>
      <c r="J12" s="23" t="s">
        <v>15</v>
      </c>
      <c r="K12" s="24" t="s">
        <v>21</v>
      </c>
    </row>
    <row r="15" spans="1:11" x14ac:dyDescent="0.2">
      <c r="A15" s="25" t="s">
        <v>23</v>
      </c>
      <c r="B15" s="26">
        <v>1</v>
      </c>
      <c r="C15" s="26">
        <v>1</v>
      </c>
      <c r="D15" s="26">
        <v>218</v>
      </c>
      <c r="E15" s="26">
        <v>1013</v>
      </c>
      <c r="F15" s="26">
        <v>4</v>
      </c>
      <c r="G15" s="26">
        <v>20</v>
      </c>
      <c r="H15" s="26">
        <v>77</v>
      </c>
      <c r="I15" s="27">
        <f>SUM(D15+F15)/H15</f>
        <v>2.883116883116883</v>
      </c>
      <c r="J15" s="27">
        <v>4.6531531531531529</v>
      </c>
      <c r="K15" s="27">
        <v>4</v>
      </c>
    </row>
    <row r="16" spans="1:11" x14ac:dyDescent="0.2">
      <c r="I16" s="27"/>
    </row>
    <row r="17" spans="1:11" x14ac:dyDescent="0.2">
      <c r="A17" s="25" t="s">
        <v>24</v>
      </c>
      <c r="B17" s="26">
        <v>1</v>
      </c>
      <c r="C17" s="26">
        <v>2</v>
      </c>
      <c r="D17" s="26">
        <v>162</v>
      </c>
      <c r="E17" s="26">
        <v>752.3</v>
      </c>
      <c r="F17" s="26">
        <v>0</v>
      </c>
      <c r="G17" s="26">
        <v>0</v>
      </c>
      <c r="H17" s="26">
        <v>60</v>
      </c>
      <c r="I17" s="27">
        <f t="shared" ref="I17:I25" si="0">SUM(D17+F17)/H17</f>
        <v>2.7</v>
      </c>
      <c r="J17" s="27">
        <v>4.643827160493827</v>
      </c>
      <c r="K17" s="27">
        <v>4</v>
      </c>
    </row>
    <row r="18" spans="1:11" x14ac:dyDescent="0.2">
      <c r="I18" s="27"/>
    </row>
    <row r="19" spans="1:11" x14ac:dyDescent="0.2">
      <c r="A19" s="25" t="s">
        <v>25</v>
      </c>
      <c r="B19" s="26">
        <v>1</v>
      </c>
      <c r="C19" s="26">
        <v>2</v>
      </c>
      <c r="D19" s="26">
        <v>3608</v>
      </c>
      <c r="E19" s="26">
        <v>16746.080000000002</v>
      </c>
      <c r="F19" s="26">
        <v>62</v>
      </c>
      <c r="G19" s="26">
        <v>288</v>
      </c>
      <c r="H19" s="26">
        <v>547</v>
      </c>
      <c r="I19" s="27">
        <f t="shared" si="0"/>
        <v>6.7093235831809874</v>
      </c>
      <c r="J19" s="27">
        <v>4.6414386920980926</v>
      </c>
      <c r="K19" s="27">
        <v>4</v>
      </c>
    </row>
    <row r="20" spans="1:11" ht="26.25" customHeight="1" x14ac:dyDescent="0.2">
      <c r="I20" s="27"/>
    </row>
    <row r="21" spans="1:11" x14ac:dyDescent="0.2">
      <c r="A21" s="25" t="s">
        <v>26</v>
      </c>
      <c r="B21" s="26">
        <v>1</v>
      </c>
      <c r="C21" s="26">
        <v>2</v>
      </c>
      <c r="D21" s="26">
        <v>837</v>
      </c>
      <c r="E21" s="26">
        <v>3887.72</v>
      </c>
      <c r="F21" s="26">
        <v>10</v>
      </c>
      <c r="G21" s="26">
        <v>48</v>
      </c>
      <c r="H21" s="26">
        <v>165</v>
      </c>
      <c r="I21" s="27">
        <f t="shared" si="0"/>
        <v>5.1333333333333337</v>
      </c>
      <c r="J21" s="27">
        <v>4.6466587957497048</v>
      </c>
      <c r="K21" s="27">
        <v>4</v>
      </c>
    </row>
    <row r="22" spans="1:11" x14ac:dyDescent="0.2">
      <c r="I22" s="27"/>
    </row>
    <row r="23" spans="1:11" x14ac:dyDescent="0.2">
      <c r="A23" s="148" t="s">
        <v>27</v>
      </c>
      <c r="B23" s="149">
        <v>1</v>
      </c>
      <c r="C23" s="149">
        <v>2</v>
      </c>
      <c r="D23" s="149">
        <v>662</v>
      </c>
      <c r="E23" s="149">
        <v>3078.9</v>
      </c>
      <c r="F23" s="149">
        <v>6</v>
      </c>
      <c r="G23" s="149">
        <v>28</v>
      </c>
      <c r="H23" s="149">
        <v>80</v>
      </c>
      <c r="I23" s="28">
        <f t="shared" si="0"/>
        <v>8.35</v>
      </c>
      <c r="J23" s="28">
        <v>4.6510479041916168</v>
      </c>
      <c r="K23" s="28">
        <v>4</v>
      </c>
    </row>
    <row r="24" spans="1:11" x14ac:dyDescent="0.2">
      <c r="I24" s="27"/>
    </row>
    <row r="25" spans="1:11" x14ac:dyDescent="0.2">
      <c r="A25" s="20" t="s">
        <v>28</v>
      </c>
      <c r="B25" s="29">
        <v>1</v>
      </c>
      <c r="C25" s="29">
        <v>2</v>
      </c>
      <c r="D25" s="29">
        <v>5487</v>
      </c>
      <c r="E25" s="29">
        <v>25478</v>
      </c>
      <c r="F25" s="29">
        <v>82</v>
      </c>
      <c r="G25" s="29">
        <v>384</v>
      </c>
      <c r="H25" s="29">
        <v>929</v>
      </c>
      <c r="I25" s="30">
        <f t="shared" si="0"/>
        <v>5.9946178686759959</v>
      </c>
      <c r="J25" s="30">
        <v>4.6439217094630996</v>
      </c>
      <c r="K25" s="30">
        <v>4</v>
      </c>
    </row>
    <row r="28" spans="1:11" x14ac:dyDescent="0.2">
      <c r="A28" s="138" t="s">
        <v>29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</row>
    <row r="29" spans="1:11" x14ac:dyDescent="0.2">
      <c r="I29" s="27"/>
    </row>
    <row r="30" spans="1:11" x14ac:dyDescent="0.2">
      <c r="A30" s="20"/>
      <c r="B30" s="29"/>
      <c r="C30" s="29"/>
      <c r="D30" s="29"/>
      <c r="E30" s="29"/>
      <c r="F30" s="29"/>
      <c r="G30" s="29"/>
      <c r="H30" s="29"/>
      <c r="I30" s="30"/>
      <c r="J30" s="30"/>
      <c r="K30" s="30"/>
    </row>
    <row r="31" spans="1:11" x14ac:dyDescent="0.2">
      <c r="A31" s="150" t="s">
        <v>61</v>
      </c>
      <c r="B31" s="151"/>
      <c r="C31" s="152">
        <f>SUM(D25+F25)</f>
        <v>5569</v>
      </c>
    </row>
    <row r="32" spans="1:11" x14ac:dyDescent="0.2">
      <c r="A32" s="153" t="s">
        <v>62</v>
      </c>
      <c r="B32" s="154"/>
      <c r="C32" s="155">
        <f>SUM(E25+G25)</f>
        <v>25862</v>
      </c>
    </row>
    <row r="33" spans="1:1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5" spans="1:11" x14ac:dyDescent="0.2">
      <c r="A35" s="156"/>
      <c r="B35" s="156"/>
      <c r="C35" s="156"/>
      <c r="D35" s="157"/>
    </row>
    <row r="36" spans="1:11" x14ac:dyDescent="0.2">
      <c r="A36" s="156"/>
      <c r="B36" s="156"/>
      <c r="C36" s="156"/>
      <c r="D36" s="157"/>
    </row>
  </sheetData>
  <mergeCells count="6">
    <mergeCell ref="A28:K28"/>
    <mergeCell ref="A1:K1"/>
    <mergeCell ref="A2:K2"/>
    <mergeCell ref="A3:K3"/>
    <mergeCell ref="A4:K4"/>
    <mergeCell ref="A7:K7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3"/>
  <sheetViews>
    <sheetView workbookViewId="0">
      <selection activeCell="J32" sqref="J32"/>
    </sheetView>
  </sheetViews>
  <sheetFormatPr defaultRowHeight="12.75" x14ac:dyDescent="0.2"/>
  <sheetData>
    <row r="1" spans="1:11" s="31" customFormat="1" ht="25.5" customHeight="1" x14ac:dyDescent="0.25">
      <c r="A1" s="44" t="s">
        <v>74</v>
      </c>
      <c r="B1" s="44"/>
      <c r="C1" s="45"/>
      <c r="D1" s="45"/>
    </row>
    <row r="2" spans="1:11" s="31" customFormat="1" x14ac:dyDescent="0.2"/>
    <row r="3" spans="1:11" s="31" customFormat="1" ht="22.5" x14ac:dyDescent="0.2">
      <c r="A3" s="32" t="s">
        <v>16</v>
      </c>
      <c r="B3" s="32" t="s">
        <v>17</v>
      </c>
      <c r="C3" s="32" t="s">
        <v>18</v>
      </c>
      <c r="D3" s="32" t="s">
        <v>66</v>
      </c>
      <c r="E3" s="32" t="s">
        <v>67</v>
      </c>
      <c r="F3" s="32" t="s">
        <v>68</v>
      </c>
      <c r="G3" s="32" t="s">
        <v>69</v>
      </c>
      <c r="H3" s="32" t="s">
        <v>70</v>
      </c>
      <c r="I3" s="32" t="s">
        <v>20</v>
      </c>
      <c r="J3" s="32" t="s">
        <v>71</v>
      </c>
      <c r="K3" s="33" t="s">
        <v>21</v>
      </c>
    </row>
    <row r="4" spans="1:11" s="31" customFormat="1" x14ac:dyDescent="0.2">
      <c r="A4" s="34" t="s">
        <v>24</v>
      </c>
      <c r="B4" s="35">
        <v>1</v>
      </c>
      <c r="C4" s="35">
        <v>1</v>
      </c>
      <c r="D4" s="36">
        <v>95</v>
      </c>
      <c r="E4" s="36">
        <v>415.7</v>
      </c>
      <c r="F4" s="36">
        <v>1</v>
      </c>
      <c r="G4" s="36">
        <v>5.42</v>
      </c>
      <c r="H4" s="36">
        <v>18</v>
      </c>
      <c r="I4" s="37">
        <v>5.3333333333333304</v>
      </c>
      <c r="J4" s="37">
        <v>4.3866666666666703</v>
      </c>
      <c r="K4" s="38">
        <v>3.5</v>
      </c>
    </row>
    <row r="5" spans="1:11" s="31" customFormat="1" x14ac:dyDescent="0.2">
      <c r="A5" s="34" t="s">
        <v>25</v>
      </c>
      <c r="B5" s="35">
        <v>1</v>
      </c>
      <c r="C5" s="35">
        <v>1</v>
      </c>
      <c r="D5" s="36">
        <v>2367</v>
      </c>
      <c r="E5" s="36">
        <v>10392.5</v>
      </c>
      <c r="F5" s="36">
        <v>31</v>
      </c>
      <c r="G5" s="36">
        <v>135.5</v>
      </c>
      <c r="H5" s="36">
        <v>443</v>
      </c>
      <c r="I5" s="37">
        <v>5.4130925507900702</v>
      </c>
      <c r="J5" s="37">
        <v>4.3903252710592202</v>
      </c>
      <c r="K5" s="38">
        <v>3.5</v>
      </c>
    </row>
    <row r="6" spans="1:11" s="31" customFormat="1" x14ac:dyDescent="0.2">
      <c r="A6" s="34" t="s">
        <v>26</v>
      </c>
      <c r="B6" s="35">
        <v>1</v>
      </c>
      <c r="C6" s="35">
        <v>1</v>
      </c>
      <c r="D6" s="36">
        <v>2036</v>
      </c>
      <c r="E6" s="36">
        <v>8937.5499999999993</v>
      </c>
      <c r="F6" s="36">
        <v>27</v>
      </c>
      <c r="G6" s="36">
        <v>116.53</v>
      </c>
      <c r="H6" s="36">
        <v>310</v>
      </c>
      <c r="I6" s="37">
        <v>6.6548387096774198</v>
      </c>
      <c r="J6" s="37">
        <v>4.3887930198739697</v>
      </c>
      <c r="K6" s="38">
        <v>3.5000005594374302</v>
      </c>
    </row>
    <row r="7" spans="1:11" s="31" customFormat="1" x14ac:dyDescent="0.2">
      <c r="A7" s="34" t="s">
        <v>27</v>
      </c>
      <c r="B7" s="35">
        <v>1</v>
      </c>
      <c r="C7" s="35">
        <v>1</v>
      </c>
      <c r="D7" s="36">
        <v>237</v>
      </c>
      <c r="E7" s="36">
        <v>1039.25</v>
      </c>
      <c r="F7" s="36">
        <v>3</v>
      </c>
      <c r="G7" s="36">
        <v>13.55</v>
      </c>
      <c r="H7" s="36">
        <v>50</v>
      </c>
      <c r="I7" s="37">
        <v>4.8</v>
      </c>
      <c r="J7" s="37">
        <v>4.3866666666666703</v>
      </c>
      <c r="K7" s="38">
        <v>3.5000048111619</v>
      </c>
    </row>
    <row r="8" spans="1:11" s="31" customFormat="1" x14ac:dyDescent="0.2">
      <c r="A8" s="39" t="s">
        <v>72</v>
      </c>
      <c r="B8" s="40">
        <v>1</v>
      </c>
      <c r="C8" s="40">
        <v>1</v>
      </c>
      <c r="D8" s="41">
        <v>4735</v>
      </c>
      <c r="E8" s="41">
        <v>20785</v>
      </c>
      <c r="F8" s="41">
        <v>62</v>
      </c>
      <c r="G8" s="41">
        <v>271</v>
      </c>
      <c r="H8" s="41">
        <v>821</v>
      </c>
      <c r="I8" s="42">
        <v>5.84287454323995</v>
      </c>
      <c r="J8" s="42">
        <v>4.3894100479466296</v>
      </c>
      <c r="K8" s="43">
        <v>3.50000134264983</v>
      </c>
    </row>
    <row r="9" spans="1:11" s="31" customFormat="1" x14ac:dyDescent="0.2">
      <c r="A9" s="140" t="s">
        <v>73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</row>
    <row r="10" spans="1:11" s="31" customFormat="1" x14ac:dyDescent="0.2"/>
    <row r="11" spans="1:11" s="31" customFormat="1" x14ac:dyDescent="0.2"/>
    <row r="12" spans="1:11" x14ac:dyDescent="0.2">
      <c r="A12" s="46" t="s">
        <v>94</v>
      </c>
      <c r="B12" s="47">
        <f>SUM(E8+G8)</f>
        <v>21056</v>
      </c>
    </row>
    <row r="13" spans="1:11" x14ac:dyDescent="0.2">
      <c r="A13" s="46" t="s">
        <v>95</v>
      </c>
      <c r="B13" s="47">
        <f>SUM(D8+F8)</f>
        <v>4797</v>
      </c>
    </row>
  </sheetData>
  <mergeCells count="1">
    <mergeCell ref="A9:K9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 x14ac:dyDescent="0.2"/>
  <sheetData>
    <row r="1" spans="1:1" x14ac:dyDescent="0.2">
      <c r="A1" t="s">
        <v>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2.75" x14ac:dyDescent="0.2"/>
  <sheetData>
    <row r="1" spans="1:1" x14ac:dyDescent="0.2">
      <c r="A1" t="s">
        <v>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5"/>
  <sheetViews>
    <sheetView workbookViewId="0">
      <selection activeCell="M23" sqref="M23"/>
    </sheetView>
  </sheetViews>
  <sheetFormatPr defaultRowHeight="12.75" x14ac:dyDescent="0.2"/>
  <sheetData>
    <row r="1" spans="1:11" ht="25.5" customHeight="1" x14ac:dyDescent="0.25">
      <c r="A1" s="141" t="s">
        <v>77</v>
      </c>
      <c r="B1" s="141"/>
      <c r="C1" s="141"/>
      <c r="D1" s="141"/>
      <c r="E1" s="50"/>
      <c r="F1" s="50"/>
      <c r="G1" s="50"/>
      <c r="H1" s="50"/>
      <c r="I1" s="50"/>
      <c r="J1" s="50"/>
      <c r="K1" s="50"/>
    </row>
    <row r="2" spans="1:11" ht="15" x14ac:dyDescent="0.25">
      <c r="A2" s="51" t="s">
        <v>73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22.5" x14ac:dyDescent="0.2">
      <c r="A3" s="52" t="s">
        <v>16</v>
      </c>
      <c r="B3" s="52" t="s">
        <v>17</v>
      </c>
      <c r="C3" s="52" t="s">
        <v>18</v>
      </c>
      <c r="D3" s="52" t="s">
        <v>66</v>
      </c>
      <c r="E3" s="52" t="s">
        <v>67</v>
      </c>
      <c r="F3" s="52" t="s">
        <v>68</v>
      </c>
      <c r="G3" s="52" t="s">
        <v>69</v>
      </c>
      <c r="H3" s="52" t="s">
        <v>70</v>
      </c>
      <c r="I3" s="52" t="s">
        <v>20</v>
      </c>
      <c r="J3" s="52" t="s">
        <v>71</v>
      </c>
      <c r="K3" s="53" t="s">
        <v>21</v>
      </c>
    </row>
    <row r="4" spans="1:11" ht="15" x14ac:dyDescent="0.2">
      <c r="A4" s="54" t="s">
        <v>78</v>
      </c>
      <c r="B4" s="55">
        <v>1</v>
      </c>
      <c r="C4" s="55">
        <v>2</v>
      </c>
      <c r="D4" s="56">
        <v>2</v>
      </c>
      <c r="E4" s="56">
        <v>2.61</v>
      </c>
      <c r="F4" s="57"/>
      <c r="G4" s="57"/>
      <c r="H4" s="56">
        <v>2</v>
      </c>
      <c r="I4" s="58">
        <v>1</v>
      </c>
      <c r="J4" s="58">
        <v>1.3049999999999999</v>
      </c>
      <c r="K4" s="59"/>
    </row>
    <row r="5" spans="1:11" ht="15" x14ac:dyDescent="0.2">
      <c r="A5" s="54" t="s">
        <v>79</v>
      </c>
      <c r="B5" s="55">
        <v>1</v>
      </c>
      <c r="C5" s="55">
        <v>1</v>
      </c>
      <c r="D5" s="56">
        <v>0</v>
      </c>
      <c r="E5" s="56">
        <v>0.87</v>
      </c>
      <c r="F5" s="57"/>
      <c r="G5" s="57"/>
      <c r="H5" s="56">
        <v>1</v>
      </c>
      <c r="I5" s="58">
        <v>0</v>
      </c>
      <c r="J5" s="57"/>
      <c r="K5" s="59"/>
    </row>
    <row r="6" spans="1:11" ht="15" x14ac:dyDescent="0.2">
      <c r="A6" s="54" t="s">
        <v>80</v>
      </c>
      <c r="B6" s="55">
        <v>1</v>
      </c>
      <c r="C6" s="55">
        <v>1</v>
      </c>
      <c r="D6" s="56">
        <v>0</v>
      </c>
      <c r="E6" s="56">
        <v>2.3199999999999998</v>
      </c>
      <c r="F6" s="57"/>
      <c r="G6" s="57"/>
      <c r="H6" s="56">
        <v>5</v>
      </c>
      <c r="I6" s="58">
        <v>0</v>
      </c>
      <c r="J6" s="57"/>
      <c r="K6" s="59"/>
    </row>
    <row r="7" spans="1:11" x14ac:dyDescent="0.2">
      <c r="A7" s="54" t="s">
        <v>22</v>
      </c>
      <c r="B7" s="55">
        <v>2</v>
      </c>
      <c r="C7" s="55">
        <v>3</v>
      </c>
      <c r="D7" s="56">
        <v>194</v>
      </c>
      <c r="E7" s="56">
        <v>969.88</v>
      </c>
      <c r="F7" s="56">
        <v>1</v>
      </c>
      <c r="G7" s="56">
        <v>5</v>
      </c>
      <c r="H7" s="56">
        <v>163</v>
      </c>
      <c r="I7" s="58">
        <v>1.19631901840491</v>
      </c>
      <c r="J7" s="58">
        <v>4.9993846153846198</v>
      </c>
      <c r="K7" s="60">
        <v>4.75</v>
      </c>
    </row>
    <row r="8" spans="1:11" ht="15" x14ac:dyDescent="0.2">
      <c r="A8" s="54" t="s">
        <v>23</v>
      </c>
      <c r="B8" s="55">
        <v>1</v>
      </c>
      <c r="C8" s="55">
        <v>1</v>
      </c>
      <c r="D8" s="56">
        <v>0</v>
      </c>
      <c r="E8" s="56">
        <v>0</v>
      </c>
      <c r="F8" s="57"/>
      <c r="G8" s="57"/>
      <c r="H8" s="56">
        <v>1</v>
      </c>
      <c r="I8" s="58">
        <v>0</v>
      </c>
      <c r="J8" s="57"/>
      <c r="K8" s="59"/>
    </row>
    <row r="9" spans="1:11" ht="15" x14ac:dyDescent="0.2">
      <c r="A9" s="54" t="s">
        <v>24</v>
      </c>
      <c r="B9" s="55">
        <v>2</v>
      </c>
      <c r="C9" s="55">
        <v>3</v>
      </c>
      <c r="D9" s="56">
        <v>12</v>
      </c>
      <c r="E9" s="56">
        <v>62.87</v>
      </c>
      <c r="F9" s="57"/>
      <c r="G9" s="57"/>
      <c r="H9" s="56">
        <v>15</v>
      </c>
      <c r="I9" s="58">
        <v>0.8</v>
      </c>
      <c r="J9" s="58">
        <v>5.2391666666666703</v>
      </c>
      <c r="K9" s="59"/>
    </row>
    <row r="10" spans="1:11" x14ac:dyDescent="0.2">
      <c r="A10" s="54" t="s">
        <v>25</v>
      </c>
      <c r="B10" s="55">
        <v>2</v>
      </c>
      <c r="C10" s="55">
        <v>6</v>
      </c>
      <c r="D10" s="56">
        <v>26056</v>
      </c>
      <c r="E10" s="56">
        <v>122976.45</v>
      </c>
      <c r="F10" s="56">
        <v>1292</v>
      </c>
      <c r="G10" s="56">
        <v>6036</v>
      </c>
      <c r="H10" s="56">
        <v>1278</v>
      </c>
      <c r="I10" s="58">
        <v>21.399061032863798</v>
      </c>
      <c r="J10" s="58">
        <v>4.71743637560333</v>
      </c>
      <c r="K10" s="60">
        <v>4.75</v>
      </c>
    </row>
    <row r="11" spans="1:11" x14ac:dyDescent="0.2">
      <c r="A11" s="61" t="s">
        <v>72</v>
      </c>
      <c r="B11" s="62">
        <v>2</v>
      </c>
      <c r="C11" s="62">
        <v>6</v>
      </c>
      <c r="D11" s="63">
        <v>26264</v>
      </c>
      <c r="E11" s="63">
        <v>124015</v>
      </c>
      <c r="F11" s="63">
        <v>1293</v>
      </c>
      <c r="G11" s="63">
        <v>6041</v>
      </c>
      <c r="H11" s="63">
        <v>1465</v>
      </c>
      <c r="I11" s="64">
        <v>18.810238907849801</v>
      </c>
      <c r="J11" s="64">
        <v>4.71952679899844</v>
      </c>
      <c r="K11" s="65">
        <v>4.75</v>
      </c>
    </row>
    <row r="12" spans="1:11" ht="15" x14ac:dyDescent="0.25">
      <c r="A12" s="51" t="s">
        <v>73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33.75" x14ac:dyDescent="0.25">
      <c r="A13" s="66" t="s">
        <v>81</v>
      </c>
      <c r="B13" s="67" t="s">
        <v>82</v>
      </c>
      <c r="C13" s="50"/>
      <c r="D13" s="50"/>
      <c r="E13" s="50"/>
      <c r="F13" s="50"/>
      <c r="G13" s="50"/>
      <c r="H13" s="50"/>
      <c r="I13" s="50"/>
      <c r="J13" s="50"/>
      <c r="K13" s="50"/>
    </row>
    <row r="14" spans="1:11" ht="15" x14ac:dyDescent="0.25">
      <c r="A14" s="56">
        <v>130056</v>
      </c>
      <c r="B14" s="68">
        <v>27557</v>
      </c>
      <c r="C14" s="50"/>
      <c r="D14" s="50"/>
      <c r="E14" s="50"/>
      <c r="F14" s="50"/>
      <c r="G14" s="50"/>
      <c r="H14" s="50"/>
      <c r="I14" s="50"/>
      <c r="J14" s="50"/>
      <c r="K14" s="50"/>
    </row>
    <row r="15" spans="1:11" ht="15" x14ac:dyDescent="0.25">
      <c r="A15" s="51" t="s">
        <v>73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2:K23"/>
  <sheetViews>
    <sheetView workbookViewId="0">
      <selection activeCell="F22" sqref="F22"/>
    </sheetView>
  </sheetViews>
  <sheetFormatPr defaultRowHeight="12.75" x14ac:dyDescent="0.2"/>
  <cols>
    <col min="1" max="1" width="14.5703125" style="46" customWidth="1"/>
    <col min="2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42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745730</v>
      </c>
      <c r="B14" s="46">
        <v>1</v>
      </c>
      <c r="C14" s="46">
        <v>2</v>
      </c>
      <c r="D14" s="46">
        <v>758</v>
      </c>
      <c r="E14" s="47">
        <v>2660</v>
      </c>
      <c r="F14" s="46">
        <v>0</v>
      </c>
      <c r="G14" s="46">
        <v>0</v>
      </c>
      <c r="H14" s="46">
        <v>230</v>
      </c>
      <c r="I14" s="46">
        <v>3.3</v>
      </c>
      <c r="J14" s="46">
        <v>3.51</v>
      </c>
      <c r="K14" s="46">
        <v>2.89</v>
      </c>
    </row>
    <row r="15" spans="1:1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1" s="48" customFormat="1" x14ac:dyDescent="0.2">
      <c r="A16" s="48" t="s">
        <v>28</v>
      </c>
      <c r="B16" s="48">
        <v>1</v>
      </c>
      <c r="C16" s="48">
        <v>2</v>
      </c>
      <c r="D16" s="48">
        <v>758</v>
      </c>
      <c r="E16" s="49">
        <v>2660</v>
      </c>
      <c r="F16" s="48">
        <v>0</v>
      </c>
      <c r="G16" s="48">
        <v>0</v>
      </c>
      <c r="H16" s="48">
        <v>230</v>
      </c>
      <c r="I16" s="48">
        <v>3.3</v>
      </c>
      <c r="J16" s="48">
        <v>3.51</v>
      </c>
      <c r="K16" s="48">
        <v>2.89</v>
      </c>
    </row>
    <row r="19" spans="1:2" x14ac:dyDescent="0.2">
      <c r="A19" s="46" t="s">
        <v>29</v>
      </c>
    </row>
    <row r="21" spans="1:2" ht="13.5" thickBot="1" x14ac:dyDescent="0.25"/>
    <row r="22" spans="1:2" x14ac:dyDescent="0.2">
      <c r="A22" s="96" t="s">
        <v>10</v>
      </c>
      <c r="B22" s="97">
        <f>SUM(E16+G16)</f>
        <v>2660</v>
      </c>
    </row>
    <row r="23" spans="1:2" ht="13.5" thickBot="1" x14ac:dyDescent="0.25">
      <c r="A23" s="98" t="s">
        <v>87</v>
      </c>
      <c r="B23" s="101">
        <f>SUM(D16+F16)</f>
        <v>758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0"/>
  <sheetViews>
    <sheetView workbookViewId="0">
      <selection activeCell="I4" sqref="I4:K9"/>
    </sheetView>
  </sheetViews>
  <sheetFormatPr defaultRowHeight="12.75" x14ac:dyDescent="0.2"/>
  <sheetData>
    <row r="1" spans="1:11" ht="25.5" customHeight="1" x14ac:dyDescent="0.25">
      <c r="A1" s="141" t="s">
        <v>83</v>
      </c>
      <c r="B1" s="141"/>
      <c r="C1" s="141"/>
      <c r="D1" s="141"/>
      <c r="E1" s="141"/>
      <c r="F1" s="50"/>
      <c r="G1" s="50"/>
      <c r="H1" s="50"/>
      <c r="I1" s="50"/>
      <c r="J1" s="50"/>
      <c r="K1" s="50"/>
    </row>
    <row r="2" spans="1:11" ht="15" x14ac:dyDescent="0.25">
      <c r="A2" s="51" t="s">
        <v>73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22.5" x14ac:dyDescent="0.2">
      <c r="A3" s="52" t="s">
        <v>16</v>
      </c>
      <c r="B3" s="52" t="s">
        <v>17</v>
      </c>
      <c r="C3" s="52" t="s">
        <v>18</v>
      </c>
      <c r="D3" s="52" t="s">
        <v>66</v>
      </c>
      <c r="E3" s="52" t="s">
        <v>67</v>
      </c>
      <c r="F3" s="52" t="s">
        <v>68</v>
      </c>
      <c r="G3" s="52" t="s">
        <v>69</v>
      </c>
      <c r="H3" s="52" t="s">
        <v>70</v>
      </c>
      <c r="I3" s="52" t="s">
        <v>20</v>
      </c>
      <c r="J3" s="52" t="s">
        <v>71</v>
      </c>
      <c r="K3" s="53" t="s">
        <v>21</v>
      </c>
    </row>
    <row r="4" spans="1:11" ht="15" x14ac:dyDescent="0.2">
      <c r="A4" s="54" t="s">
        <v>80</v>
      </c>
      <c r="B4" s="55">
        <v>1</v>
      </c>
      <c r="C4" s="55">
        <v>1</v>
      </c>
      <c r="D4" s="56">
        <v>0</v>
      </c>
      <c r="E4" s="56">
        <v>0</v>
      </c>
      <c r="F4" s="57"/>
      <c r="G4" s="57"/>
      <c r="H4" s="56">
        <v>8</v>
      </c>
      <c r="I4" s="125">
        <v>0</v>
      </c>
      <c r="J4" s="126"/>
      <c r="K4" s="127"/>
    </row>
    <row r="5" spans="1:11" x14ac:dyDescent="0.2">
      <c r="A5" s="54" t="s">
        <v>22</v>
      </c>
      <c r="B5" s="55">
        <v>1</v>
      </c>
      <c r="C5" s="55">
        <v>2</v>
      </c>
      <c r="D5" s="56">
        <v>20</v>
      </c>
      <c r="E5" s="56">
        <v>109</v>
      </c>
      <c r="F5" s="56">
        <v>1</v>
      </c>
      <c r="G5" s="56">
        <v>8</v>
      </c>
      <c r="H5" s="56">
        <v>30</v>
      </c>
      <c r="I5" s="125">
        <v>0.7</v>
      </c>
      <c r="J5" s="125">
        <v>5.5714285714285703</v>
      </c>
      <c r="K5" s="128">
        <v>3.6</v>
      </c>
    </row>
    <row r="6" spans="1:11" ht="15" x14ac:dyDescent="0.2">
      <c r="A6" s="54" t="s">
        <v>23</v>
      </c>
      <c r="B6" s="55">
        <v>1</v>
      </c>
      <c r="C6" s="55">
        <v>1</v>
      </c>
      <c r="D6" s="56">
        <v>6</v>
      </c>
      <c r="E6" s="56">
        <v>28</v>
      </c>
      <c r="F6" s="57"/>
      <c r="G6" s="57"/>
      <c r="H6" s="56">
        <v>19</v>
      </c>
      <c r="I6" s="125">
        <v>0.31578947368421101</v>
      </c>
      <c r="J6" s="125">
        <v>4.6666666666666696</v>
      </c>
      <c r="K6" s="128">
        <v>3.6</v>
      </c>
    </row>
    <row r="7" spans="1:11" ht="15" x14ac:dyDescent="0.2">
      <c r="A7" s="54" t="s">
        <v>24</v>
      </c>
      <c r="B7" s="55">
        <v>1</v>
      </c>
      <c r="C7" s="55">
        <v>1</v>
      </c>
      <c r="D7" s="56">
        <v>0</v>
      </c>
      <c r="E7" s="56">
        <v>0</v>
      </c>
      <c r="F7" s="57"/>
      <c r="G7" s="57"/>
      <c r="H7" s="56">
        <v>3</v>
      </c>
      <c r="I7" s="125">
        <v>0</v>
      </c>
      <c r="J7" s="126"/>
      <c r="K7" s="127"/>
    </row>
    <row r="8" spans="1:11" x14ac:dyDescent="0.2">
      <c r="A8" s="54" t="s">
        <v>25</v>
      </c>
      <c r="B8" s="55">
        <v>1</v>
      </c>
      <c r="C8" s="55">
        <v>3</v>
      </c>
      <c r="D8" s="56">
        <v>10042</v>
      </c>
      <c r="E8" s="56">
        <v>50828</v>
      </c>
      <c r="F8" s="56">
        <v>789</v>
      </c>
      <c r="G8" s="56">
        <v>3998</v>
      </c>
      <c r="H8" s="56">
        <v>1663</v>
      </c>
      <c r="I8" s="125">
        <v>6.51292844257366</v>
      </c>
      <c r="J8" s="125">
        <v>5.0619518050041501</v>
      </c>
      <c r="K8" s="128">
        <v>3.6</v>
      </c>
    </row>
    <row r="9" spans="1:11" x14ac:dyDescent="0.2">
      <c r="A9" s="61" t="s">
        <v>72</v>
      </c>
      <c r="B9" s="62">
        <v>1</v>
      </c>
      <c r="C9" s="62">
        <v>3</v>
      </c>
      <c r="D9" s="63">
        <v>10068</v>
      </c>
      <c r="E9" s="63">
        <v>50965</v>
      </c>
      <c r="F9" s="63">
        <v>790</v>
      </c>
      <c r="G9" s="63">
        <v>4006</v>
      </c>
      <c r="H9" s="63">
        <v>1723</v>
      </c>
      <c r="I9" s="129">
        <v>6.3017991874637298</v>
      </c>
      <c r="J9" s="129">
        <v>5.0627187327316303</v>
      </c>
      <c r="K9" s="130">
        <v>3.6</v>
      </c>
    </row>
    <row r="10" spans="1:11" ht="15" x14ac:dyDescent="0.25">
      <c r="A10" s="51" t="s">
        <v>73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ht="33.75" x14ac:dyDescent="0.25">
      <c r="A11" s="66" t="s">
        <v>81</v>
      </c>
      <c r="B11" s="67" t="s">
        <v>82</v>
      </c>
      <c r="C11" s="50"/>
      <c r="D11" s="50"/>
      <c r="E11" s="50"/>
      <c r="F11" s="50"/>
      <c r="G11" s="50"/>
      <c r="H11" s="50"/>
      <c r="I11" s="50"/>
      <c r="J11" s="50"/>
      <c r="K11" s="50"/>
    </row>
    <row r="12" spans="1:11" ht="15" x14ac:dyDescent="0.25">
      <c r="A12" s="56">
        <v>54971</v>
      </c>
      <c r="B12" s="68">
        <v>10858</v>
      </c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15" x14ac:dyDescent="0.25">
      <c r="A13" s="51" t="s">
        <v>73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1" ht="15" x14ac:dyDescent="0.25">
      <c r="A14" s="70"/>
      <c r="B14" s="70"/>
      <c r="C14" s="71"/>
      <c r="D14" s="71"/>
      <c r="E14" s="71"/>
      <c r="F14" s="71"/>
      <c r="G14" s="71"/>
      <c r="H14" s="71"/>
      <c r="I14" s="71"/>
      <c r="J14" s="71"/>
      <c r="K14" s="71"/>
    </row>
    <row r="15" spans="1:11" ht="15" x14ac:dyDescent="0.25">
      <c r="A15" s="72"/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7" spans="1:11" ht="15" x14ac:dyDescent="0.25">
      <c r="A17" s="73"/>
      <c r="B17" s="74"/>
      <c r="C17" s="75"/>
      <c r="D17" s="75"/>
      <c r="E17" s="75"/>
      <c r="F17" s="75"/>
      <c r="G17" s="75"/>
      <c r="H17" s="75"/>
      <c r="I17" s="75"/>
      <c r="J17" s="75"/>
      <c r="K17" s="75"/>
    </row>
    <row r="18" spans="1:11" ht="15" x14ac:dyDescent="0.25">
      <c r="A18" s="76"/>
      <c r="B18" s="74"/>
      <c r="C18" s="75"/>
      <c r="D18" s="75"/>
      <c r="E18" s="75"/>
      <c r="F18" s="75"/>
      <c r="G18" s="75"/>
      <c r="H18" s="75"/>
      <c r="I18" s="75"/>
      <c r="J18" s="75"/>
      <c r="K18" s="75"/>
    </row>
    <row r="19" spans="1:11" ht="15" x14ac:dyDescent="0.25">
      <c r="A19" s="76"/>
      <c r="B19" s="74"/>
      <c r="C19" s="75"/>
      <c r="D19" s="75"/>
      <c r="E19" s="75"/>
      <c r="F19" s="75"/>
      <c r="G19" s="75"/>
      <c r="H19" s="75"/>
      <c r="I19" s="75"/>
      <c r="J19" s="75"/>
      <c r="K19" s="75"/>
    </row>
    <row r="20" spans="1:11" ht="15" x14ac:dyDescent="0.25">
      <c r="A20" s="76"/>
      <c r="B20" s="74"/>
      <c r="C20" s="75"/>
      <c r="D20" s="75"/>
      <c r="E20" s="75"/>
      <c r="F20" s="75"/>
      <c r="G20" s="75"/>
      <c r="H20" s="75"/>
      <c r="I20" s="75"/>
      <c r="J20" s="75"/>
      <c r="K20" s="75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3"/>
  <sheetViews>
    <sheetView workbookViewId="0">
      <selection activeCell="I4" sqref="I4:K10"/>
    </sheetView>
  </sheetViews>
  <sheetFormatPr defaultRowHeight="12.75" x14ac:dyDescent="0.2"/>
  <cols>
    <col min="1" max="1" width="14.7109375" style="31" bestFit="1" customWidth="1"/>
    <col min="2" max="2" width="12.5703125" style="31" customWidth="1"/>
    <col min="3" max="3" width="7.42578125" style="31" customWidth="1"/>
    <col min="4" max="4" width="9.85546875" style="31" customWidth="1"/>
    <col min="5" max="5" width="9.5703125" style="31" customWidth="1"/>
    <col min="6" max="6" width="13.85546875" style="31" customWidth="1"/>
    <col min="7" max="7" width="13.140625" style="31" customWidth="1"/>
    <col min="8" max="8" width="9.140625" style="31"/>
    <col min="9" max="9" width="5.42578125" style="31" customWidth="1"/>
    <col min="10" max="10" width="9.42578125" style="31" customWidth="1"/>
    <col min="11" max="11" width="6.85546875" style="31" customWidth="1"/>
    <col min="12" max="12" width="0.7109375" style="31" customWidth="1"/>
    <col min="13" max="16384" width="9.140625" style="31"/>
  </cols>
  <sheetData>
    <row r="1" spans="1:11" ht="25.5" customHeight="1" x14ac:dyDescent="0.2">
      <c r="A1" s="133" t="s">
        <v>84</v>
      </c>
      <c r="B1" s="133"/>
      <c r="C1" s="133"/>
      <c r="D1" s="133"/>
    </row>
    <row r="2" spans="1:11" x14ac:dyDescent="0.2">
      <c r="A2" s="69" t="s">
        <v>73</v>
      </c>
    </row>
    <row r="3" spans="1:11" x14ac:dyDescent="0.2">
      <c r="A3" s="77" t="s">
        <v>16</v>
      </c>
      <c r="B3" s="77" t="s">
        <v>17</v>
      </c>
      <c r="C3" s="77" t="s">
        <v>18</v>
      </c>
      <c r="D3" s="77" t="s">
        <v>66</v>
      </c>
      <c r="E3" s="77" t="s">
        <v>67</v>
      </c>
      <c r="F3" s="77" t="s">
        <v>68</v>
      </c>
      <c r="G3" s="77" t="s">
        <v>69</v>
      </c>
      <c r="H3" s="77" t="s">
        <v>70</v>
      </c>
      <c r="I3" s="77" t="s">
        <v>20</v>
      </c>
      <c r="J3" s="77" t="s">
        <v>71</v>
      </c>
      <c r="K3" s="78" t="s">
        <v>21</v>
      </c>
    </row>
    <row r="4" spans="1:11" x14ac:dyDescent="0.2">
      <c r="A4" s="79" t="s">
        <v>24</v>
      </c>
      <c r="B4" s="80">
        <v>2</v>
      </c>
      <c r="C4" s="80">
        <v>5</v>
      </c>
      <c r="D4" s="81">
        <v>4529</v>
      </c>
      <c r="E4" s="81">
        <v>18367.27</v>
      </c>
      <c r="F4" s="81">
        <v>93</v>
      </c>
      <c r="G4" s="81">
        <v>374.51</v>
      </c>
      <c r="H4" s="81">
        <v>275</v>
      </c>
      <c r="I4" s="105">
        <v>16.8072727272727</v>
      </c>
      <c r="J4" s="105">
        <v>4.0549069666810897</v>
      </c>
      <c r="K4" s="106">
        <v>6.5100001779978101</v>
      </c>
    </row>
    <row r="5" spans="1:11" x14ac:dyDescent="0.2">
      <c r="A5" s="79" t="s">
        <v>25</v>
      </c>
      <c r="B5" s="80">
        <v>2</v>
      </c>
      <c r="C5" s="80">
        <v>4</v>
      </c>
      <c r="D5" s="81">
        <v>11505</v>
      </c>
      <c r="E5" s="81">
        <v>55049.919999999998</v>
      </c>
      <c r="F5" s="81">
        <v>263</v>
      </c>
      <c r="G5" s="81">
        <v>1254.54</v>
      </c>
      <c r="H5" s="81">
        <v>1415</v>
      </c>
      <c r="I5" s="105">
        <v>8.3166077738515902</v>
      </c>
      <c r="J5" s="105">
        <v>4.7845394289598904</v>
      </c>
      <c r="K5" s="106">
        <v>6.4375010457625699</v>
      </c>
    </row>
    <row r="6" spans="1:11" x14ac:dyDescent="0.2">
      <c r="A6" s="79" t="s">
        <v>26</v>
      </c>
      <c r="B6" s="80">
        <v>2</v>
      </c>
      <c r="C6" s="80">
        <v>5</v>
      </c>
      <c r="D6" s="81">
        <v>8811</v>
      </c>
      <c r="E6" s="81">
        <v>35711.129999999997</v>
      </c>
      <c r="F6" s="81">
        <v>161</v>
      </c>
      <c r="G6" s="81">
        <v>667.69</v>
      </c>
      <c r="H6" s="81">
        <v>474</v>
      </c>
      <c r="I6" s="105">
        <v>18.9282700421941</v>
      </c>
      <c r="J6" s="105">
        <v>4.0547057512260398</v>
      </c>
      <c r="K6" s="106">
        <v>6.4374998810848796</v>
      </c>
    </row>
    <row r="7" spans="1:11" x14ac:dyDescent="0.2">
      <c r="A7" s="79" t="s">
        <v>27</v>
      </c>
      <c r="B7" s="80">
        <v>1</v>
      </c>
      <c r="C7" s="80">
        <v>2</v>
      </c>
      <c r="D7" s="81">
        <v>3655</v>
      </c>
      <c r="E7" s="81">
        <v>14523.68</v>
      </c>
      <c r="F7" s="81">
        <v>92</v>
      </c>
      <c r="G7" s="81">
        <v>368.26</v>
      </c>
      <c r="H7" s="81">
        <v>138</v>
      </c>
      <c r="I7" s="105">
        <v>27.152173913043502</v>
      </c>
      <c r="J7" s="105">
        <v>3.97436349079263</v>
      </c>
      <c r="K7" s="106">
        <v>6.0749999278784399</v>
      </c>
    </row>
    <row r="8" spans="1:11" x14ac:dyDescent="0.2">
      <c r="A8" s="79" t="s">
        <v>85</v>
      </c>
      <c r="B8" s="80">
        <v>1</v>
      </c>
      <c r="C8" s="80">
        <v>1</v>
      </c>
      <c r="D8" s="81">
        <v>77</v>
      </c>
      <c r="E8" s="81">
        <v>326</v>
      </c>
      <c r="F8" s="81">
        <v>2</v>
      </c>
      <c r="G8" s="81">
        <v>10</v>
      </c>
      <c r="H8" s="81">
        <v>31</v>
      </c>
      <c r="I8" s="105">
        <v>2.54838709677419</v>
      </c>
      <c r="J8" s="105">
        <v>4.2531645569620302</v>
      </c>
      <c r="K8" s="106">
        <v>6.8</v>
      </c>
    </row>
    <row r="9" spans="1:11" x14ac:dyDescent="0.2">
      <c r="A9" s="79" t="s">
        <v>86</v>
      </c>
      <c r="B9" s="80">
        <v>1</v>
      </c>
      <c r="C9" s="80">
        <v>1</v>
      </c>
      <c r="D9" s="81">
        <v>10</v>
      </c>
      <c r="E9" s="81">
        <v>43</v>
      </c>
      <c r="F9" s="82"/>
      <c r="G9" s="82"/>
      <c r="H9" s="81">
        <v>10</v>
      </c>
      <c r="I9" s="105">
        <v>1</v>
      </c>
      <c r="J9" s="105">
        <v>4.3</v>
      </c>
      <c r="K9" s="106">
        <v>6.8</v>
      </c>
    </row>
    <row r="10" spans="1:11" x14ac:dyDescent="0.2">
      <c r="A10" s="83" t="s">
        <v>72</v>
      </c>
      <c r="B10" s="84">
        <v>2</v>
      </c>
      <c r="C10" s="84">
        <v>5</v>
      </c>
      <c r="D10" s="85">
        <v>28587</v>
      </c>
      <c r="E10" s="85">
        <v>124021</v>
      </c>
      <c r="F10" s="85">
        <v>611</v>
      </c>
      <c r="G10" s="85">
        <v>2675</v>
      </c>
      <c r="H10" s="85">
        <v>2343</v>
      </c>
      <c r="I10" s="107">
        <v>12.4618011096884</v>
      </c>
      <c r="J10" s="107">
        <v>4.3392013151585704</v>
      </c>
      <c r="K10" s="108">
        <v>6.5100001721206198</v>
      </c>
    </row>
    <row r="11" spans="1:11" x14ac:dyDescent="0.2">
      <c r="A11" s="69" t="s">
        <v>73</v>
      </c>
    </row>
    <row r="12" spans="1:11" x14ac:dyDescent="0.2">
      <c r="A12" s="86" t="s">
        <v>81</v>
      </c>
      <c r="B12" s="87" t="s">
        <v>82</v>
      </c>
    </row>
    <row r="13" spans="1:11" x14ac:dyDescent="0.2">
      <c r="A13" s="81">
        <v>126696</v>
      </c>
      <c r="B13" s="88">
        <v>29198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2:K26"/>
  <sheetViews>
    <sheetView workbookViewId="0">
      <selection activeCell="K46" sqref="K46"/>
    </sheetView>
  </sheetViews>
  <sheetFormatPr defaultRowHeight="12.75" x14ac:dyDescent="0.2"/>
  <cols>
    <col min="1" max="1" width="15" style="46" customWidth="1"/>
    <col min="2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41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735700</v>
      </c>
      <c r="B14" s="46">
        <v>1</v>
      </c>
      <c r="C14" s="46">
        <v>1</v>
      </c>
      <c r="D14" s="46">
        <v>464</v>
      </c>
      <c r="E14" s="47">
        <v>1856</v>
      </c>
      <c r="F14" s="46">
        <v>0</v>
      </c>
      <c r="G14" s="46">
        <v>0</v>
      </c>
      <c r="H14" s="46">
        <v>80</v>
      </c>
      <c r="I14" s="46">
        <v>5.8</v>
      </c>
      <c r="J14" s="46">
        <v>4</v>
      </c>
      <c r="K14" s="46">
        <v>3.45</v>
      </c>
    </row>
    <row r="16" spans="1:11" x14ac:dyDescent="0.2">
      <c r="A16" s="46">
        <v>745730</v>
      </c>
      <c r="B16" s="46">
        <v>1</v>
      </c>
      <c r="C16" s="46">
        <v>2</v>
      </c>
      <c r="D16" s="46">
        <v>893</v>
      </c>
      <c r="E16" s="47">
        <v>3661</v>
      </c>
      <c r="F16" s="46">
        <v>0</v>
      </c>
      <c r="G16" s="46">
        <v>0</v>
      </c>
      <c r="H16" s="46">
        <v>369</v>
      </c>
      <c r="I16" s="46">
        <v>2.42</v>
      </c>
      <c r="J16" s="46">
        <v>4.0999999999999996</v>
      </c>
      <c r="K16" s="46">
        <v>0</v>
      </c>
    </row>
    <row r="18" spans="1:11" x14ac:dyDescent="0.2">
      <c r="A18" s="46">
        <v>745800</v>
      </c>
      <c r="B18" s="46">
        <v>1</v>
      </c>
      <c r="C18" s="46">
        <v>1</v>
      </c>
      <c r="D18" s="46">
        <v>136</v>
      </c>
      <c r="E18" s="46">
        <v>558</v>
      </c>
      <c r="F18" s="46">
        <v>0</v>
      </c>
      <c r="G18" s="46">
        <v>0</v>
      </c>
      <c r="H18" s="46">
        <v>57</v>
      </c>
      <c r="I18" s="46">
        <v>2.39</v>
      </c>
      <c r="J18" s="46">
        <v>4.0999999999999996</v>
      </c>
      <c r="K18" s="46">
        <v>0</v>
      </c>
    </row>
    <row r="19" spans="1:11" x14ac:dyDescent="0.2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</row>
    <row r="20" spans="1:11" s="48" customFormat="1" x14ac:dyDescent="0.2">
      <c r="A20" s="48" t="s">
        <v>28</v>
      </c>
      <c r="B20" s="48">
        <v>2</v>
      </c>
      <c r="C20" s="48">
        <v>4</v>
      </c>
      <c r="D20" s="49">
        <v>1493</v>
      </c>
      <c r="E20" s="49">
        <v>6075</v>
      </c>
      <c r="F20" s="48">
        <v>0</v>
      </c>
      <c r="G20" s="48">
        <v>0</v>
      </c>
      <c r="H20" s="48">
        <v>506</v>
      </c>
      <c r="I20" s="48">
        <v>2.95</v>
      </c>
      <c r="J20" s="48">
        <v>4.07</v>
      </c>
      <c r="K20" s="48">
        <v>3.45</v>
      </c>
    </row>
    <row r="23" spans="1:11" x14ac:dyDescent="0.2">
      <c r="A23" s="46" t="s">
        <v>29</v>
      </c>
    </row>
    <row r="24" spans="1:11" ht="13.5" thickBot="1" x14ac:dyDescent="0.25"/>
    <row r="25" spans="1:11" x14ac:dyDescent="0.2">
      <c r="A25" s="96" t="s">
        <v>10</v>
      </c>
      <c r="B25" s="97">
        <f>SUM(E20+G20)</f>
        <v>6075</v>
      </c>
    </row>
    <row r="26" spans="1:11" ht="13.5" thickBot="1" x14ac:dyDescent="0.25">
      <c r="A26" s="98" t="s">
        <v>87</v>
      </c>
      <c r="B26" s="99">
        <f>SUM(D20+F20)</f>
        <v>1493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:K45"/>
  <sheetViews>
    <sheetView topLeftCell="A10" workbookViewId="0">
      <selection activeCell="F44" sqref="F44"/>
    </sheetView>
  </sheetViews>
  <sheetFormatPr defaultRowHeight="12.75" x14ac:dyDescent="0.2"/>
  <cols>
    <col min="1" max="1" width="14.5703125" style="46" customWidth="1"/>
    <col min="2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37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685530</v>
      </c>
      <c r="B14" s="46">
        <v>2</v>
      </c>
      <c r="C14" s="46">
        <v>3</v>
      </c>
      <c r="D14" s="47">
        <v>2154</v>
      </c>
      <c r="E14" s="47">
        <v>7631</v>
      </c>
      <c r="F14" s="46">
        <v>0</v>
      </c>
      <c r="G14" s="46">
        <v>0</v>
      </c>
      <c r="H14" s="47">
        <v>1850</v>
      </c>
      <c r="I14" s="46">
        <v>1.1599999999999999</v>
      </c>
      <c r="J14" s="46">
        <v>3.54</v>
      </c>
      <c r="K14" s="46">
        <v>3.53</v>
      </c>
    </row>
    <row r="16" spans="1:11" x14ac:dyDescent="0.2">
      <c r="A16" s="46">
        <v>685600</v>
      </c>
      <c r="B16" s="46">
        <v>2</v>
      </c>
      <c r="C16" s="46">
        <v>4</v>
      </c>
      <c r="D16" s="47">
        <v>5851</v>
      </c>
      <c r="E16" s="47">
        <v>22610</v>
      </c>
      <c r="F16" s="46">
        <v>0</v>
      </c>
      <c r="G16" s="46">
        <v>0</v>
      </c>
      <c r="H16" s="47">
        <v>2719</v>
      </c>
      <c r="I16" s="46">
        <v>2.15</v>
      </c>
      <c r="J16" s="46">
        <v>3.86</v>
      </c>
      <c r="K16" s="46">
        <v>2</v>
      </c>
    </row>
    <row r="18" spans="1:11" x14ac:dyDescent="0.2">
      <c r="A18" s="46">
        <v>695600</v>
      </c>
      <c r="B18" s="46">
        <v>2</v>
      </c>
      <c r="C18" s="46">
        <v>5</v>
      </c>
      <c r="D18" s="47">
        <v>6519</v>
      </c>
      <c r="E18" s="47">
        <v>24793</v>
      </c>
      <c r="F18" s="46">
        <v>0</v>
      </c>
      <c r="G18" s="46">
        <v>0</v>
      </c>
      <c r="H18" s="47">
        <v>3709</v>
      </c>
      <c r="I18" s="46">
        <v>1.76</v>
      </c>
      <c r="J18" s="46">
        <v>3.8</v>
      </c>
      <c r="K18" s="46">
        <v>2</v>
      </c>
    </row>
    <row r="20" spans="1:11" x14ac:dyDescent="0.2">
      <c r="A20" s="46">
        <v>705530</v>
      </c>
      <c r="B20" s="46">
        <v>1</v>
      </c>
      <c r="C20" s="46">
        <v>1</v>
      </c>
      <c r="D20" s="46">
        <v>531</v>
      </c>
      <c r="E20" s="47">
        <v>1860</v>
      </c>
      <c r="F20" s="46">
        <v>0</v>
      </c>
      <c r="G20" s="46">
        <v>0</v>
      </c>
      <c r="H20" s="46">
        <v>750</v>
      </c>
      <c r="I20" s="46">
        <v>0.71</v>
      </c>
      <c r="J20" s="46">
        <v>3.5</v>
      </c>
      <c r="K20" s="46">
        <v>2</v>
      </c>
    </row>
    <row r="22" spans="1:11" x14ac:dyDescent="0.2">
      <c r="A22" s="46">
        <v>705600</v>
      </c>
      <c r="B22" s="46">
        <v>1</v>
      </c>
      <c r="C22" s="46">
        <v>2</v>
      </c>
      <c r="D22" s="46">
        <v>416</v>
      </c>
      <c r="E22" s="47">
        <v>1760</v>
      </c>
      <c r="F22" s="46">
        <v>0</v>
      </c>
      <c r="G22" s="46">
        <v>0</v>
      </c>
      <c r="H22" s="46">
        <v>96</v>
      </c>
      <c r="I22" s="46">
        <v>4.33</v>
      </c>
      <c r="J22" s="46">
        <v>4.2300000000000004</v>
      </c>
      <c r="K22" s="46">
        <v>2.74</v>
      </c>
    </row>
    <row r="24" spans="1:11" x14ac:dyDescent="0.2">
      <c r="A24" s="46">
        <v>705630</v>
      </c>
      <c r="B24" s="46">
        <v>1</v>
      </c>
      <c r="C24" s="46">
        <v>2</v>
      </c>
      <c r="D24" s="46">
        <v>922</v>
      </c>
      <c r="E24" s="47">
        <v>3857</v>
      </c>
      <c r="F24" s="46">
        <v>0</v>
      </c>
      <c r="G24" s="46">
        <v>0</v>
      </c>
      <c r="H24" s="46">
        <v>135</v>
      </c>
      <c r="I24" s="46">
        <v>6.83</v>
      </c>
      <c r="J24" s="46">
        <v>4.18</v>
      </c>
      <c r="K24" s="46">
        <v>4.21</v>
      </c>
    </row>
    <row r="26" spans="1:11" x14ac:dyDescent="0.2">
      <c r="A26" s="46">
        <v>705701</v>
      </c>
      <c r="B26" s="46">
        <v>1</v>
      </c>
      <c r="C26" s="46">
        <v>2</v>
      </c>
      <c r="D26" s="46">
        <v>923</v>
      </c>
      <c r="E26" s="47">
        <v>3857</v>
      </c>
      <c r="F26" s="46">
        <v>0</v>
      </c>
      <c r="G26" s="46">
        <v>0</v>
      </c>
      <c r="H26" s="46">
        <v>136</v>
      </c>
      <c r="I26" s="46">
        <v>6.79</v>
      </c>
      <c r="J26" s="46">
        <v>4.18</v>
      </c>
      <c r="K26" s="46">
        <v>0</v>
      </c>
    </row>
    <row r="28" spans="1:11" x14ac:dyDescent="0.2">
      <c r="A28" s="46">
        <v>725600</v>
      </c>
      <c r="B28" s="46">
        <v>1</v>
      </c>
      <c r="C28" s="46">
        <v>1</v>
      </c>
      <c r="D28" s="46">
        <v>28</v>
      </c>
      <c r="E28" s="46">
        <v>83</v>
      </c>
      <c r="F28" s="46">
        <v>0</v>
      </c>
      <c r="G28" s="46">
        <v>0</v>
      </c>
      <c r="H28" s="47">
        <v>1400</v>
      </c>
      <c r="I28" s="46">
        <v>0.02</v>
      </c>
      <c r="J28" s="46">
        <v>2.96</v>
      </c>
      <c r="K28" s="46">
        <v>4</v>
      </c>
    </row>
    <row r="30" spans="1:11" x14ac:dyDescent="0.2">
      <c r="A30" s="46">
        <v>735630</v>
      </c>
      <c r="B30" s="46">
        <v>2</v>
      </c>
      <c r="C30" s="46">
        <v>2</v>
      </c>
      <c r="D30" s="46">
        <v>94</v>
      </c>
      <c r="E30" s="46">
        <v>313</v>
      </c>
      <c r="F30" s="46">
        <v>0</v>
      </c>
      <c r="G30" s="46">
        <v>0</v>
      </c>
      <c r="H30" s="47">
        <v>2200</v>
      </c>
      <c r="I30" s="46">
        <v>0.04</v>
      </c>
      <c r="J30" s="46">
        <v>3.33</v>
      </c>
      <c r="K30" s="46">
        <v>2</v>
      </c>
    </row>
    <row r="32" spans="1:11" x14ac:dyDescent="0.2">
      <c r="A32" s="46">
        <v>745700</v>
      </c>
      <c r="B32" s="46">
        <v>1</v>
      </c>
      <c r="C32" s="46">
        <v>1</v>
      </c>
      <c r="D32" s="46">
        <v>67</v>
      </c>
      <c r="E32" s="46">
        <v>230</v>
      </c>
      <c r="F32" s="46">
        <v>0</v>
      </c>
      <c r="G32" s="46">
        <v>0</v>
      </c>
      <c r="H32" s="46">
        <v>800</v>
      </c>
      <c r="I32" s="46">
        <v>0.08</v>
      </c>
      <c r="J32" s="46">
        <v>3.43</v>
      </c>
      <c r="K32" s="46">
        <v>2</v>
      </c>
    </row>
    <row r="34" spans="1:11" x14ac:dyDescent="0.2">
      <c r="A34" s="46">
        <v>745730</v>
      </c>
      <c r="B34" s="46">
        <v>1</v>
      </c>
      <c r="C34" s="46">
        <v>1</v>
      </c>
      <c r="D34" s="46">
        <v>67</v>
      </c>
      <c r="E34" s="46">
        <v>230</v>
      </c>
      <c r="F34" s="46">
        <v>0</v>
      </c>
      <c r="G34" s="46">
        <v>0</v>
      </c>
      <c r="H34" s="46">
        <v>800</v>
      </c>
      <c r="I34" s="46">
        <v>0.08</v>
      </c>
      <c r="J34" s="46">
        <v>3.43</v>
      </c>
      <c r="K34" s="46">
        <v>2</v>
      </c>
    </row>
    <row r="36" spans="1:11" x14ac:dyDescent="0.2">
      <c r="A36" s="46">
        <v>745800</v>
      </c>
      <c r="B36" s="46">
        <v>1</v>
      </c>
      <c r="C36" s="46">
        <v>1</v>
      </c>
      <c r="D36" s="46">
        <v>71</v>
      </c>
      <c r="E36" s="46">
        <v>234</v>
      </c>
      <c r="F36" s="46">
        <v>0</v>
      </c>
      <c r="G36" s="46">
        <v>0</v>
      </c>
      <c r="H36" s="46">
        <v>800</v>
      </c>
      <c r="I36" s="46">
        <v>0.09</v>
      </c>
      <c r="J36" s="46">
        <v>3.3</v>
      </c>
      <c r="K36" s="46">
        <v>2</v>
      </c>
    </row>
    <row r="37" spans="1:11" x14ac:dyDescent="0.2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1:11" s="48" customFormat="1" x14ac:dyDescent="0.2">
      <c r="A38" s="48" t="s">
        <v>28</v>
      </c>
      <c r="B38" s="48">
        <v>5</v>
      </c>
      <c r="C38" s="48">
        <v>15</v>
      </c>
      <c r="D38" s="49">
        <v>17643</v>
      </c>
      <c r="E38" s="49">
        <v>67458</v>
      </c>
      <c r="F38" s="48">
        <v>0</v>
      </c>
      <c r="G38" s="48">
        <v>0</v>
      </c>
      <c r="H38" s="49">
        <v>15395</v>
      </c>
      <c r="I38" s="48">
        <v>1.1499999999999999</v>
      </c>
      <c r="J38" s="48">
        <v>3.82</v>
      </c>
      <c r="K38" s="48">
        <v>2.38</v>
      </c>
    </row>
    <row r="41" spans="1:11" x14ac:dyDescent="0.2">
      <c r="A41" s="46" t="s">
        <v>29</v>
      </c>
    </row>
    <row r="43" spans="1:11" ht="13.5" thickBot="1" x14ac:dyDescent="0.25"/>
    <row r="44" spans="1:11" x14ac:dyDescent="0.2">
      <c r="A44" s="96" t="s">
        <v>10</v>
      </c>
      <c r="B44" s="97">
        <f>SUM(E38+G38)</f>
        <v>67458</v>
      </c>
    </row>
    <row r="45" spans="1:11" ht="13.5" thickBot="1" x14ac:dyDescent="0.25">
      <c r="A45" s="98" t="s">
        <v>87</v>
      </c>
      <c r="B45" s="99">
        <f>SUM(D38+F38)</f>
        <v>17643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2:K26"/>
  <sheetViews>
    <sheetView workbookViewId="0">
      <selection activeCell="F26" sqref="F26"/>
    </sheetView>
  </sheetViews>
  <sheetFormatPr defaultRowHeight="12.75" x14ac:dyDescent="0.2"/>
  <cols>
    <col min="1" max="1" width="14.7109375" style="46" customWidth="1"/>
    <col min="2" max="8" width="9.140625" style="46"/>
    <col min="9" max="9" width="6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36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695600</v>
      </c>
      <c r="B14" s="46">
        <v>2</v>
      </c>
      <c r="C14" s="46">
        <v>3</v>
      </c>
      <c r="D14" s="47">
        <v>6082</v>
      </c>
      <c r="E14" s="47">
        <v>21548</v>
      </c>
      <c r="F14" s="46">
        <v>152</v>
      </c>
      <c r="G14" s="46">
        <v>530</v>
      </c>
      <c r="H14" s="46">
        <v>815</v>
      </c>
      <c r="I14" s="102">
        <f>SUM(D14+F14)/H14</f>
        <v>7.6490797546012272</v>
      </c>
      <c r="J14" s="46">
        <v>3.54</v>
      </c>
      <c r="K14" s="46">
        <v>3.95</v>
      </c>
    </row>
    <row r="15" spans="1:11" x14ac:dyDescent="0.2">
      <c r="I15" s="102"/>
    </row>
    <row r="16" spans="1:11" x14ac:dyDescent="0.2">
      <c r="A16" s="46">
        <v>705600</v>
      </c>
      <c r="B16" s="46">
        <v>1</v>
      </c>
      <c r="C16" s="46">
        <v>1</v>
      </c>
      <c r="D16" s="47">
        <v>8056</v>
      </c>
      <c r="E16" s="47">
        <v>34560</v>
      </c>
      <c r="F16" s="46">
        <v>14</v>
      </c>
      <c r="G16" s="46">
        <v>50</v>
      </c>
      <c r="H16" s="46">
        <v>450</v>
      </c>
      <c r="I16" s="102">
        <f t="shared" ref="I16:I20" si="0">SUM(D16+F16)/H16</f>
        <v>17.933333333333334</v>
      </c>
      <c r="J16" s="46">
        <v>4.29</v>
      </c>
      <c r="K16" s="46">
        <v>4</v>
      </c>
    </row>
    <row r="17" spans="1:11" x14ac:dyDescent="0.2">
      <c r="I17" s="102"/>
    </row>
    <row r="18" spans="1:11" x14ac:dyDescent="0.2">
      <c r="A18" s="46">
        <v>735730</v>
      </c>
      <c r="B18" s="46">
        <v>1</v>
      </c>
      <c r="C18" s="46">
        <v>1</v>
      </c>
      <c r="D18" s="47">
        <v>7140</v>
      </c>
      <c r="E18" s="47">
        <v>32147</v>
      </c>
      <c r="F18" s="46">
        <v>33</v>
      </c>
      <c r="G18" s="46">
        <v>150</v>
      </c>
      <c r="H18" s="46">
        <v>580</v>
      </c>
      <c r="I18" s="102">
        <f t="shared" si="0"/>
        <v>12.367241379310345</v>
      </c>
      <c r="J18" s="46">
        <v>4.5</v>
      </c>
      <c r="K18" s="46">
        <v>4</v>
      </c>
    </row>
    <row r="19" spans="1:11" ht="13.5" thickBot="1" x14ac:dyDescent="0.25">
      <c r="A19" s="95"/>
      <c r="B19" s="95"/>
      <c r="C19" s="95"/>
      <c r="D19" s="95"/>
      <c r="E19" s="95"/>
      <c r="F19" s="95"/>
      <c r="G19" s="95"/>
      <c r="H19" s="95"/>
      <c r="I19" s="104"/>
      <c r="J19" s="95"/>
      <c r="K19" s="95"/>
    </row>
    <row r="20" spans="1:11" s="48" customFormat="1" x14ac:dyDescent="0.2">
      <c r="A20" s="48" t="s">
        <v>28</v>
      </c>
      <c r="B20" s="48">
        <v>3</v>
      </c>
      <c r="C20" s="48">
        <v>5</v>
      </c>
      <c r="D20" s="49">
        <v>21278</v>
      </c>
      <c r="E20" s="49">
        <v>88255</v>
      </c>
      <c r="F20" s="48">
        <v>199</v>
      </c>
      <c r="G20" s="48">
        <v>730</v>
      </c>
      <c r="H20" s="49">
        <v>1845</v>
      </c>
      <c r="I20" s="103">
        <f t="shared" si="0"/>
        <v>11.640650406504065</v>
      </c>
      <c r="J20" s="48">
        <v>4.1399999999999997</v>
      </c>
      <c r="K20" s="48">
        <v>3.99</v>
      </c>
    </row>
    <row r="23" spans="1:11" x14ac:dyDescent="0.2">
      <c r="A23" s="46" t="s">
        <v>29</v>
      </c>
    </row>
    <row r="24" spans="1:11" ht="13.5" thickBot="1" x14ac:dyDescent="0.25"/>
    <row r="25" spans="1:11" x14ac:dyDescent="0.2">
      <c r="A25" s="96" t="s">
        <v>10</v>
      </c>
      <c r="B25" s="97">
        <f>SUM(E20+G20)</f>
        <v>88985</v>
      </c>
    </row>
    <row r="26" spans="1:11" ht="13.5" thickBot="1" x14ac:dyDescent="0.25">
      <c r="A26" s="98" t="s">
        <v>87</v>
      </c>
      <c r="B26" s="99">
        <f>SUM(D20+F20)</f>
        <v>21477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2:K38"/>
  <sheetViews>
    <sheetView workbookViewId="0">
      <selection activeCell="F38" sqref="F38"/>
    </sheetView>
  </sheetViews>
  <sheetFormatPr defaultRowHeight="12.75" x14ac:dyDescent="0.2"/>
  <cols>
    <col min="1" max="1" width="14.8554687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35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685500</v>
      </c>
      <c r="B14" s="46">
        <v>1</v>
      </c>
      <c r="C14" s="46">
        <v>1</v>
      </c>
      <c r="D14" s="46">
        <v>7</v>
      </c>
      <c r="E14" s="46">
        <v>28</v>
      </c>
      <c r="F14" s="46">
        <v>0</v>
      </c>
      <c r="G14" s="46">
        <v>0</v>
      </c>
      <c r="H14" s="46">
        <v>14</v>
      </c>
      <c r="I14" s="102">
        <f>SUM(D14+F14)/H14</f>
        <v>0.5</v>
      </c>
      <c r="J14" s="46">
        <v>4</v>
      </c>
      <c r="K14" s="46">
        <v>3.25</v>
      </c>
    </row>
    <row r="15" spans="1:11" x14ac:dyDescent="0.2">
      <c r="I15" s="102"/>
    </row>
    <row r="16" spans="1:11" x14ac:dyDescent="0.2">
      <c r="A16" s="46">
        <v>685530</v>
      </c>
      <c r="B16" s="46">
        <v>1</v>
      </c>
      <c r="C16" s="46">
        <v>1</v>
      </c>
      <c r="D16" s="46">
        <v>222</v>
      </c>
      <c r="E16" s="46">
        <v>904</v>
      </c>
      <c r="F16" s="46">
        <v>1</v>
      </c>
      <c r="G16" s="46">
        <v>5</v>
      </c>
      <c r="H16" s="46">
        <v>66</v>
      </c>
      <c r="I16" s="102">
        <f t="shared" ref="I16:I32" si="0">SUM(D16+F16)/H16</f>
        <v>3.3787878787878789</v>
      </c>
      <c r="J16" s="46">
        <v>4.08</v>
      </c>
      <c r="K16" s="46">
        <v>3.25</v>
      </c>
    </row>
    <row r="17" spans="1:11" x14ac:dyDescent="0.2">
      <c r="I17" s="102"/>
    </row>
    <row r="18" spans="1:11" x14ac:dyDescent="0.2">
      <c r="A18" s="46">
        <v>685600</v>
      </c>
      <c r="B18" s="46">
        <v>1</v>
      </c>
      <c r="C18" s="46">
        <v>2</v>
      </c>
      <c r="D18" s="47">
        <v>12807</v>
      </c>
      <c r="E18" s="47">
        <v>56409</v>
      </c>
      <c r="F18" s="46">
        <v>10</v>
      </c>
      <c r="G18" s="46">
        <v>43</v>
      </c>
      <c r="H18" s="46">
        <v>900</v>
      </c>
      <c r="I18" s="102">
        <f t="shared" si="0"/>
        <v>14.241111111111111</v>
      </c>
      <c r="J18" s="46">
        <v>4.4000000000000004</v>
      </c>
      <c r="K18" s="46">
        <v>3.4</v>
      </c>
    </row>
    <row r="19" spans="1:11" x14ac:dyDescent="0.2">
      <c r="I19" s="102"/>
    </row>
    <row r="20" spans="1:11" x14ac:dyDescent="0.2">
      <c r="A20" s="46">
        <v>695600</v>
      </c>
      <c r="B20" s="46">
        <v>6</v>
      </c>
      <c r="C20" s="46">
        <v>16</v>
      </c>
      <c r="D20" s="47">
        <v>60002</v>
      </c>
      <c r="E20" s="47">
        <v>245816</v>
      </c>
      <c r="F20" s="46">
        <v>617</v>
      </c>
      <c r="G20" s="47">
        <v>2524</v>
      </c>
      <c r="H20" s="47">
        <v>6836</v>
      </c>
      <c r="I20" s="102">
        <f t="shared" si="0"/>
        <v>8.8676126389701579</v>
      </c>
      <c r="J20" s="46">
        <v>4.0999999999999996</v>
      </c>
      <c r="K20" s="46">
        <v>3.13</v>
      </c>
    </row>
    <row r="21" spans="1:11" x14ac:dyDescent="0.2">
      <c r="I21" s="102"/>
    </row>
    <row r="22" spans="1:11" x14ac:dyDescent="0.2">
      <c r="A22" s="46">
        <v>705600</v>
      </c>
      <c r="B22" s="46">
        <v>1</v>
      </c>
      <c r="C22" s="46">
        <v>2</v>
      </c>
      <c r="D22" s="47">
        <v>1841</v>
      </c>
      <c r="E22" s="47">
        <v>6995</v>
      </c>
      <c r="F22" s="46">
        <v>7</v>
      </c>
      <c r="G22" s="46">
        <v>28</v>
      </c>
      <c r="H22" s="46">
        <v>225</v>
      </c>
      <c r="I22" s="102">
        <f t="shared" si="0"/>
        <v>8.2133333333333329</v>
      </c>
      <c r="J22" s="46">
        <v>3.8</v>
      </c>
      <c r="K22" s="46">
        <v>0</v>
      </c>
    </row>
    <row r="23" spans="1:11" x14ac:dyDescent="0.2">
      <c r="I23" s="102"/>
    </row>
    <row r="24" spans="1:11" x14ac:dyDescent="0.2">
      <c r="A24" s="46">
        <v>725600</v>
      </c>
      <c r="B24" s="46">
        <v>1</v>
      </c>
      <c r="C24" s="46">
        <v>2</v>
      </c>
      <c r="D24" s="47">
        <v>4886</v>
      </c>
      <c r="E24" s="47">
        <v>20762</v>
      </c>
      <c r="F24" s="46">
        <v>81</v>
      </c>
      <c r="G24" s="46">
        <v>350</v>
      </c>
      <c r="H24" s="47">
        <v>1120</v>
      </c>
      <c r="I24" s="102">
        <f t="shared" si="0"/>
        <v>4.4348214285714285</v>
      </c>
      <c r="J24" s="46">
        <v>4.25</v>
      </c>
      <c r="K24" s="46">
        <v>2.0299999999999998</v>
      </c>
    </row>
    <row r="25" spans="1:11" x14ac:dyDescent="0.2">
      <c r="I25" s="102"/>
    </row>
    <row r="26" spans="1:11" x14ac:dyDescent="0.2">
      <c r="A26" s="46">
        <v>725630</v>
      </c>
      <c r="B26" s="46">
        <v>1</v>
      </c>
      <c r="C26" s="46">
        <v>2</v>
      </c>
      <c r="D26" s="47">
        <v>1975</v>
      </c>
      <c r="E26" s="47">
        <v>7836</v>
      </c>
      <c r="F26" s="46">
        <v>0</v>
      </c>
      <c r="G26" s="46">
        <v>0</v>
      </c>
      <c r="H26" s="46">
        <v>280</v>
      </c>
      <c r="I26" s="102">
        <f t="shared" si="0"/>
        <v>7.0535714285714288</v>
      </c>
      <c r="J26" s="46">
        <v>3.97</v>
      </c>
      <c r="K26" s="46">
        <v>2.02</v>
      </c>
    </row>
    <row r="27" spans="1:11" x14ac:dyDescent="0.2">
      <c r="I27" s="102"/>
    </row>
    <row r="28" spans="1:11" x14ac:dyDescent="0.2">
      <c r="A28" s="46">
        <v>745800</v>
      </c>
      <c r="B28" s="46">
        <v>1</v>
      </c>
      <c r="C28" s="46">
        <v>1</v>
      </c>
      <c r="D28" s="46">
        <v>33</v>
      </c>
      <c r="E28" s="46">
        <v>208</v>
      </c>
      <c r="F28" s="46">
        <v>0</v>
      </c>
      <c r="G28" s="46">
        <v>0</v>
      </c>
      <c r="H28" s="46">
        <v>75</v>
      </c>
      <c r="I28" s="102">
        <f t="shared" si="0"/>
        <v>0.44</v>
      </c>
      <c r="J28" s="46">
        <v>6.3</v>
      </c>
      <c r="K28" s="46">
        <v>0</v>
      </c>
    </row>
    <row r="29" spans="1:11" x14ac:dyDescent="0.2">
      <c r="I29" s="102"/>
    </row>
    <row r="30" spans="1:11" x14ac:dyDescent="0.2">
      <c r="A30" s="46">
        <v>755800</v>
      </c>
      <c r="B30" s="46">
        <v>1</v>
      </c>
      <c r="C30" s="46">
        <v>1</v>
      </c>
      <c r="D30" s="46">
        <v>0</v>
      </c>
      <c r="F30" s="46">
        <v>0</v>
      </c>
      <c r="G30" s="46">
        <v>0</v>
      </c>
      <c r="H30" s="46">
        <v>35</v>
      </c>
      <c r="I30" s="102">
        <f t="shared" si="0"/>
        <v>0</v>
      </c>
      <c r="J30" s="46">
        <v>0</v>
      </c>
      <c r="K30" s="46">
        <v>0</v>
      </c>
    </row>
    <row r="31" spans="1:11" ht="13.5" thickBot="1" x14ac:dyDescent="0.25">
      <c r="A31" s="95"/>
      <c r="B31" s="95"/>
      <c r="C31" s="95"/>
      <c r="D31" s="95"/>
      <c r="E31" s="95"/>
      <c r="F31" s="95"/>
      <c r="G31" s="95"/>
      <c r="H31" s="95"/>
      <c r="I31" s="104"/>
      <c r="J31" s="95"/>
      <c r="K31" s="95"/>
    </row>
    <row r="32" spans="1:11" s="48" customFormat="1" x14ac:dyDescent="0.2">
      <c r="A32" s="48" t="s">
        <v>28</v>
      </c>
      <c r="B32" s="48">
        <v>7</v>
      </c>
      <c r="C32" s="48">
        <v>23</v>
      </c>
      <c r="D32" s="49">
        <v>81773</v>
      </c>
      <c r="E32" s="49">
        <v>338958</v>
      </c>
      <c r="F32" s="48">
        <v>716</v>
      </c>
      <c r="G32" s="49">
        <v>2950</v>
      </c>
      <c r="H32" s="49">
        <v>9551</v>
      </c>
      <c r="I32" s="103">
        <f t="shared" si="0"/>
        <v>8.6366872578787568</v>
      </c>
      <c r="J32" s="48">
        <v>4.1399999999999997</v>
      </c>
      <c r="K32" s="48">
        <v>3.08</v>
      </c>
    </row>
    <row r="35" spans="1:2" x14ac:dyDescent="0.2">
      <c r="A35" s="46" t="s">
        <v>29</v>
      </c>
    </row>
    <row r="36" spans="1:2" ht="13.5" thickBot="1" x14ac:dyDescent="0.25"/>
    <row r="37" spans="1:2" x14ac:dyDescent="0.2">
      <c r="A37" s="96" t="s">
        <v>10</v>
      </c>
      <c r="B37" s="97">
        <f>SUM(E32+G32)</f>
        <v>341908</v>
      </c>
    </row>
    <row r="38" spans="1:2" ht="13.5" thickBot="1" x14ac:dyDescent="0.25">
      <c r="A38" s="98" t="s">
        <v>87</v>
      </c>
      <c r="B38" s="99">
        <f>SUM(D32+F32)</f>
        <v>82489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2:K42"/>
  <sheetViews>
    <sheetView workbookViewId="0">
      <selection activeCell="F42" sqref="F42"/>
    </sheetView>
  </sheetViews>
  <sheetFormatPr defaultRowHeight="12.75" x14ac:dyDescent="0.2"/>
  <cols>
    <col min="1" max="1" width="14.710937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34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685600</v>
      </c>
      <c r="B14" s="46">
        <v>3</v>
      </c>
      <c r="C14" s="46">
        <v>3</v>
      </c>
      <c r="D14" s="47">
        <v>3109</v>
      </c>
      <c r="E14" s="47">
        <v>10986</v>
      </c>
      <c r="F14" s="46">
        <v>18</v>
      </c>
      <c r="G14" s="46">
        <v>65</v>
      </c>
      <c r="H14" s="46">
        <v>347</v>
      </c>
      <c r="I14" s="102">
        <f>SUM(D14+F14)/H14</f>
        <v>9.0115273775216131</v>
      </c>
      <c r="J14" s="46">
        <v>3.53</v>
      </c>
      <c r="K14" s="46">
        <v>2.1</v>
      </c>
    </row>
    <row r="15" spans="1:11" x14ac:dyDescent="0.2">
      <c r="I15" s="102"/>
    </row>
    <row r="16" spans="1:11" x14ac:dyDescent="0.2">
      <c r="A16" s="46">
        <v>695500</v>
      </c>
      <c r="B16" s="46">
        <v>2</v>
      </c>
      <c r="C16" s="46">
        <v>2</v>
      </c>
      <c r="D16" s="46">
        <v>487</v>
      </c>
      <c r="E16" s="47">
        <v>1899</v>
      </c>
      <c r="F16" s="46">
        <v>44</v>
      </c>
      <c r="G16" s="46">
        <v>171</v>
      </c>
      <c r="H16" s="46">
        <v>77</v>
      </c>
      <c r="I16" s="102">
        <f t="shared" ref="I16:I36" si="0">SUM(D16+F16)/H16</f>
        <v>6.8961038961038961</v>
      </c>
      <c r="J16" s="46">
        <v>3.9</v>
      </c>
      <c r="K16" s="46">
        <v>2.15</v>
      </c>
    </row>
    <row r="17" spans="1:11" x14ac:dyDescent="0.2">
      <c r="I17" s="102"/>
    </row>
    <row r="18" spans="1:11" x14ac:dyDescent="0.2">
      <c r="A18" s="46">
        <v>695530</v>
      </c>
      <c r="B18" s="46">
        <v>4</v>
      </c>
      <c r="C18" s="46">
        <v>11</v>
      </c>
      <c r="D18" s="47">
        <v>8661</v>
      </c>
      <c r="E18" s="47">
        <v>30848</v>
      </c>
      <c r="F18" s="46">
        <v>137</v>
      </c>
      <c r="G18" s="46">
        <v>509</v>
      </c>
      <c r="H18" s="46">
        <v>991</v>
      </c>
      <c r="I18" s="102">
        <f t="shared" si="0"/>
        <v>8.8779011099899083</v>
      </c>
      <c r="J18" s="46">
        <v>3.56</v>
      </c>
      <c r="K18" s="46">
        <v>2.0299999999999998</v>
      </c>
    </row>
    <row r="19" spans="1:11" x14ac:dyDescent="0.2">
      <c r="I19" s="102"/>
    </row>
    <row r="20" spans="1:11" x14ac:dyDescent="0.2">
      <c r="A20" s="46">
        <v>695600</v>
      </c>
      <c r="B20" s="46">
        <v>6</v>
      </c>
      <c r="C20" s="46">
        <v>30</v>
      </c>
      <c r="D20" s="47">
        <v>58353</v>
      </c>
      <c r="E20" s="47">
        <v>212461</v>
      </c>
      <c r="F20" s="47">
        <v>2119</v>
      </c>
      <c r="G20" s="47">
        <v>7546</v>
      </c>
      <c r="H20" s="47">
        <v>7318</v>
      </c>
      <c r="I20" s="102">
        <f t="shared" si="0"/>
        <v>8.2634599617381799</v>
      </c>
      <c r="J20" s="46">
        <v>3.64</v>
      </c>
      <c r="K20" s="46">
        <v>2.1</v>
      </c>
    </row>
    <row r="21" spans="1:11" x14ac:dyDescent="0.2">
      <c r="I21" s="102"/>
    </row>
    <row r="22" spans="1:11" x14ac:dyDescent="0.2">
      <c r="A22" s="46">
        <v>695631</v>
      </c>
      <c r="B22" s="46">
        <v>1</v>
      </c>
      <c r="C22" s="46">
        <v>1</v>
      </c>
      <c r="D22" s="47">
        <v>1473</v>
      </c>
      <c r="E22" s="47">
        <v>4524</v>
      </c>
      <c r="F22" s="46">
        <v>193</v>
      </c>
      <c r="G22" s="46">
        <v>593</v>
      </c>
      <c r="H22" s="46">
        <v>96</v>
      </c>
      <c r="I22" s="102">
        <f t="shared" si="0"/>
        <v>17.354166666666668</v>
      </c>
      <c r="J22" s="46">
        <v>3.07</v>
      </c>
      <c r="K22" s="46">
        <v>2.15</v>
      </c>
    </row>
    <row r="23" spans="1:11" x14ac:dyDescent="0.2">
      <c r="I23" s="102"/>
    </row>
    <row r="24" spans="1:11" x14ac:dyDescent="0.2">
      <c r="A24" s="46">
        <v>695632</v>
      </c>
      <c r="B24" s="46">
        <v>1</v>
      </c>
      <c r="C24" s="46">
        <v>1</v>
      </c>
      <c r="D24" s="46">
        <v>276</v>
      </c>
      <c r="E24" s="46">
        <v>993</v>
      </c>
      <c r="F24" s="46">
        <v>14</v>
      </c>
      <c r="G24" s="46">
        <v>49</v>
      </c>
      <c r="H24" s="46">
        <v>20</v>
      </c>
      <c r="I24" s="102">
        <f t="shared" si="0"/>
        <v>14.5</v>
      </c>
      <c r="J24" s="46">
        <v>3.59</v>
      </c>
      <c r="K24" s="46">
        <v>0</v>
      </c>
    </row>
    <row r="25" spans="1:11" x14ac:dyDescent="0.2">
      <c r="I25" s="102"/>
    </row>
    <row r="26" spans="1:11" x14ac:dyDescent="0.2">
      <c r="A26" s="46">
        <v>695800</v>
      </c>
      <c r="B26" s="46">
        <v>1</v>
      </c>
      <c r="C26" s="46">
        <v>1</v>
      </c>
      <c r="D26" s="46">
        <v>104</v>
      </c>
      <c r="E26" s="46">
        <v>375</v>
      </c>
      <c r="F26" s="46">
        <v>5</v>
      </c>
      <c r="G26" s="46">
        <v>18</v>
      </c>
      <c r="H26" s="46">
        <v>6</v>
      </c>
      <c r="I26" s="102">
        <f t="shared" si="0"/>
        <v>18.166666666666668</v>
      </c>
      <c r="J26" s="46">
        <v>3.61</v>
      </c>
      <c r="K26" s="46">
        <v>0</v>
      </c>
    </row>
    <row r="27" spans="1:11" x14ac:dyDescent="0.2">
      <c r="I27" s="102"/>
    </row>
    <row r="28" spans="1:11" x14ac:dyDescent="0.2">
      <c r="A28" s="46">
        <v>705500</v>
      </c>
      <c r="B28" s="46">
        <v>1</v>
      </c>
      <c r="C28" s="46">
        <v>1</v>
      </c>
      <c r="D28" s="46">
        <v>415</v>
      </c>
      <c r="E28" s="47">
        <v>1641</v>
      </c>
      <c r="F28" s="46">
        <v>40</v>
      </c>
      <c r="G28" s="46">
        <v>158</v>
      </c>
      <c r="H28" s="46">
        <v>74</v>
      </c>
      <c r="I28" s="102">
        <f t="shared" si="0"/>
        <v>6.1486486486486482</v>
      </c>
      <c r="J28" s="46">
        <v>3.95</v>
      </c>
      <c r="K28" s="46">
        <v>2.15</v>
      </c>
    </row>
    <row r="29" spans="1:11" x14ac:dyDescent="0.2">
      <c r="I29" s="102"/>
    </row>
    <row r="30" spans="1:11" x14ac:dyDescent="0.2">
      <c r="A30" s="46">
        <v>705530</v>
      </c>
      <c r="B30" s="46">
        <v>3</v>
      </c>
      <c r="C30" s="46">
        <v>5</v>
      </c>
      <c r="D30" s="47">
        <v>3453</v>
      </c>
      <c r="E30" s="47">
        <v>12605</v>
      </c>
      <c r="F30" s="46">
        <v>82</v>
      </c>
      <c r="G30" s="46">
        <v>311</v>
      </c>
      <c r="H30" s="46">
        <v>338</v>
      </c>
      <c r="I30" s="102">
        <f t="shared" si="0"/>
        <v>10.458579881656805</v>
      </c>
      <c r="J30" s="46">
        <v>3.65</v>
      </c>
      <c r="K30" s="46">
        <v>2.02</v>
      </c>
    </row>
    <row r="31" spans="1:11" x14ac:dyDescent="0.2">
      <c r="I31" s="102"/>
    </row>
    <row r="32" spans="1:11" x14ac:dyDescent="0.2">
      <c r="A32" s="46">
        <v>705600</v>
      </c>
      <c r="B32" s="46">
        <v>2</v>
      </c>
      <c r="C32" s="46">
        <v>5</v>
      </c>
      <c r="D32" s="47">
        <v>12006</v>
      </c>
      <c r="E32" s="47">
        <v>40106</v>
      </c>
      <c r="F32" s="46">
        <v>918</v>
      </c>
      <c r="G32" s="47">
        <v>2989</v>
      </c>
      <c r="H32" s="46">
        <v>605</v>
      </c>
      <c r="I32" s="102">
        <f t="shared" si="0"/>
        <v>21.361983471074382</v>
      </c>
      <c r="J32" s="46">
        <v>3.33</v>
      </c>
      <c r="K32" s="46">
        <v>2.15</v>
      </c>
    </row>
    <row r="33" spans="1:11" x14ac:dyDescent="0.2">
      <c r="I33" s="102"/>
    </row>
    <row r="34" spans="1:11" x14ac:dyDescent="0.2">
      <c r="A34" s="46">
        <v>735730</v>
      </c>
      <c r="B34" s="46">
        <v>1</v>
      </c>
      <c r="C34" s="46">
        <v>1</v>
      </c>
      <c r="D34" s="46">
        <v>40</v>
      </c>
      <c r="E34" s="46">
        <v>162</v>
      </c>
      <c r="F34" s="46">
        <v>0</v>
      </c>
      <c r="G34" s="46">
        <v>0</v>
      </c>
      <c r="H34" s="46">
        <v>80</v>
      </c>
      <c r="I34" s="102">
        <f t="shared" si="0"/>
        <v>0.5</v>
      </c>
      <c r="J34" s="46">
        <v>4.05</v>
      </c>
      <c r="K34" s="46">
        <v>2.15</v>
      </c>
    </row>
    <row r="35" spans="1:11" ht="13.5" thickBot="1" x14ac:dyDescent="0.25">
      <c r="A35" s="95"/>
      <c r="B35" s="95"/>
      <c r="C35" s="95"/>
      <c r="D35" s="95"/>
      <c r="E35" s="95"/>
      <c r="F35" s="95"/>
      <c r="G35" s="95"/>
      <c r="H35" s="95"/>
      <c r="I35" s="104"/>
      <c r="J35" s="95"/>
      <c r="K35" s="95"/>
    </row>
    <row r="36" spans="1:11" s="48" customFormat="1" x14ac:dyDescent="0.2">
      <c r="A36" s="48" t="s">
        <v>28</v>
      </c>
      <c r="B36" s="48">
        <v>6</v>
      </c>
      <c r="C36" s="48">
        <v>32</v>
      </c>
      <c r="D36" s="49">
        <v>88377</v>
      </c>
      <c r="E36" s="49">
        <v>316600</v>
      </c>
      <c r="F36" s="49">
        <v>3570</v>
      </c>
      <c r="G36" s="49">
        <v>12409</v>
      </c>
      <c r="H36" s="49">
        <v>9952</v>
      </c>
      <c r="I36" s="103">
        <f t="shared" si="0"/>
        <v>9.2390474276527339</v>
      </c>
      <c r="J36" s="48">
        <v>3.58</v>
      </c>
      <c r="K36" s="48">
        <v>2.1</v>
      </c>
    </row>
    <row r="39" spans="1:11" x14ac:dyDescent="0.2">
      <c r="A39" s="46" t="s">
        <v>29</v>
      </c>
    </row>
    <row r="40" spans="1:11" ht="13.5" thickBot="1" x14ac:dyDescent="0.25"/>
    <row r="41" spans="1:11" x14ac:dyDescent="0.2">
      <c r="A41" s="96" t="s">
        <v>10</v>
      </c>
      <c r="B41" s="97">
        <f>SUM(E36+G36)</f>
        <v>329009</v>
      </c>
    </row>
    <row r="42" spans="1:11" ht="13.5" thickBot="1" x14ac:dyDescent="0.25">
      <c r="A42" s="98" t="s">
        <v>87</v>
      </c>
      <c r="B42" s="99">
        <f>SUM(D36+F36)</f>
        <v>91947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2:K39"/>
  <sheetViews>
    <sheetView workbookViewId="0">
      <selection activeCell="H39" sqref="H39"/>
    </sheetView>
  </sheetViews>
  <sheetFormatPr defaultRowHeight="12.75" x14ac:dyDescent="0.2"/>
  <cols>
    <col min="1" max="1" width="14.5703125" style="46" customWidth="1"/>
    <col min="2" max="8" width="9.140625" style="46"/>
    <col min="9" max="9" width="7" style="46" bestFit="1" customWidth="1"/>
    <col min="10" max="16384" width="9.140625" style="46"/>
  </cols>
  <sheetData>
    <row r="2" spans="1:11" x14ac:dyDescent="0.2">
      <c r="A2" s="46" t="s">
        <v>0</v>
      </c>
    </row>
    <row r="3" spans="1:11" x14ac:dyDescent="0.2">
      <c r="A3" s="46" t="s">
        <v>1</v>
      </c>
    </row>
    <row r="4" spans="1:11" x14ac:dyDescent="0.2">
      <c r="A4" s="46" t="s">
        <v>2</v>
      </c>
      <c r="F4" s="46" t="s">
        <v>3</v>
      </c>
    </row>
    <row r="6" spans="1:11" x14ac:dyDescent="0.2">
      <c r="A6" s="46" t="s">
        <v>33</v>
      </c>
    </row>
    <row r="9" spans="1:11" x14ac:dyDescent="0.2">
      <c r="A9" s="46">
        <v>923</v>
      </c>
      <c r="B9" s="91" t="s">
        <v>6</v>
      </c>
    </row>
    <row r="10" spans="1:11" x14ac:dyDescent="0.2">
      <c r="A10" s="131" t="s">
        <v>16</v>
      </c>
      <c r="B10" s="131" t="s">
        <v>17</v>
      </c>
      <c r="C10" s="131" t="s">
        <v>18</v>
      </c>
      <c r="D10" s="92" t="s">
        <v>7</v>
      </c>
      <c r="E10" s="92" t="s">
        <v>9</v>
      </c>
      <c r="F10" s="92" t="s">
        <v>11</v>
      </c>
      <c r="G10" s="92" t="s">
        <v>13</v>
      </c>
      <c r="H10" s="131" t="s">
        <v>19</v>
      </c>
      <c r="I10" s="131" t="s">
        <v>20</v>
      </c>
      <c r="J10" s="92" t="s">
        <v>14</v>
      </c>
      <c r="K10" s="131" t="s">
        <v>21</v>
      </c>
    </row>
    <row r="11" spans="1:11" x14ac:dyDescent="0.2">
      <c r="A11" s="132"/>
      <c r="B11" s="132"/>
      <c r="C11" s="132"/>
      <c r="D11" s="93" t="s">
        <v>8</v>
      </c>
      <c r="E11" s="93" t="s">
        <v>10</v>
      </c>
      <c r="F11" s="93" t="s">
        <v>12</v>
      </c>
      <c r="G11" s="94" t="s">
        <v>10</v>
      </c>
      <c r="H11" s="132"/>
      <c r="I11" s="132"/>
      <c r="J11" s="93" t="s">
        <v>15</v>
      </c>
      <c r="K11" s="132"/>
    </row>
    <row r="14" spans="1:11" x14ac:dyDescent="0.2">
      <c r="A14" s="46">
        <v>685530</v>
      </c>
      <c r="B14" s="46">
        <v>1</v>
      </c>
      <c r="C14" s="46">
        <v>2</v>
      </c>
      <c r="D14" s="46">
        <v>857</v>
      </c>
      <c r="E14" s="47">
        <v>7209</v>
      </c>
      <c r="F14" s="46">
        <v>27</v>
      </c>
      <c r="G14" s="46">
        <v>103</v>
      </c>
      <c r="H14" s="46">
        <v>204</v>
      </c>
      <c r="I14" s="102">
        <f>SUM(D14+F14)/H14</f>
        <v>4.333333333333333</v>
      </c>
      <c r="J14" s="46">
        <v>8.27</v>
      </c>
      <c r="K14" s="46">
        <v>2.25</v>
      </c>
    </row>
    <row r="15" spans="1:11" x14ac:dyDescent="0.2">
      <c r="I15" s="102"/>
    </row>
    <row r="16" spans="1:11" x14ac:dyDescent="0.2">
      <c r="A16" s="46">
        <v>685600</v>
      </c>
      <c r="B16" s="46">
        <v>1</v>
      </c>
      <c r="C16" s="46">
        <v>3</v>
      </c>
      <c r="D16" s="47">
        <v>2079</v>
      </c>
      <c r="E16" s="47">
        <v>11403</v>
      </c>
      <c r="F16" s="46">
        <v>60</v>
      </c>
      <c r="G16" s="46">
        <v>217</v>
      </c>
      <c r="H16" s="46">
        <v>294</v>
      </c>
      <c r="I16" s="102">
        <f t="shared" ref="I16:I32" si="0">SUM(D16+F16)/H16</f>
        <v>7.2755102040816331</v>
      </c>
      <c r="J16" s="46">
        <v>5.43</v>
      </c>
      <c r="K16" s="46">
        <v>2.25</v>
      </c>
    </row>
    <row r="17" spans="1:11" x14ac:dyDescent="0.2">
      <c r="I17" s="102"/>
    </row>
    <row r="18" spans="1:11" x14ac:dyDescent="0.2">
      <c r="A18" s="46">
        <v>695430</v>
      </c>
      <c r="B18" s="46">
        <v>1</v>
      </c>
      <c r="C18" s="46">
        <v>1</v>
      </c>
      <c r="D18" s="46">
        <v>642</v>
      </c>
      <c r="E18" s="47">
        <v>2439</v>
      </c>
      <c r="F18" s="46">
        <v>61</v>
      </c>
      <c r="G18" s="46">
        <v>233</v>
      </c>
      <c r="H18" s="46">
        <v>20</v>
      </c>
      <c r="I18" s="102">
        <f t="shared" si="0"/>
        <v>35.15</v>
      </c>
      <c r="J18" s="46">
        <v>3.8</v>
      </c>
      <c r="K18" s="46">
        <v>2.25</v>
      </c>
    </row>
    <row r="19" spans="1:11" x14ac:dyDescent="0.2">
      <c r="I19" s="102"/>
    </row>
    <row r="20" spans="1:11" x14ac:dyDescent="0.2">
      <c r="A20" s="46">
        <v>695530</v>
      </c>
      <c r="B20" s="46">
        <v>1</v>
      </c>
      <c r="C20" s="46">
        <v>1</v>
      </c>
      <c r="D20" s="46">
        <v>509</v>
      </c>
      <c r="E20" s="47">
        <v>1884</v>
      </c>
      <c r="F20" s="46">
        <v>81</v>
      </c>
      <c r="G20" s="46">
        <v>300</v>
      </c>
      <c r="H20" s="46">
        <v>60</v>
      </c>
      <c r="I20" s="102">
        <f t="shared" si="0"/>
        <v>9.8333333333333339</v>
      </c>
      <c r="J20" s="46">
        <v>3.7</v>
      </c>
      <c r="K20" s="46">
        <v>2.25</v>
      </c>
    </row>
    <row r="21" spans="1:11" x14ac:dyDescent="0.2">
      <c r="I21" s="102"/>
    </row>
    <row r="22" spans="1:11" x14ac:dyDescent="0.2">
      <c r="A22" s="46">
        <v>695600</v>
      </c>
      <c r="B22" s="46">
        <v>7</v>
      </c>
      <c r="C22" s="46">
        <v>15</v>
      </c>
      <c r="D22" s="47">
        <v>13390</v>
      </c>
      <c r="E22" s="47">
        <v>59595</v>
      </c>
      <c r="F22" s="46">
        <v>207</v>
      </c>
      <c r="G22" s="46">
        <v>853</v>
      </c>
      <c r="H22" s="47">
        <v>2512</v>
      </c>
      <c r="I22" s="102">
        <f t="shared" si="0"/>
        <v>5.4128184713375793</v>
      </c>
      <c r="J22" s="46">
        <v>4.45</v>
      </c>
      <c r="K22" s="46">
        <v>2.25</v>
      </c>
    </row>
    <row r="23" spans="1:11" x14ac:dyDescent="0.2">
      <c r="I23" s="102"/>
    </row>
    <row r="24" spans="1:11" x14ac:dyDescent="0.2">
      <c r="A24" s="46">
        <v>695632</v>
      </c>
      <c r="B24" s="46">
        <v>1</v>
      </c>
      <c r="C24" s="46">
        <v>1</v>
      </c>
      <c r="D24" s="47">
        <v>2223</v>
      </c>
      <c r="E24" s="47">
        <v>8182</v>
      </c>
      <c r="F24" s="46">
        <v>21</v>
      </c>
      <c r="G24" s="46">
        <v>77</v>
      </c>
      <c r="H24" s="46">
        <v>50</v>
      </c>
      <c r="I24" s="102">
        <f t="shared" si="0"/>
        <v>44.88</v>
      </c>
      <c r="J24" s="46">
        <v>3.68</v>
      </c>
      <c r="K24" s="46">
        <v>2.25</v>
      </c>
    </row>
    <row r="25" spans="1:11" x14ac:dyDescent="0.2">
      <c r="I25" s="102"/>
    </row>
    <row r="26" spans="1:11" x14ac:dyDescent="0.2">
      <c r="A26" s="46">
        <v>705430</v>
      </c>
      <c r="B26" s="46">
        <v>1</v>
      </c>
      <c r="C26" s="46">
        <v>1</v>
      </c>
      <c r="D26" s="46">
        <v>642</v>
      </c>
      <c r="E26" s="47">
        <v>2438</v>
      </c>
      <c r="F26" s="46">
        <v>61</v>
      </c>
      <c r="G26" s="46">
        <v>233</v>
      </c>
      <c r="H26" s="46">
        <v>20</v>
      </c>
      <c r="I26" s="102">
        <f t="shared" si="0"/>
        <v>35.15</v>
      </c>
      <c r="J26" s="46">
        <v>3.8</v>
      </c>
      <c r="K26" s="46">
        <v>2.25</v>
      </c>
    </row>
    <row r="27" spans="1:11" x14ac:dyDescent="0.2">
      <c r="I27" s="102"/>
    </row>
    <row r="28" spans="1:11" x14ac:dyDescent="0.2">
      <c r="A28" s="46">
        <v>705600</v>
      </c>
      <c r="B28" s="46">
        <v>4</v>
      </c>
      <c r="C28" s="46">
        <v>9</v>
      </c>
      <c r="D28" s="47">
        <v>20852</v>
      </c>
      <c r="E28" s="47">
        <v>78283</v>
      </c>
      <c r="F28" s="46">
        <v>938</v>
      </c>
      <c r="G28" s="47">
        <v>3382</v>
      </c>
      <c r="H28" s="47">
        <v>1384</v>
      </c>
      <c r="I28" s="102">
        <f t="shared" si="0"/>
        <v>15.74421965317919</v>
      </c>
      <c r="J28" s="46">
        <v>3.75</v>
      </c>
      <c r="K28" s="46">
        <v>2.21</v>
      </c>
    </row>
    <row r="29" spans="1:11" x14ac:dyDescent="0.2">
      <c r="I29" s="102"/>
    </row>
    <row r="30" spans="1:11" x14ac:dyDescent="0.2">
      <c r="A30" s="46">
        <v>715600</v>
      </c>
      <c r="B30" s="46">
        <v>2</v>
      </c>
      <c r="C30" s="46">
        <v>2</v>
      </c>
      <c r="D30" s="46">
        <v>612</v>
      </c>
      <c r="E30" s="47">
        <v>2262</v>
      </c>
      <c r="F30" s="46">
        <v>43</v>
      </c>
      <c r="G30" s="46">
        <v>156</v>
      </c>
      <c r="H30" s="46">
        <v>129</v>
      </c>
      <c r="I30" s="102">
        <f t="shared" si="0"/>
        <v>5.0775193798449614</v>
      </c>
      <c r="J30" s="46">
        <v>3.69</v>
      </c>
      <c r="K30" s="46">
        <v>2.21</v>
      </c>
    </row>
    <row r="31" spans="1:11" ht="13.5" thickBot="1" x14ac:dyDescent="0.25">
      <c r="A31" s="95"/>
      <c r="B31" s="95"/>
      <c r="C31" s="95"/>
      <c r="D31" s="95"/>
      <c r="E31" s="95"/>
      <c r="F31" s="95"/>
      <c r="G31" s="95"/>
      <c r="H31" s="95"/>
      <c r="I31" s="104"/>
      <c r="J31" s="95"/>
      <c r="K31" s="95"/>
    </row>
    <row r="32" spans="1:11" s="48" customFormat="1" x14ac:dyDescent="0.2">
      <c r="A32" s="48" t="s">
        <v>28</v>
      </c>
      <c r="B32" s="48">
        <v>7</v>
      </c>
      <c r="C32" s="48">
        <v>23</v>
      </c>
      <c r="D32" s="49">
        <v>41806</v>
      </c>
      <c r="E32" s="49">
        <v>173695</v>
      </c>
      <c r="F32" s="49">
        <v>1499</v>
      </c>
      <c r="G32" s="49">
        <v>5554</v>
      </c>
      <c r="H32" s="49">
        <v>4673</v>
      </c>
      <c r="I32" s="103">
        <f t="shared" si="0"/>
        <v>9.2670661245452592</v>
      </c>
      <c r="J32" s="48">
        <v>4.1399999999999997</v>
      </c>
      <c r="K32" s="48">
        <v>2.23</v>
      </c>
    </row>
    <row r="35" spans="1:2" x14ac:dyDescent="0.2">
      <c r="A35" s="46" t="s">
        <v>29</v>
      </c>
    </row>
    <row r="37" spans="1:2" ht="13.5" thickBot="1" x14ac:dyDescent="0.25"/>
    <row r="38" spans="1:2" x14ac:dyDescent="0.2">
      <c r="A38" s="96" t="s">
        <v>10</v>
      </c>
      <c r="B38" s="97">
        <f>SUM(E32+G32)</f>
        <v>179249</v>
      </c>
    </row>
    <row r="39" spans="1:2" ht="13.5" thickBot="1" x14ac:dyDescent="0.25">
      <c r="A39" s="98" t="s">
        <v>87</v>
      </c>
      <c r="B39" s="99">
        <f>SUM(D32+F32)</f>
        <v>43305</v>
      </c>
    </row>
  </sheetData>
  <mergeCells count="6">
    <mergeCell ref="I10:I11"/>
    <mergeCell ref="K10:K11"/>
    <mergeCell ref="A10:A11"/>
    <mergeCell ref="B10:B11"/>
    <mergeCell ref="C10:C11"/>
    <mergeCell ref="H10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1985</vt:lpstr>
      <vt:lpstr>1987</vt:lpstr>
      <vt:lpstr>1988</vt:lpstr>
      <vt:lpstr>1989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Shaishnikoff, Janis C (DFG)</cp:lastModifiedBy>
  <dcterms:created xsi:type="dcterms:W3CDTF">2019-10-01T17:51:27Z</dcterms:created>
  <dcterms:modified xsi:type="dcterms:W3CDTF">2019-10-03T23:02:01Z</dcterms:modified>
</cp:coreProperties>
</file>