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"/>
    </mc:Choice>
  </mc:AlternateContent>
  <xr:revisionPtr revIDLastSave="0" documentId="8_{FF18627B-C0C8-4DBF-AF1B-DB2FD25A9DE8}" xr6:coauthVersionLast="47" xr6:coauthVersionMax="47" xr10:uidLastSave="{00000000-0000-0000-0000-000000000000}"/>
  <bookViews>
    <workbookView xWindow="28680" yWindow="-120" windowWidth="29040" windowHeight="17640" xr2:uid="{EC730289-36D0-4677-93ED-D28CA9056C55}"/>
  </bookViews>
  <sheets>
    <sheet name="Sheet1" sheetId="1" r:id="rId1"/>
  </sheets>
  <definedNames>
    <definedName name="HTML_CodePage" hidden="1">1252</definedName>
    <definedName name="HTML_Control" hidden="1">{"'Table 7'!$A$4:$I$17","'Table 7'!$A$19:$I$32"}</definedName>
    <definedName name="HTML_Description" hidden="1">""</definedName>
    <definedName name="HTML_Email" hidden="1">""</definedName>
    <definedName name="HTML_Header" hidden="1">"Hidden Falls Chum Return Timing"</definedName>
    <definedName name="HTML_LastUpdate" hidden="1">"2/22/99"</definedName>
    <definedName name="HTML_LineAfter" hidden="1">TRUE</definedName>
    <definedName name="HTML_LineBefore" hidden="1">TRUE</definedName>
    <definedName name="HTML_Name" hidden="1">"CB"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Documents\Webpage\Hfalls\hfalls_ret_timing.htm"</definedName>
    <definedName name="HTML_PathTemplate" hidden="1">"C:\My Documents\Webpage\HFALLS\hf_returns.htm"</definedName>
    <definedName name="HTML_Title" hidden="1">"Hidden Falls Chum Return Timing"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K13" i="1" s="1"/>
  <c r="J14" i="1"/>
  <c r="K14" i="1"/>
  <c r="J15" i="1"/>
  <c r="K15" i="1" s="1"/>
  <c r="J16" i="1"/>
  <c r="K16" i="1"/>
  <c r="J17" i="1"/>
  <c r="K17" i="1" s="1"/>
  <c r="J18" i="1"/>
  <c r="K18" i="1"/>
  <c r="J19" i="1"/>
  <c r="K19" i="1" s="1"/>
  <c r="J20" i="1"/>
  <c r="K20" i="1"/>
  <c r="J21" i="1"/>
  <c r="K21" i="1" s="1"/>
  <c r="J22" i="1"/>
  <c r="K22" i="1"/>
  <c r="J23" i="1"/>
  <c r="K23" i="1" s="1"/>
  <c r="J24" i="1"/>
  <c r="K24" i="1"/>
  <c r="J25" i="1"/>
  <c r="K25" i="1" s="1"/>
  <c r="J26" i="1"/>
  <c r="K26" i="1"/>
  <c r="J27" i="1"/>
  <c r="K27" i="1" s="1"/>
  <c r="J28" i="1"/>
  <c r="K28" i="1"/>
  <c r="J29" i="1"/>
  <c r="K29" i="1" s="1"/>
  <c r="J30" i="1"/>
  <c r="K30" i="1"/>
  <c r="J31" i="1"/>
  <c r="K31" i="1" s="1"/>
  <c r="J32" i="1"/>
  <c r="K32" i="1"/>
  <c r="J33" i="1"/>
  <c r="K33" i="1" s="1"/>
  <c r="J34" i="1"/>
  <c r="K34" i="1"/>
  <c r="J35" i="1"/>
  <c r="K35" i="1" s="1"/>
  <c r="J36" i="1"/>
  <c r="K36" i="1"/>
  <c r="J37" i="1"/>
  <c r="K37" i="1" s="1"/>
  <c r="J38" i="1"/>
  <c r="K38" i="1"/>
  <c r="J39" i="1"/>
  <c r="K39" i="1" s="1"/>
  <c r="J40" i="1"/>
  <c r="K40" i="1"/>
  <c r="J41" i="1"/>
  <c r="K41" i="1" s="1"/>
  <c r="J42" i="1"/>
  <c r="K42" i="1"/>
  <c r="J43" i="1"/>
  <c r="K43" i="1" s="1"/>
  <c r="J44" i="1"/>
  <c r="K44" i="1"/>
  <c r="J45" i="1"/>
  <c r="K45" i="1" s="1"/>
  <c r="J46" i="1"/>
  <c r="K46" i="1"/>
  <c r="J47" i="1"/>
  <c r="K47" i="1" s="1"/>
  <c r="J48" i="1"/>
  <c r="K48" i="1"/>
  <c r="J49" i="1"/>
  <c r="K49" i="1" s="1"/>
  <c r="J50" i="1"/>
  <c r="K50" i="1"/>
  <c r="J51" i="1"/>
  <c r="K51" i="1" s="1"/>
  <c r="J52" i="1"/>
  <c r="K52" i="1"/>
  <c r="J53" i="1"/>
  <c r="K53" i="1" s="1"/>
  <c r="J54" i="1"/>
  <c r="K54" i="1"/>
</calcChain>
</file>

<file path=xl/sharedStrings.xml><?xml version="1.0" encoding="utf-8"?>
<sst xmlns="http://schemas.openxmlformats.org/spreadsheetml/2006/main" count="11" uniqueCount="7">
  <si>
    <t>Survival</t>
  </si>
  <si>
    <t>Total</t>
  </si>
  <si>
    <t>Released</t>
  </si>
  <si>
    <t>Year</t>
  </si>
  <si>
    <t>Fry</t>
  </si>
  <si>
    <t>Brood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</si>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</sst>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theme="4"/>
      </right>
      <top style="thin">
        <color theme="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0" fontId="0" fillId="0" borderId="1" xfId="0" applyNumberFormat="1" applyBorder="1"/>
    <xf numFmtId="3" fontId="0" fillId="0" borderId="2" xfId="0" applyNumberFormat="1" applyBorder="1"/>
    <xf numFmtId="164" fontId="0" fillId="0" borderId="3" xfId="0" applyNumberFormat="1" applyBorder="1"/>
    <xf numFmtId="164" fontId="0" fillId="2" borderId="3" xfId="0" applyNumberFormat="1" applyFill="1" applyBorder="1"/>
    <xf numFmtId="164" fontId="0" fillId="3" borderId="3" xfId="0" applyNumberFormat="1" applyFill="1" applyBorder="1"/>
    <xf numFmtId="0" fontId="0" fillId="0" borderId="4" xfId="0" applyBorder="1"/>
    <xf numFmtId="0" fontId="0" fillId="0" borderId="5" xfId="0" applyBorder="1"/>
    <xf numFmtId="10" fontId="0" fillId="0" borderId="6" xfId="0" applyNumberFormat="1" applyBorder="1"/>
    <xf numFmtId="3" fontId="0" fillId="0" borderId="7" xfId="0" applyNumberFormat="1" applyBorder="1"/>
    <xf numFmtId="164" fontId="0" fillId="0" borderId="8" xfId="0" applyNumberFormat="1" applyBorder="1"/>
    <xf numFmtId="10" fontId="0" fillId="0" borderId="9" xfId="0" applyNumberFormat="1" applyBorder="1"/>
    <xf numFmtId="3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10" fontId="0" fillId="4" borderId="1" xfId="0" applyNumberFormat="1" applyFill="1" applyBorder="1"/>
    <xf numFmtId="3" fontId="0" fillId="4" borderId="2" xfId="0" applyNumberFormat="1" applyFill="1" applyBorder="1"/>
    <xf numFmtId="3" fontId="0" fillId="4" borderId="7" xfId="0" applyNumberFormat="1" applyFill="1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164" fontId="0" fillId="2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A4A9-11ED-4C7B-A3C8-4B5DDA82F340}">
  <sheetPr>
    <tabColor rgb="FFFFC000"/>
  </sheetPr>
  <dimension ref="D7:K54"/>
  <sheetViews>
    <sheetView tabSelected="1" topLeftCell="A4" workbookViewId="0">
      <selection activeCell="R19" sqref="R19"/>
    </sheetView>
  </sheetViews>
  <sheetFormatPr defaultRowHeight="12.75" x14ac:dyDescent="0.2"/>
  <cols>
    <col min="4" max="4" width="5.85546875" bestFit="1" customWidth="1"/>
    <col min="5" max="5" width="11.28515625" bestFit="1" customWidth="1"/>
    <col min="6" max="6" width="8.7109375" bestFit="1" customWidth="1"/>
    <col min="7" max="8" width="10.28515625" bestFit="1" customWidth="1"/>
    <col min="9" max="9" width="8.7109375" bestFit="1" customWidth="1"/>
    <col min="11" max="11" width="7.140625" bestFit="1" customWidth="1"/>
  </cols>
  <sheetData>
    <row r="7" spans="4:11" ht="13.5" thickBot="1" x14ac:dyDescent="0.25"/>
    <row r="8" spans="4:11" x14ac:dyDescent="0.2">
      <c r="D8" s="26"/>
      <c r="E8" s="25"/>
      <c r="F8" s="25"/>
      <c r="G8" s="25"/>
      <c r="H8" s="25"/>
      <c r="I8" s="25"/>
      <c r="J8" s="25"/>
      <c r="K8" s="24"/>
    </row>
    <row r="9" spans="4:11" x14ac:dyDescent="0.2">
      <c r="D9" s="23"/>
      <c r="E9" s="27"/>
      <c r="F9" s="27" t="s">
        <v>6</v>
      </c>
      <c r="G9" s="27"/>
      <c r="H9" s="27"/>
      <c r="I9" s="27"/>
      <c r="J9" s="27" t="s">
        <v>5</v>
      </c>
      <c r="K9" s="18" t="s">
        <v>5</v>
      </c>
    </row>
    <row r="10" spans="4:11" x14ac:dyDescent="0.2">
      <c r="D10" s="23" t="s">
        <v>5</v>
      </c>
      <c r="E10" s="27" t="s">
        <v>4</v>
      </c>
      <c r="F10" s="27"/>
      <c r="G10" s="27"/>
      <c r="H10" s="27"/>
      <c r="I10" s="27"/>
      <c r="J10" s="27" t="s">
        <v>3</v>
      </c>
      <c r="K10" s="18" t="s">
        <v>3</v>
      </c>
    </row>
    <row r="11" spans="4:11" ht="13.5" thickBot="1" x14ac:dyDescent="0.25">
      <c r="D11" s="22" t="s">
        <v>3</v>
      </c>
      <c r="E11" s="21" t="s">
        <v>2</v>
      </c>
      <c r="F11" s="21">
        <v>3</v>
      </c>
      <c r="G11" s="21">
        <v>4</v>
      </c>
      <c r="H11" s="21">
        <v>5</v>
      </c>
      <c r="I11" s="21">
        <v>6</v>
      </c>
      <c r="J11" s="21" t="s">
        <v>1</v>
      </c>
      <c r="K11" s="20" t="s">
        <v>0</v>
      </c>
    </row>
    <row r="12" spans="4:11" x14ac:dyDescent="0.2">
      <c r="D12" s="7"/>
      <c r="E12" s="19"/>
      <c r="F12" s="19"/>
      <c r="G12" s="19"/>
      <c r="H12" s="19"/>
      <c r="I12" s="19"/>
      <c r="J12" s="19"/>
      <c r="K12" s="18"/>
    </row>
    <row r="13" spans="4:11" x14ac:dyDescent="0.2">
      <c r="D13" s="7">
        <v>1977</v>
      </c>
      <c r="E13" s="3">
        <v>212551</v>
      </c>
      <c r="F13" s="3">
        <v>5</v>
      </c>
      <c r="G13" s="3">
        <v>1854.9999999999998</v>
      </c>
      <c r="H13" s="3">
        <v>1480</v>
      </c>
      <c r="I13" s="3">
        <v>0</v>
      </c>
      <c r="J13" s="17">
        <f>SUM(F13:I13)</f>
        <v>3340</v>
      </c>
      <c r="K13" s="15">
        <f>J13/E13</f>
        <v>1.5713875728648654E-2</v>
      </c>
    </row>
    <row r="14" spans="4:11" x14ac:dyDescent="0.2">
      <c r="D14" s="7">
        <v>1978</v>
      </c>
      <c r="E14" s="3">
        <v>1889184</v>
      </c>
      <c r="F14" s="3">
        <v>1576</v>
      </c>
      <c r="G14" s="3">
        <v>35011</v>
      </c>
      <c r="H14" s="3">
        <v>7953</v>
      </c>
      <c r="I14" s="3">
        <v>0</v>
      </c>
      <c r="J14" s="17">
        <f>SUM(F14:I14)</f>
        <v>44540</v>
      </c>
      <c r="K14" s="15">
        <f>J14/E14</f>
        <v>2.357631654725003E-2</v>
      </c>
    </row>
    <row r="15" spans="4:11" x14ac:dyDescent="0.2">
      <c r="D15" s="6">
        <v>1979</v>
      </c>
      <c r="E15" s="3">
        <v>3599384</v>
      </c>
      <c r="F15" s="3">
        <v>21539</v>
      </c>
      <c r="G15" s="3">
        <v>94755</v>
      </c>
      <c r="H15" s="3">
        <v>45590</v>
      </c>
      <c r="I15" s="3">
        <v>0</v>
      </c>
      <c r="J15" s="16">
        <f>SUM(F15:I15)</f>
        <v>161884</v>
      </c>
      <c r="K15" s="15">
        <f>J15/E15</f>
        <v>4.4975473581034979E-2</v>
      </c>
    </row>
    <row r="16" spans="4:11" x14ac:dyDescent="0.2">
      <c r="D16" s="6">
        <v>1980</v>
      </c>
      <c r="E16" s="3">
        <v>9013938</v>
      </c>
      <c r="F16" s="3">
        <v>15879.000000000002</v>
      </c>
      <c r="G16" s="3">
        <v>555226</v>
      </c>
      <c r="H16" s="3">
        <v>162798</v>
      </c>
      <c r="I16" s="3">
        <v>4725</v>
      </c>
      <c r="J16" s="16">
        <f>SUM(F16:I16)</f>
        <v>738628</v>
      </c>
      <c r="K16" s="15">
        <f>J16/E16</f>
        <v>8.1942875577799626E-2</v>
      </c>
    </row>
    <row r="17" spans="4:11" x14ac:dyDescent="0.2">
      <c r="D17" s="6">
        <v>1981</v>
      </c>
      <c r="E17" s="3">
        <v>10291351</v>
      </c>
      <c r="F17" s="3">
        <v>15376.999999999996</v>
      </c>
      <c r="G17" s="3">
        <v>261552</v>
      </c>
      <c r="H17" s="3">
        <v>168981</v>
      </c>
      <c r="I17" s="3">
        <v>0</v>
      </c>
      <c r="J17" s="16">
        <f>SUM(F17:I17)</f>
        <v>445910</v>
      </c>
      <c r="K17" s="15">
        <f>J17/E17</f>
        <v>4.332861642752249E-2</v>
      </c>
    </row>
    <row r="18" spans="4:11" x14ac:dyDescent="0.2">
      <c r="D18" s="6">
        <v>1982</v>
      </c>
      <c r="E18" s="3">
        <v>18909761</v>
      </c>
      <c r="F18" s="3">
        <v>26237</v>
      </c>
      <c r="G18" s="3">
        <v>476291</v>
      </c>
      <c r="H18" s="3">
        <v>116011</v>
      </c>
      <c r="I18" s="3">
        <v>0</v>
      </c>
      <c r="J18" s="16">
        <f>SUM(F18:I18)</f>
        <v>618539</v>
      </c>
      <c r="K18" s="15">
        <f>J18/E18</f>
        <v>3.2710037953414643E-2</v>
      </c>
    </row>
    <row r="19" spans="4:11" x14ac:dyDescent="0.2">
      <c r="D19" s="6">
        <v>1983</v>
      </c>
      <c r="E19" s="3">
        <v>20100000</v>
      </c>
      <c r="F19" s="3">
        <v>14822</v>
      </c>
      <c r="G19" s="3">
        <v>401216</v>
      </c>
      <c r="H19" s="3">
        <v>245833</v>
      </c>
      <c r="I19" s="3">
        <v>9598</v>
      </c>
      <c r="J19" s="16">
        <f>SUM(F19:I19)</f>
        <v>671469</v>
      </c>
      <c r="K19" s="15">
        <f>J19/E19</f>
        <v>3.340641791044776E-2</v>
      </c>
    </row>
    <row r="20" spans="4:11" x14ac:dyDescent="0.2">
      <c r="D20" s="6">
        <v>1984</v>
      </c>
      <c r="E20" s="3">
        <v>21530000</v>
      </c>
      <c r="F20" s="3">
        <v>26412</v>
      </c>
      <c r="G20" s="3">
        <v>175293</v>
      </c>
      <c r="H20" s="3">
        <v>71288</v>
      </c>
      <c r="I20" s="3">
        <v>974</v>
      </c>
      <c r="J20" s="16">
        <f>SUM(F20:I20)</f>
        <v>273967</v>
      </c>
      <c r="K20" s="15">
        <f>J20/E20</f>
        <v>1.2724895494658616E-2</v>
      </c>
    </row>
    <row r="21" spans="4:11" x14ac:dyDescent="0.2">
      <c r="D21" s="6">
        <v>1985</v>
      </c>
      <c r="E21" s="3">
        <v>19680000</v>
      </c>
      <c r="F21" s="3">
        <v>845.00000000000011</v>
      </c>
      <c r="G21" s="3">
        <v>72527</v>
      </c>
      <c r="H21" s="3">
        <v>119492</v>
      </c>
      <c r="I21" s="3">
        <v>8866</v>
      </c>
      <c r="J21" s="16">
        <f>SUM(F21:I21)</f>
        <v>201730</v>
      </c>
      <c r="K21" s="15">
        <f>J21/E21</f>
        <v>1.02505081300813E-2</v>
      </c>
    </row>
    <row r="22" spans="4:11" x14ac:dyDescent="0.2">
      <c r="D22" s="6">
        <v>1986</v>
      </c>
      <c r="E22" s="3">
        <v>40390000</v>
      </c>
      <c r="F22" s="3">
        <v>1550.0000000000002</v>
      </c>
      <c r="G22" s="3">
        <v>343053</v>
      </c>
      <c r="H22" s="3">
        <v>265136</v>
      </c>
      <c r="I22" s="3">
        <v>11118</v>
      </c>
      <c r="J22" s="2">
        <f>SUM(F22:I22)</f>
        <v>620857</v>
      </c>
      <c r="K22" s="1">
        <f>J22/E22</f>
        <v>1.5371552364446645E-2</v>
      </c>
    </row>
    <row r="23" spans="4:11" x14ac:dyDescent="0.2">
      <c r="D23" s="6">
        <v>1987</v>
      </c>
      <c r="E23" s="3">
        <v>50755717</v>
      </c>
      <c r="F23" s="3">
        <v>16199.999999999998</v>
      </c>
      <c r="G23" s="3">
        <v>585756</v>
      </c>
      <c r="H23" s="3">
        <v>291510</v>
      </c>
      <c r="I23" s="3">
        <v>8415</v>
      </c>
      <c r="J23" s="2">
        <f>SUM(F23:I23)</f>
        <v>901881</v>
      </c>
      <c r="K23" s="1">
        <f>J23/E23</f>
        <v>1.7769052499051485E-2</v>
      </c>
    </row>
    <row r="24" spans="4:11" x14ac:dyDescent="0.2">
      <c r="D24" s="6">
        <v>1988</v>
      </c>
      <c r="E24" s="3">
        <v>60300600</v>
      </c>
      <c r="F24" s="3">
        <v>10145</v>
      </c>
      <c r="G24" s="3">
        <v>707892</v>
      </c>
      <c r="H24" s="3">
        <v>721297</v>
      </c>
      <c r="I24" s="3">
        <v>54997.999999999993</v>
      </c>
      <c r="J24" s="2">
        <f>SUM(F24:I24)</f>
        <v>1494332</v>
      </c>
      <c r="K24" s="1">
        <f>J24/E24</f>
        <v>2.4781378626414993E-2</v>
      </c>
    </row>
    <row r="25" spans="4:11" x14ac:dyDescent="0.2">
      <c r="D25" s="6">
        <v>1989</v>
      </c>
      <c r="E25" s="3">
        <v>62506791</v>
      </c>
      <c r="F25" s="3">
        <v>16464</v>
      </c>
      <c r="G25" s="3">
        <v>1053260</v>
      </c>
      <c r="H25" s="3">
        <v>1642696.0000000002</v>
      </c>
      <c r="I25" s="3">
        <v>227911</v>
      </c>
      <c r="J25" s="2">
        <f>SUM(F25:I25)</f>
        <v>2940331</v>
      </c>
      <c r="K25" s="1">
        <f>J25/E25</f>
        <v>4.7040184801680186E-2</v>
      </c>
    </row>
    <row r="26" spans="4:11" x14ac:dyDescent="0.2">
      <c r="D26" s="6">
        <v>1990</v>
      </c>
      <c r="E26" s="3">
        <v>64275400</v>
      </c>
      <c r="F26" s="3">
        <v>8233</v>
      </c>
      <c r="G26" s="3">
        <v>1454280.0000000002</v>
      </c>
      <c r="H26" s="3">
        <v>1272563</v>
      </c>
      <c r="I26" s="3">
        <v>76978</v>
      </c>
      <c r="J26" s="2">
        <f>SUM(F26:I26)</f>
        <v>2812054</v>
      </c>
      <c r="K26" s="1">
        <f>J26/E26</f>
        <v>4.3750081679771735E-2</v>
      </c>
    </row>
    <row r="27" spans="4:11" x14ac:dyDescent="0.2">
      <c r="D27" s="6">
        <v>1991</v>
      </c>
      <c r="E27" s="3">
        <v>56129200</v>
      </c>
      <c r="F27" s="3">
        <v>55899.000000000007</v>
      </c>
      <c r="G27" s="3">
        <v>1909095.0000000002</v>
      </c>
      <c r="H27" s="3">
        <v>899947</v>
      </c>
      <c r="I27" s="3">
        <v>14497</v>
      </c>
      <c r="J27" s="2">
        <f>SUM(F27:I27)</f>
        <v>2879438</v>
      </c>
      <c r="K27" s="1">
        <f>J27/E27</f>
        <v>5.1300178873028658E-2</v>
      </c>
    </row>
    <row r="28" spans="4:11" x14ac:dyDescent="0.2">
      <c r="D28" s="6">
        <v>1992</v>
      </c>
      <c r="E28" s="3">
        <v>62442900</v>
      </c>
      <c r="F28" s="3">
        <v>148184</v>
      </c>
      <c r="G28" s="3">
        <v>3076449</v>
      </c>
      <c r="H28" s="3">
        <v>1315714</v>
      </c>
      <c r="I28" s="3">
        <v>56538</v>
      </c>
      <c r="J28" s="2">
        <f>SUM(F28:I28)</f>
        <v>4596885</v>
      </c>
      <c r="K28" s="1">
        <f>J28/E28</f>
        <v>7.3617416872054309E-2</v>
      </c>
    </row>
    <row r="29" spans="4:11" x14ac:dyDescent="0.2">
      <c r="D29" s="6">
        <v>1993</v>
      </c>
      <c r="E29" s="3">
        <v>60222973</v>
      </c>
      <c r="F29" s="3">
        <v>1968</v>
      </c>
      <c r="G29" s="3">
        <v>311614</v>
      </c>
      <c r="H29" s="3">
        <v>240087</v>
      </c>
      <c r="I29" s="3">
        <v>21184</v>
      </c>
      <c r="J29" s="2">
        <f>SUM(F29:I29)</f>
        <v>574853</v>
      </c>
      <c r="K29" s="1">
        <f>J29/E29</f>
        <v>9.5454105196699605E-3</v>
      </c>
    </row>
    <row r="30" spans="4:11" x14ac:dyDescent="0.2">
      <c r="D30" s="6">
        <v>1994</v>
      </c>
      <c r="E30" s="3">
        <v>70889750</v>
      </c>
      <c r="F30" s="3">
        <v>68039</v>
      </c>
      <c r="G30" s="3">
        <v>1927239.0000000002</v>
      </c>
      <c r="H30" s="3">
        <v>1079075</v>
      </c>
      <c r="I30" s="3">
        <v>50792</v>
      </c>
      <c r="J30" s="2">
        <f>SUM(F30:I30)</f>
        <v>3125145</v>
      </c>
      <c r="K30" s="1">
        <f>J30/E30</f>
        <v>4.4084582044653847E-2</v>
      </c>
    </row>
    <row r="31" spans="4:11" x14ac:dyDescent="0.2">
      <c r="D31" s="6">
        <v>1995</v>
      </c>
      <c r="E31" s="3">
        <v>76671678</v>
      </c>
      <c r="F31" s="3">
        <v>28604</v>
      </c>
      <c r="G31" s="3">
        <v>1531831</v>
      </c>
      <c r="H31" s="3">
        <v>606949</v>
      </c>
      <c r="I31" s="3">
        <v>30725</v>
      </c>
      <c r="J31" s="2">
        <f>SUM(F31:I31)</f>
        <v>2198109</v>
      </c>
      <c r="K31" s="1">
        <f>J31/E31</f>
        <v>2.866911299371849E-2</v>
      </c>
    </row>
    <row r="32" spans="4:11" x14ac:dyDescent="0.2">
      <c r="D32" s="6">
        <v>1996</v>
      </c>
      <c r="E32" s="3">
        <v>62565996</v>
      </c>
      <c r="F32" s="3">
        <v>82609</v>
      </c>
      <c r="G32" s="3">
        <v>2444194</v>
      </c>
      <c r="H32" s="3">
        <v>1216434</v>
      </c>
      <c r="I32" s="3">
        <v>33898</v>
      </c>
      <c r="J32" s="2">
        <f>SUM(F32:I32)</f>
        <v>3777135</v>
      </c>
      <c r="K32" s="1">
        <f>J32/E32</f>
        <v>6.0370412707886886E-2</v>
      </c>
    </row>
    <row r="33" spans="4:11" x14ac:dyDescent="0.2">
      <c r="D33" s="6">
        <v>1997</v>
      </c>
      <c r="E33" s="3">
        <v>63691981</v>
      </c>
      <c r="F33" s="3">
        <v>1772</v>
      </c>
      <c r="G33" s="3">
        <v>298774</v>
      </c>
      <c r="H33" s="3">
        <v>548970</v>
      </c>
      <c r="I33" s="3">
        <v>18017</v>
      </c>
      <c r="J33" s="2">
        <f>SUM(F33:I33)</f>
        <v>867533</v>
      </c>
      <c r="K33" s="1">
        <f>J33/E33</f>
        <v>1.362075706202324E-2</v>
      </c>
    </row>
    <row r="34" spans="4:11" x14ac:dyDescent="0.2">
      <c r="D34" s="6">
        <v>1998</v>
      </c>
      <c r="E34" s="3">
        <v>74650314</v>
      </c>
      <c r="F34" s="3">
        <v>35614</v>
      </c>
      <c r="G34" s="3">
        <v>919614</v>
      </c>
      <c r="H34" s="3">
        <v>309515</v>
      </c>
      <c r="I34" s="3">
        <v>11579</v>
      </c>
      <c r="J34" s="2">
        <f>SUM(F34:I34)</f>
        <v>1276322</v>
      </c>
      <c r="K34" s="1">
        <f>J34/E34</f>
        <v>1.7097342684988571E-2</v>
      </c>
    </row>
    <row r="35" spans="4:11" x14ac:dyDescent="0.2">
      <c r="D35" s="6">
        <v>1999</v>
      </c>
      <c r="E35" s="3">
        <v>74949068</v>
      </c>
      <c r="F35" s="3">
        <v>118008.00000000001</v>
      </c>
      <c r="G35" s="3">
        <v>1785632</v>
      </c>
      <c r="H35" s="3">
        <v>944615</v>
      </c>
      <c r="I35" s="3">
        <v>25636.000000000004</v>
      </c>
      <c r="J35" s="2">
        <f>SUM(F35:I35)</f>
        <v>2873891</v>
      </c>
      <c r="K35" s="1">
        <f>J35/E35</f>
        <v>3.8344586219537777E-2</v>
      </c>
    </row>
    <row r="36" spans="4:11" x14ac:dyDescent="0.2">
      <c r="D36" s="6">
        <v>2000</v>
      </c>
      <c r="E36" s="3">
        <v>80844732</v>
      </c>
      <c r="F36" s="3">
        <v>35777</v>
      </c>
      <c r="G36" s="3">
        <v>936465.00000000012</v>
      </c>
      <c r="H36" s="3">
        <v>334380.00000000006</v>
      </c>
      <c r="I36" s="3">
        <v>30793.000000000004</v>
      </c>
      <c r="J36" s="2">
        <f>SUM(F36:I36)</f>
        <v>1337415.0000000002</v>
      </c>
      <c r="K36" s="1">
        <f>J36/E36</f>
        <v>1.654300740337664E-2</v>
      </c>
    </row>
    <row r="37" spans="4:11" x14ac:dyDescent="0.2">
      <c r="D37" s="6">
        <v>2001</v>
      </c>
      <c r="E37" s="3">
        <v>72820877</v>
      </c>
      <c r="F37" s="3">
        <v>22279</v>
      </c>
      <c r="G37" s="3">
        <v>412713</v>
      </c>
      <c r="H37" s="3">
        <v>646214</v>
      </c>
      <c r="I37" s="3">
        <v>35766</v>
      </c>
      <c r="J37" s="2">
        <f>SUM(F37:I37)</f>
        <v>1116972</v>
      </c>
      <c r="K37" s="1">
        <f>J37/E37</f>
        <v>1.5338623290680775E-2</v>
      </c>
    </row>
    <row r="38" spans="4:11" x14ac:dyDescent="0.2">
      <c r="D38" s="6">
        <v>2002</v>
      </c>
      <c r="E38" s="3">
        <v>75415683</v>
      </c>
      <c r="F38" s="3">
        <v>33832</v>
      </c>
      <c r="G38" s="3">
        <v>1446318</v>
      </c>
      <c r="H38" s="3">
        <v>316784</v>
      </c>
      <c r="I38" s="3">
        <v>6070</v>
      </c>
      <c r="J38" s="2">
        <f>SUM(F38:I38)</f>
        <v>1803004</v>
      </c>
      <c r="K38" s="1">
        <f>J38/E38</f>
        <v>2.3907547187499448E-2</v>
      </c>
    </row>
    <row r="39" spans="4:11" x14ac:dyDescent="0.2">
      <c r="D39" s="6">
        <v>2003</v>
      </c>
      <c r="E39" s="3">
        <v>88598169</v>
      </c>
      <c r="F39" s="3">
        <v>61754</v>
      </c>
      <c r="G39" s="3">
        <v>823191</v>
      </c>
      <c r="H39" s="3">
        <v>560979</v>
      </c>
      <c r="I39" s="3">
        <v>12235.000000000002</v>
      </c>
      <c r="J39" s="2">
        <f>SUM(F39:I39)</f>
        <v>1458159</v>
      </c>
      <c r="K39" s="1">
        <f>J39/E39</f>
        <v>1.6458116645728875E-2</v>
      </c>
    </row>
    <row r="40" spans="4:11" x14ac:dyDescent="0.2">
      <c r="D40" s="6">
        <v>2004</v>
      </c>
      <c r="E40" s="3">
        <v>88800300</v>
      </c>
      <c r="F40" s="3">
        <v>51353</v>
      </c>
      <c r="G40" s="3">
        <v>1614083.9999999998</v>
      </c>
      <c r="H40" s="3">
        <v>916755.00000000012</v>
      </c>
      <c r="I40" s="3">
        <v>32392</v>
      </c>
      <c r="J40" s="2">
        <f>SUM(F40:I40)</f>
        <v>2614584</v>
      </c>
      <c r="K40" s="1">
        <f>J40/E40</f>
        <v>2.9443414042520127E-2</v>
      </c>
    </row>
    <row r="41" spans="4:11" ht="13.5" thickBot="1" x14ac:dyDescent="0.25">
      <c r="D41" s="14">
        <v>2005</v>
      </c>
      <c r="E41" s="13">
        <v>86198298</v>
      </c>
      <c r="F41" s="13">
        <v>70424</v>
      </c>
      <c r="G41" s="13">
        <v>1345833</v>
      </c>
      <c r="H41" s="13">
        <v>402300</v>
      </c>
      <c r="I41" s="13">
        <v>12232</v>
      </c>
      <c r="J41" s="12">
        <f>SUM(F41:I41)</f>
        <v>1830789</v>
      </c>
      <c r="K41" s="11">
        <f>J41/E41</f>
        <v>2.1239270872842525E-2</v>
      </c>
    </row>
    <row r="42" spans="4:11" x14ac:dyDescent="0.2">
      <c r="D42" s="7">
        <v>2006</v>
      </c>
      <c r="E42" s="10">
        <v>88301824</v>
      </c>
      <c r="F42" s="10">
        <v>31468.999999999996</v>
      </c>
      <c r="G42" s="10">
        <v>536905</v>
      </c>
      <c r="H42" s="10">
        <v>141216</v>
      </c>
      <c r="I42" s="10">
        <v>4500</v>
      </c>
      <c r="J42" s="9">
        <f>SUM(F42:I42)</f>
        <v>714090</v>
      </c>
      <c r="K42" s="8">
        <f>J42/E42</f>
        <v>8.0869224173670522E-3</v>
      </c>
    </row>
    <row r="43" spans="4:11" x14ac:dyDescent="0.2">
      <c r="D43" s="6">
        <v>2007</v>
      </c>
      <c r="E43" s="3">
        <v>84482754</v>
      </c>
      <c r="F43" s="3">
        <v>21959</v>
      </c>
      <c r="G43" s="3">
        <v>201275</v>
      </c>
      <c r="H43" s="3">
        <v>136167</v>
      </c>
      <c r="I43" s="3">
        <v>8984</v>
      </c>
      <c r="J43" s="2">
        <f>SUM(F43:I43)</f>
        <v>368385</v>
      </c>
      <c r="K43" s="1">
        <f>J43/E43</f>
        <v>4.3604757486954086E-3</v>
      </c>
    </row>
    <row r="44" spans="4:11" x14ac:dyDescent="0.2">
      <c r="D44" s="6">
        <v>2008</v>
      </c>
      <c r="E44" s="3">
        <v>81597511</v>
      </c>
      <c r="F44" s="3">
        <v>17218</v>
      </c>
      <c r="G44" s="3">
        <v>1091265</v>
      </c>
      <c r="H44" s="3">
        <v>806752</v>
      </c>
      <c r="I44" s="3">
        <v>23647</v>
      </c>
      <c r="J44" s="2">
        <f>SUM(F44:I44)</f>
        <v>1938882</v>
      </c>
      <c r="K44" s="1">
        <f>J44/E44</f>
        <v>2.3761533608543526E-2</v>
      </c>
    </row>
    <row r="45" spans="4:11" x14ac:dyDescent="0.2">
      <c r="D45" s="6">
        <v>2009</v>
      </c>
      <c r="E45" s="3">
        <v>79307655</v>
      </c>
      <c r="F45" s="3">
        <v>8155</v>
      </c>
      <c r="G45" s="3">
        <v>568304</v>
      </c>
      <c r="H45" s="3">
        <v>363570</v>
      </c>
      <c r="I45" s="3">
        <v>5028</v>
      </c>
      <c r="J45" s="2">
        <f>SUM(F45:I45)</f>
        <v>945057</v>
      </c>
      <c r="K45" s="1">
        <f>J45/E45</f>
        <v>1.1916340232226007E-2</v>
      </c>
    </row>
    <row r="46" spans="4:11" x14ac:dyDescent="0.2">
      <c r="D46" s="6">
        <v>2010</v>
      </c>
      <c r="E46" s="3">
        <v>76438022</v>
      </c>
      <c r="F46" s="3">
        <v>2611</v>
      </c>
      <c r="G46" s="3">
        <v>67025</v>
      </c>
      <c r="H46" s="3">
        <v>39358</v>
      </c>
      <c r="I46" s="3">
        <v>790</v>
      </c>
      <c r="J46" s="2">
        <f>SUM(F46:I46)</f>
        <v>109784</v>
      </c>
      <c r="K46" s="1">
        <f>J46/E46</f>
        <v>1.4362485727325597E-3</v>
      </c>
    </row>
    <row r="47" spans="4:11" x14ac:dyDescent="0.2">
      <c r="D47" s="7">
        <v>2011</v>
      </c>
      <c r="E47" s="3">
        <v>80990646</v>
      </c>
      <c r="F47" s="3">
        <v>16405</v>
      </c>
      <c r="G47" s="3">
        <v>204734</v>
      </c>
      <c r="H47" s="3">
        <v>73037</v>
      </c>
      <c r="I47" s="3">
        <v>1309</v>
      </c>
      <c r="J47" s="2">
        <f>SUM(F47:I47)</f>
        <v>295485</v>
      </c>
      <c r="K47" s="1">
        <f>J47/E47</f>
        <v>3.6483842837850681E-3</v>
      </c>
    </row>
    <row r="48" spans="4:11" x14ac:dyDescent="0.2">
      <c r="D48" s="6">
        <v>2012</v>
      </c>
      <c r="E48" s="3">
        <v>74521716</v>
      </c>
      <c r="F48" s="3">
        <v>39814</v>
      </c>
      <c r="G48" s="3">
        <v>193314</v>
      </c>
      <c r="H48" s="3">
        <v>36886</v>
      </c>
      <c r="I48" s="3">
        <v>17136</v>
      </c>
      <c r="J48" s="2">
        <f>SUM(F48:I48)</f>
        <v>287150</v>
      </c>
      <c r="K48" s="1">
        <f>J48/E48</f>
        <v>3.8532392356611864E-3</v>
      </c>
    </row>
    <row r="49" spans="4:11" x14ac:dyDescent="0.2">
      <c r="D49" s="28">
        <v>2013</v>
      </c>
      <c r="E49" s="3">
        <v>74815037</v>
      </c>
      <c r="F49" s="3">
        <v>4460</v>
      </c>
      <c r="G49" s="3">
        <v>390054</v>
      </c>
      <c r="H49" s="3">
        <v>152888</v>
      </c>
      <c r="I49" s="3">
        <v>1923</v>
      </c>
      <c r="J49" s="2">
        <f>SUM(F49:I49)</f>
        <v>549325</v>
      </c>
      <c r="K49" s="1">
        <f>J49/E49</f>
        <v>7.3424410656911122E-3</v>
      </c>
    </row>
    <row r="50" spans="4:11" x14ac:dyDescent="0.2">
      <c r="D50" s="28">
        <v>2014</v>
      </c>
      <c r="E50" s="3">
        <v>73605540</v>
      </c>
      <c r="F50" s="3">
        <v>5448</v>
      </c>
      <c r="G50" s="3">
        <v>119814</v>
      </c>
      <c r="H50" s="3">
        <v>32709</v>
      </c>
      <c r="I50" s="5">
        <v>583</v>
      </c>
      <c r="J50" s="2">
        <f>SUM(F50:I50)</f>
        <v>158554</v>
      </c>
      <c r="K50" s="1">
        <f>J50/E50</f>
        <v>2.154104161181346E-3</v>
      </c>
    </row>
    <row r="51" spans="4:11" x14ac:dyDescent="0.2">
      <c r="D51" s="28">
        <v>2015</v>
      </c>
      <c r="E51" s="3">
        <v>84397127</v>
      </c>
      <c r="F51" s="3">
        <v>66386</v>
      </c>
      <c r="G51" s="3">
        <v>192495</v>
      </c>
      <c r="H51" s="5">
        <v>18605</v>
      </c>
      <c r="I51" s="4">
        <v>246</v>
      </c>
      <c r="J51" s="2">
        <f>SUM(F51:I51)</f>
        <v>277732</v>
      </c>
      <c r="K51" s="1">
        <f>J51/E51</f>
        <v>3.2907755260436766E-3</v>
      </c>
    </row>
    <row r="52" spans="4:11" x14ac:dyDescent="0.2">
      <c r="D52" s="28">
        <v>2016</v>
      </c>
      <c r="E52" s="3">
        <v>64602663</v>
      </c>
      <c r="F52" s="3">
        <v>13838</v>
      </c>
      <c r="G52" s="5">
        <v>111180</v>
      </c>
      <c r="H52" s="4">
        <v>7214</v>
      </c>
      <c r="I52" s="3"/>
      <c r="J52" s="2">
        <f>SUM(F52:I52)</f>
        <v>132232</v>
      </c>
      <c r="K52" s="1">
        <f>J52/E52</f>
        <v>2.0468506073813087E-3</v>
      </c>
    </row>
    <row r="53" spans="4:11" x14ac:dyDescent="0.2">
      <c r="D53" s="28">
        <v>2017</v>
      </c>
      <c r="E53" s="3">
        <v>43725791</v>
      </c>
      <c r="F53" s="5">
        <v>64585</v>
      </c>
      <c r="G53" s="4">
        <v>192971</v>
      </c>
      <c r="H53" s="3"/>
      <c r="I53" s="3"/>
      <c r="J53" s="2">
        <f>SUM(F53:I53)</f>
        <v>257556</v>
      </c>
      <c r="K53" s="1">
        <f>J53/E53</f>
        <v>5.8902536491563986E-3</v>
      </c>
    </row>
    <row r="54" spans="4:11" ht="13.5" thickBot="1" x14ac:dyDescent="0.25">
      <c r="D54" s="29">
        <v>2018</v>
      </c>
      <c r="E54" s="13">
        <v>47623744</v>
      </c>
      <c r="F54" s="30">
        <v>23344</v>
      </c>
      <c r="G54" s="13"/>
      <c r="H54" s="13"/>
      <c r="I54" s="13"/>
      <c r="J54" s="12">
        <f>SUM(F54:I54)</f>
        <v>23344</v>
      </c>
      <c r="K54" s="11">
        <f>J54/E54</f>
        <v>4.9017565691601228E-4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Adams</dc:creator>
  <cp:lastModifiedBy>Ben Adams</cp:lastModifiedBy>
  <dcterms:created xsi:type="dcterms:W3CDTF">2022-02-18T22:59:40Z</dcterms:created>
  <dcterms:modified xsi:type="dcterms:W3CDTF">2022-02-18T23:00:18Z</dcterms:modified>
</cp:coreProperties>
</file>