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wpiston\AppData\Local\Microsoft\Windows\INetCache\Content.Outlook\7X9SDRZN\"/>
    </mc:Choice>
  </mc:AlternateContent>
  <xr:revisionPtr revIDLastSave="0" documentId="13_ncr:1_{346935BF-6F84-49DB-BB76-1FC8E516009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Icy Strait CPUE" sheetId="1" r:id="rId1"/>
    <sheet name="June Catch" sheetId="3" r:id="rId2"/>
    <sheet name="July Catc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M32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38" i="1"/>
  <c r="U54" i="1" s="1"/>
  <c r="U56" i="1" s="1"/>
  <c r="G31" i="1" s="1"/>
  <c r="D32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2" i="1"/>
  <c r="F32" i="1"/>
  <c r="G32" i="1"/>
  <c r="I32" i="1"/>
  <c r="J32" i="1"/>
  <c r="K32" i="1"/>
  <c r="L32" i="1"/>
  <c r="C32" i="1"/>
  <c r="M76" i="1"/>
  <c r="E76" i="1"/>
  <c r="Q76" i="1"/>
  <c r="I76" i="1"/>
  <c r="M75" i="1"/>
  <c r="E75" i="1"/>
  <c r="Q75" i="1"/>
  <c r="I75" i="1"/>
  <c r="M74" i="1"/>
  <c r="E74" i="1"/>
  <c r="Q74" i="1"/>
  <c r="I74" i="1"/>
  <c r="M73" i="1"/>
  <c r="E73" i="1"/>
  <c r="Q73" i="1"/>
  <c r="I73" i="1"/>
  <c r="M72" i="1"/>
  <c r="E72" i="1"/>
  <c r="Q72" i="1"/>
  <c r="I72" i="1"/>
  <c r="M71" i="1"/>
  <c r="E71" i="1"/>
  <c r="Q71" i="1"/>
  <c r="I71" i="1"/>
  <c r="M70" i="1"/>
  <c r="E70" i="1"/>
  <c r="Q70" i="1"/>
  <c r="I70" i="1"/>
  <c r="M69" i="1"/>
  <c r="E69" i="1"/>
  <c r="Q69" i="1"/>
  <c r="I69" i="1"/>
  <c r="M68" i="1"/>
  <c r="E68" i="1"/>
  <c r="Q68" i="1"/>
  <c r="I68" i="1"/>
  <c r="M67" i="1"/>
  <c r="E67" i="1"/>
  <c r="Q67" i="1"/>
  <c r="I67" i="1"/>
  <c r="M66" i="1"/>
  <c r="E66" i="1"/>
  <c r="Q66" i="1"/>
  <c r="I66" i="1"/>
  <c r="M65" i="1"/>
  <c r="E65" i="1"/>
  <c r="Q65" i="1"/>
  <c r="I65" i="1"/>
  <c r="M64" i="1"/>
  <c r="E64" i="1"/>
  <c r="Q64" i="1"/>
  <c r="I64" i="1"/>
  <c r="M63" i="1"/>
  <c r="E63" i="1"/>
  <c r="Q63" i="1"/>
  <c r="I63" i="1"/>
  <c r="M62" i="1"/>
  <c r="E62" i="1"/>
  <c r="Q62" i="1"/>
  <c r="I62" i="1"/>
  <c r="M61" i="1"/>
  <c r="E61" i="1"/>
  <c r="Q61" i="1"/>
  <c r="I61" i="1"/>
  <c r="E54" i="1" l="1"/>
  <c r="E56" i="1" s="1"/>
  <c r="Q54" i="1"/>
  <c r="Q56" i="1" s="1"/>
  <c r="F31" i="1" s="1"/>
  <c r="I54" i="1"/>
  <c r="I56" i="1" s="1"/>
  <c r="D31" i="1" s="1"/>
  <c r="M54" i="1"/>
  <c r="M56" i="1" s="1"/>
  <c r="E31" i="1" s="1"/>
  <c r="I77" i="1"/>
  <c r="I79" i="1" s="1"/>
  <c r="J31" i="1" s="1"/>
  <c r="Q77" i="1"/>
  <c r="Q79" i="1" s="1"/>
  <c r="L31" i="1" s="1"/>
  <c r="M77" i="1"/>
  <c r="M79" i="1" s="1"/>
  <c r="K31" i="1" s="1"/>
  <c r="E77" i="1"/>
  <c r="E79" i="1" s="1"/>
  <c r="I31" i="1" s="1"/>
  <c r="O31" i="1" s="1"/>
</calcChain>
</file>

<file path=xl/sharedStrings.xml><?xml version="1.0" encoding="utf-8"?>
<sst xmlns="http://schemas.openxmlformats.org/spreadsheetml/2006/main" count="395" uniqueCount="57">
  <si>
    <t>Table 5. Average calibrated ln (CPUE+1) by year, vessel, and month for juvenile salmon species in the Strait habitat (Icy Strait and Upper Chatham Strait stations) during the Southeast Alaska Coastal Monitoring survey (June and July), 1997–2021.</t>
  </si>
  <si>
    <t>June</t>
  </si>
  <si>
    <t>July</t>
  </si>
  <si>
    <t>Year</t>
  </si>
  <si>
    <t>Vessel</t>
  </si>
  <si>
    <t>Pink</t>
  </si>
  <si>
    <t>Chum</t>
  </si>
  <si>
    <t>Sockeye</t>
  </si>
  <si>
    <t>Coho</t>
  </si>
  <si>
    <t>Chinook</t>
  </si>
  <si>
    <t>Cobb</t>
  </si>
  <si>
    <t>Steller</t>
  </si>
  <si>
    <t>Chellissa</t>
  </si>
  <si>
    <t>--</t>
  </si>
  <si>
    <t>NW Exp</t>
  </si>
  <si>
    <t>Medeia</t>
  </si>
  <si>
    <t>Chum salmon</t>
  </si>
  <si>
    <t>Coho salmon</t>
  </si>
  <si>
    <t>Pink salmon</t>
  </si>
  <si>
    <t>Sockeye salmon</t>
  </si>
  <si>
    <t>July SECM</t>
  </si>
  <si>
    <t>Station</t>
  </si>
  <si>
    <t>Catch</t>
  </si>
  <si>
    <t>ln(catch+1)</t>
  </si>
  <si>
    <t>Chum Salmon</t>
  </si>
  <si>
    <t>Coho Salmon</t>
  </si>
  <si>
    <t>Pink Sal;mon</t>
  </si>
  <si>
    <t>Sockeye Salmon</t>
  </si>
  <si>
    <t>STATION</t>
  </si>
  <si>
    <t>Haul#</t>
  </si>
  <si>
    <t>COMMON_NAME</t>
  </si>
  <si>
    <t>Species Code</t>
  </si>
  <si>
    <t># Caught</t>
  </si>
  <si>
    <t># measured</t>
  </si>
  <si>
    <t>COMMENTS</t>
  </si>
  <si>
    <t>Chinook salmon</t>
  </si>
  <si>
    <t xml:space="preserve">2 washdown added to catch numbers. Not collected. </t>
  </si>
  <si>
    <t>1 washdown added</t>
  </si>
  <si>
    <t>Transect</t>
  </si>
  <si>
    <t>Stephens Passage</t>
  </si>
  <si>
    <t>Icy Strait</t>
  </si>
  <si>
    <t>Upper Chatham</t>
  </si>
  <si>
    <t>Calibration coeff.</t>
  </si>
  <si>
    <t>Mean CPUE</t>
  </si>
  <si>
    <t>Mean Calibrated CPUE</t>
  </si>
  <si>
    <t>Average 1997-2020</t>
  </si>
  <si>
    <t>SUBCATEGORY</t>
  </si>
  <si>
    <t>Haul wt</t>
  </si>
  <si>
    <t>sample wt</t>
  </si>
  <si>
    <t># in haul</t>
  </si>
  <si>
    <t># sampled</t>
  </si>
  <si>
    <t>Immature</t>
  </si>
  <si>
    <t>Juvenile</t>
  </si>
  <si>
    <t>Chinook Salmon</t>
  </si>
  <si>
    <t>Peak CPUE</t>
  </si>
  <si>
    <t>Duration</t>
  </si>
  <si>
    <t>June SECM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</si>
</sst>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Times New Roman"/>
      <family val="2"/>
    </font>
    <font>
      <sz val="9"/>
      <color rgb="FF000000"/>
      <name val="Times New Roman"/>
      <family val="1"/>
    </font>
    <font>
      <sz val="9"/>
      <color rgb="FF000000"/>
      <name val="Calibri"/>
      <family val="2"/>
    </font>
    <font>
      <sz val="8"/>
      <color rgb="FF000000"/>
      <name val="Times New Roman"/>
      <family val="1"/>
    </font>
    <font>
      <sz val="8"/>
      <color rgb="FF000000"/>
      <name val="Calibri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2" borderId="5" xfId="0" applyFont="1" applyFill="1" applyBorder="1"/>
    <xf numFmtId="0" fontId="7" fillId="2" borderId="5" xfId="0" applyFont="1" applyFill="1" applyBorder="1" applyAlignment="1">
      <alignment wrapText="1"/>
    </xf>
    <xf numFmtId="2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5" fillId="0" borderId="4" xfId="0" applyFont="1" applyBorder="1"/>
    <xf numFmtId="2" fontId="6" fillId="0" borderId="4" xfId="0" applyNumberFormat="1" applyFont="1" applyBorder="1" applyAlignment="1">
      <alignment horizontal="center"/>
    </xf>
    <xf numFmtId="0" fontId="0" fillId="0" borderId="5" xfId="0" applyBorder="1"/>
    <xf numFmtId="0" fontId="3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9"/>
  <sheetViews>
    <sheetView tabSelected="1" workbookViewId="0">
      <selection activeCell="R10" sqref="R10"/>
    </sheetView>
  </sheetViews>
  <sheetFormatPr defaultRowHeight="15.6" x14ac:dyDescent="0.3"/>
  <sheetData>
    <row r="1" spans="1:1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5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5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5" ht="16.2" thickBot="1" x14ac:dyDescent="0.35"/>
    <row r="5" spans="1:15" ht="16.2" thickBot="1" x14ac:dyDescent="0.35">
      <c r="A5" s="1"/>
      <c r="B5" s="1"/>
      <c r="C5" s="26" t="s">
        <v>1</v>
      </c>
      <c r="D5" s="26"/>
      <c r="E5" s="26"/>
      <c r="F5" s="26"/>
      <c r="G5" s="26"/>
      <c r="H5" s="2"/>
      <c r="I5" s="26" t="s">
        <v>2</v>
      </c>
      <c r="J5" s="26"/>
      <c r="K5" s="26"/>
      <c r="L5" s="26"/>
      <c r="M5" s="26"/>
      <c r="O5" t="s">
        <v>54</v>
      </c>
    </row>
    <row r="6" spans="1:15" ht="16.2" thickBot="1" x14ac:dyDescent="0.35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4"/>
      <c r="I6" s="3" t="s">
        <v>5</v>
      </c>
      <c r="J6" s="3" t="s">
        <v>6</v>
      </c>
      <c r="K6" s="3" t="s">
        <v>7</v>
      </c>
      <c r="L6" s="3" t="s">
        <v>8</v>
      </c>
      <c r="M6" s="3" t="s">
        <v>9</v>
      </c>
      <c r="O6" s="22" t="s">
        <v>5</v>
      </c>
    </row>
    <row r="7" spans="1:15" x14ac:dyDescent="0.3">
      <c r="A7" s="5">
        <v>1997</v>
      </c>
      <c r="B7" s="5" t="s">
        <v>10</v>
      </c>
      <c r="C7" s="5">
        <v>1.92</v>
      </c>
      <c r="D7" s="5">
        <v>3.14</v>
      </c>
      <c r="E7" s="5">
        <v>2.1</v>
      </c>
      <c r="F7" s="5">
        <v>2.23</v>
      </c>
      <c r="G7" s="5">
        <v>0.26</v>
      </c>
      <c r="H7" s="6"/>
      <c r="I7" s="5">
        <v>2.48</v>
      </c>
      <c r="J7" s="5">
        <v>3.86</v>
      </c>
      <c r="K7" s="5">
        <v>1.31</v>
      </c>
      <c r="L7" s="5">
        <v>1.04</v>
      </c>
      <c r="M7" s="5">
        <v>0</v>
      </c>
      <c r="O7" s="23">
        <f>MAX(C7,I7)</f>
        <v>2.48</v>
      </c>
    </row>
    <row r="8" spans="1:15" x14ac:dyDescent="0.3">
      <c r="A8" s="5">
        <v>1998</v>
      </c>
      <c r="B8" s="5" t="s">
        <v>10</v>
      </c>
      <c r="C8" s="5">
        <v>5.62</v>
      </c>
      <c r="D8" s="5">
        <v>4.67</v>
      </c>
      <c r="E8" s="5">
        <v>2.15</v>
      </c>
      <c r="F8" s="5">
        <v>1.95</v>
      </c>
      <c r="G8" s="5">
        <v>0.09</v>
      </c>
      <c r="H8" s="6"/>
      <c r="I8" s="5">
        <v>4.03</v>
      </c>
      <c r="J8" s="5">
        <v>3.3</v>
      </c>
      <c r="K8" s="5">
        <v>2.35</v>
      </c>
      <c r="L8" s="5">
        <v>2.5</v>
      </c>
      <c r="M8" s="5">
        <v>0.21</v>
      </c>
      <c r="O8" s="23">
        <f t="shared" ref="O8:O31" si="0">MAX(C8,I8)</f>
        <v>5.62</v>
      </c>
    </row>
    <row r="9" spans="1:15" x14ac:dyDescent="0.3">
      <c r="A9" s="5">
        <v>1999</v>
      </c>
      <c r="B9" s="5" t="s">
        <v>10</v>
      </c>
      <c r="C9" s="5">
        <v>1.18</v>
      </c>
      <c r="D9" s="5">
        <v>3.09</v>
      </c>
      <c r="E9" s="5">
        <v>1.61</v>
      </c>
      <c r="F9" s="5">
        <v>2.12</v>
      </c>
      <c r="G9" s="5">
        <v>0.14000000000000001</v>
      </c>
      <c r="H9" s="6"/>
      <c r="I9" s="5">
        <v>1.6</v>
      </c>
      <c r="J9" s="5">
        <v>2.12</v>
      </c>
      <c r="K9" s="5">
        <v>0.93</v>
      </c>
      <c r="L9" s="5">
        <v>2.27</v>
      </c>
      <c r="M9" s="5">
        <v>0.14000000000000001</v>
      </c>
      <c r="O9" s="23">
        <f t="shared" si="0"/>
        <v>1.6</v>
      </c>
    </row>
    <row r="10" spans="1:15" x14ac:dyDescent="0.3">
      <c r="A10" s="5">
        <v>2000</v>
      </c>
      <c r="B10" s="5" t="s">
        <v>10</v>
      </c>
      <c r="C10" s="5">
        <v>1.55</v>
      </c>
      <c r="D10" s="5">
        <v>2.62</v>
      </c>
      <c r="E10" s="5">
        <v>1.8</v>
      </c>
      <c r="F10" s="5">
        <v>1.54</v>
      </c>
      <c r="G10" s="5">
        <v>0.06</v>
      </c>
      <c r="H10" s="6"/>
      <c r="I10" s="5">
        <v>3.73</v>
      </c>
      <c r="J10" s="5">
        <v>4.71</v>
      </c>
      <c r="K10" s="5">
        <v>1.9</v>
      </c>
      <c r="L10" s="5">
        <v>2.15</v>
      </c>
      <c r="M10" s="5">
        <v>0.49</v>
      </c>
      <c r="O10" s="23">
        <f t="shared" si="0"/>
        <v>3.73</v>
      </c>
    </row>
    <row r="11" spans="1:15" x14ac:dyDescent="0.3">
      <c r="A11" s="5">
        <v>2001</v>
      </c>
      <c r="B11" s="5" t="s">
        <v>10</v>
      </c>
      <c r="C11" s="5">
        <v>1.33</v>
      </c>
      <c r="D11" s="5">
        <v>2.57</v>
      </c>
      <c r="E11" s="5">
        <v>1.54</v>
      </c>
      <c r="F11" s="5">
        <v>2.09</v>
      </c>
      <c r="G11" s="5">
        <v>0.48</v>
      </c>
      <c r="H11" s="6"/>
      <c r="I11" s="5">
        <v>2.87</v>
      </c>
      <c r="J11" s="5">
        <v>2.82</v>
      </c>
      <c r="K11" s="5">
        <v>1.4</v>
      </c>
      <c r="L11" s="5">
        <v>2.13</v>
      </c>
      <c r="M11" s="5">
        <v>0.36</v>
      </c>
      <c r="O11" s="23">
        <f t="shared" si="0"/>
        <v>2.87</v>
      </c>
    </row>
    <row r="12" spans="1:15" x14ac:dyDescent="0.3">
      <c r="A12" s="5">
        <v>2002</v>
      </c>
      <c r="B12" s="5" t="s">
        <v>10</v>
      </c>
      <c r="C12" s="5">
        <v>0.36</v>
      </c>
      <c r="D12" s="5">
        <v>0.98</v>
      </c>
      <c r="E12" s="5">
        <v>0.41</v>
      </c>
      <c r="F12" s="5">
        <v>0.56999999999999995</v>
      </c>
      <c r="G12" s="5">
        <v>0.26</v>
      </c>
      <c r="H12" s="6"/>
      <c r="I12" s="5">
        <v>2.78</v>
      </c>
      <c r="J12" s="5">
        <v>3.13</v>
      </c>
      <c r="K12" s="5">
        <v>1.46</v>
      </c>
      <c r="L12" s="5">
        <v>2.2999999999999998</v>
      </c>
      <c r="M12" s="5">
        <v>0.11</v>
      </c>
      <c r="O12" s="23">
        <f t="shared" si="0"/>
        <v>2.78</v>
      </c>
    </row>
    <row r="13" spans="1:15" x14ac:dyDescent="0.3">
      <c r="A13" s="5">
        <v>2003</v>
      </c>
      <c r="B13" s="5" t="s">
        <v>10</v>
      </c>
      <c r="C13" s="5">
        <v>0.77</v>
      </c>
      <c r="D13" s="5">
        <v>1.91</v>
      </c>
      <c r="E13" s="5">
        <v>1.43</v>
      </c>
      <c r="F13" s="5">
        <v>0.18</v>
      </c>
      <c r="G13" s="5">
        <v>0.09</v>
      </c>
      <c r="H13" s="6"/>
      <c r="I13" s="5">
        <v>3.08</v>
      </c>
      <c r="J13" s="5">
        <v>3.1</v>
      </c>
      <c r="K13" s="5">
        <v>1.32</v>
      </c>
      <c r="L13" s="5">
        <v>1.37</v>
      </c>
      <c r="M13" s="5">
        <v>0</v>
      </c>
      <c r="O13" s="23">
        <f t="shared" si="0"/>
        <v>3.08</v>
      </c>
    </row>
    <row r="14" spans="1:15" x14ac:dyDescent="0.3">
      <c r="A14" s="5">
        <v>2004</v>
      </c>
      <c r="B14" s="5" t="s">
        <v>10</v>
      </c>
      <c r="C14" s="5">
        <v>3.9</v>
      </c>
      <c r="D14" s="5">
        <v>4.96</v>
      </c>
      <c r="E14" s="5">
        <v>2.2200000000000002</v>
      </c>
      <c r="F14" s="5">
        <v>1.66</v>
      </c>
      <c r="G14" s="5">
        <v>0.28999999999999998</v>
      </c>
      <c r="H14" s="6"/>
      <c r="I14" s="5">
        <v>1.46</v>
      </c>
      <c r="J14" s="5">
        <v>1.28</v>
      </c>
      <c r="K14" s="5">
        <v>0.65</v>
      </c>
      <c r="L14" s="5">
        <v>0.87</v>
      </c>
      <c r="M14" s="5">
        <v>0.13</v>
      </c>
      <c r="O14" s="23">
        <f t="shared" si="0"/>
        <v>3.9</v>
      </c>
    </row>
    <row r="15" spans="1:15" x14ac:dyDescent="0.3">
      <c r="A15" s="5">
        <v>2005</v>
      </c>
      <c r="B15" s="5" t="s">
        <v>10</v>
      </c>
      <c r="C15" s="5">
        <v>2.04</v>
      </c>
      <c r="D15" s="5">
        <v>3.21</v>
      </c>
      <c r="E15" s="5">
        <v>1.57</v>
      </c>
      <c r="F15" s="5">
        <v>2.2799999999999998</v>
      </c>
      <c r="G15" s="5">
        <v>0.28000000000000003</v>
      </c>
      <c r="H15" s="6"/>
      <c r="I15" s="5">
        <v>1.21</v>
      </c>
      <c r="J15" s="5">
        <v>1.1299999999999999</v>
      </c>
      <c r="K15" s="5">
        <v>0.53</v>
      </c>
      <c r="L15" s="5">
        <v>1.34</v>
      </c>
      <c r="M15" s="5">
        <v>0.17</v>
      </c>
      <c r="O15" s="23">
        <f t="shared" si="0"/>
        <v>2.04</v>
      </c>
    </row>
    <row r="16" spans="1:15" x14ac:dyDescent="0.3">
      <c r="A16" s="5">
        <v>2006</v>
      </c>
      <c r="B16" s="5" t="s">
        <v>10</v>
      </c>
      <c r="C16" s="5">
        <v>2.58</v>
      </c>
      <c r="D16" s="5">
        <v>2.36</v>
      </c>
      <c r="E16" s="5">
        <v>2.23</v>
      </c>
      <c r="F16" s="5">
        <v>2.4900000000000002</v>
      </c>
      <c r="G16" s="5">
        <v>0</v>
      </c>
      <c r="H16" s="6"/>
      <c r="I16" s="5">
        <v>2.3199999999999998</v>
      </c>
      <c r="J16" s="5">
        <v>2.1</v>
      </c>
      <c r="K16" s="5">
        <v>0.71</v>
      </c>
      <c r="L16" s="5">
        <v>2.0099999999999998</v>
      </c>
      <c r="M16" s="5">
        <v>0.16</v>
      </c>
      <c r="O16" s="23">
        <f t="shared" si="0"/>
        <v>2.58</v>
      </c>
    </row>
    <row r="17" spans="1:15" x14ac:dyDescent="0.3">
      <c r="A17" s="5">
        <v>2007</v>
      </c>
      <c r="B17" s="5" t="s">
        <v>10</v>
      </c>
      <c r="C17" s="5">
        <v>0.27</v>
      </c>
      <c r="D17" s="5">
        <v>1.39</v>
      </c>
      <c r="E17" s="5">
        <v>1.56</v>
      </c>
      <c r="F17" s="5">
        <v>2.4900000000000002</v>
      </c>
      <c r="G17" s="5">
        <v>0.53</v>
      </c>
      <c r="H17" s="6"/>
      <c r="I17" s="5">
        <v>1.17</v>
      </c>
      <c r="J17" s="5">
        <v>1.58</v>
      </c>
      <c r="K17" s="5">
        <v>1.1399999999999999</v>
      </c>
      <c r="L17" s="5">
        <v>1.29</v>
      </c>
      <c r="M17" s="5">
        <v>0.17</v>
      </c>
      <c r="O17" s="23">
        <f t="shared" si="0"/>
        <v>1.17</v>
      </c>
    </row>
    <row r="18" spans="1:15" x14ac:dyDescent="0.3">
      <c r="A18" s="5">
        <v>2008</v>
      </c>
      <c r="B18" s="5" t="s">
        <v>11</v>
      </c>
      <c r="C18" s="5">
        <v>0</v>
      </c>
      <c r="D18" s="5">
        <v>0</v>
      </c>
      <c r="E18" s="5">
        <v>0</v>
      </c>
      <c r="F18" s="5">
        <v>0.08</v>
      </c>
      <c r="G18" s="5">
        <v>0.08</v>
      </c>
      <c r="H18" s="6"/>
      <c r="I18" s="5">
        <v>2.3199999999999998</v>
      </c>
      <c r="J18" s="5">
        <v>2.36</v>
      </c>
      <c r="K18" s="5">
        <v>1.27</v>
      </c>
      <c r="L18" s="5">
        <v>1.92</v>
      </c>
      <c r="M18" s="5">
        <v>0.37</v>
      </c>
      <c r="O18" s="23">
        <f t="shared" si="0"/>
        <v>2.3199999999999998</v>
      </c>
    </row>
    <row r="19" spans="1:15" x14ac:dyDescent="0.3">
      <c r="A19" s="5">
        <v>2009</v>
      </c>
      <c r="B19" s="7" t="s">
        <v>12</v>
      </c>
      <c r="C19" s="5" t="s">
        <v>13</v>
      </c>
      <c r="D19" s="5" t="s">
        <v>13</v>
      </c>
      <c r="E19" s="5" t="s">
        <v>13</v>
      </c>
      <c r="F19" s="5" t="s">
        <v>13</v>
      </c>
      <c r="G19" s="5" t="s">
        <v>13</v>
      </c>
      <c r="H19" s="6"/>
      <c r="I19" s="5">
        <v>2.33</v>
      </c>
      <c r="J19" s="5">
        <v>2.96</v>
      </c>
      <c r="K19" s="5">
        <v>1.01</v>
      </c>
      <c r="L19" s="5">
        <v>2.06</v>
      </c>
      <c r="M19" s="5">
        <v>0.04</v>
      </c>
      <c r="O19" s="23">
        <f t="shared" si="0"/>
        <v>2.33</v>
      </c>
    </row>
    <row r="20" spans="1:15" x14ac:dyDescent="0.3">
      <c r="A20" s="5">
        <v>2010</v>
      </c>
      <c r="B20" s="5" t="s">
        <v>14</v>
      </c>
      <c r="C20" s="5">
        <v>4.01</v>
      </c>
      <c r="D20" s="5">
        <v>2.76</v>
      </c>
      <c r="E20" s="5">
        <v>2.0299999999999998</v>
      </c>
      <c r="F20" s="5">
        <v>2.11</v>
      </c>
      <c r="G20" s="5">
        <v>0.17</v>
      </c>
      <c r="H20" s="6"/>
      <c r="I20" s="5">
        <v>4.1100000000000003</v>
      </c>
      <c r="J20" s="5">
        <v>2.95</v>
      </c>
      <c r="K20" s="5">
        <v>2.0499999999999998</v>
      </c>
      <c r="L20" s="5">
        <v>1.96</v>
      </c>
      <c r="M20" s="5">
        <v>0.06</v>
      </c>
      <c r="O20" s="23">
        <f t="shared" si="0"/>
        <v>4.1100000000000003</v>
      </c>
    </row>
    <row r="21" spans="1:15" x14ac:dyDescent="0.3">
      <c r="A21" s="5">
        <v>2011</v>
      </c>
      <c r="B21" s="5" t="s">
        <v>14</v>
      </c>
      <c r="C21" s="5">
        <v>0.57999999999999996</v>
      </c>
      <c r="D21" s="5">
        <v>1.04</v>
      </c>
      <c r="E21" s="5">
        <v>0.82</v>
      </c>
      <c r="F21" s="5">
        <v>0.94</v>
      </c>
      <c r="G21" s="5">
        <v>0</v>
      </c>
      <c r="H21" s="6"/>
      <c r="I21" s="5">
        <v>1.51</v>
      </c>
      <c r="J21" s="5">
        <v>1.1100000000000001</v>
      </c>
      <c r="K21" s="5">
        <v>0.31</v>
      </c>
      <c r="L21" s="5">
        <v>0.99</v>
      </c>
      <c r="M21" s="5">
        <v>0.02</v>
      </c>
      <c r="O21" s="23">
        <f t="shared" si="0"/>
        <v>1.51</v>
      </c>
    </row>
    <row r="22" spans="1:15" x14ac:dyDescent="0.3">
      <c r="A22" s="5">
        <v>2012</v>
      </c>
      <c r="B22" s="5" t="s">
        <v>14</v>
      </c>
      <c r="C22" s="5">
        <v>1.74</v>
      </c>
      <c r="D22" s="5">
        <v>1.32</v>
      </c>
      <c r="E22" s="5">
        <v>0.74</v>
      </c>
      <c r="F22" s="5">
        <v>1.1299999999999999</v>
      </c>
      <c r="G22" s="5">
        <v>0.12</v>
      </c>
      <c r="H22" s="6"/>
      <c r="I22" s="5">
        <v>3.52</v>
      </c>
      <c r="J22" s="5">
        <v>3.14</v>
      </c>
      <c r="K22" s="5">
        <v>2</v>
      </c>
      <c r="L22" s="5">
        <v>2.16</v>
      </c>
      <c r="M22" s="5">
        <v>0.08</v>
      </c>
      <c r="O22" s="23">
        <f t="shared" si="0"/>
        <v>3.52</v>
      </c>
    </row>
    <row r="23" spans="1:15" x14ac:dyDescent="0.3">
      <c r="A23" s="5">
        <v>2013</v>
      </c>
      <c r="B23" s="5" t="s">
        <v>14</v>
      </c>
      <c r="C23" s="5">
        <v>0.52</v>
      </c>
      <c r="D23" s="5">
        <v>0.96</v>
      </c>
      <c r="E23" s="5">
        <v>0.79</v>
      </c>
      <c r="F23" s="5">
        <v>1.36</v>
      </c>
      <c r="G23" s="5">
        <v>0.24</v>
      </c>
      <c r="H23" s="6"/>
      <c r="I23" s="5">
        <v>2.14</v>
      </c>
      <c r="J23" s="5">
        <v>3.12</v>
      </c>
      <c r="K23" s="5">
        <v>2.04</v>
      </c>
      <c r="L23" s="5">
        <v>1.69</v>
      </c>
      <c r="M23" s="5">
        <v>0.11</v>
      </c>
      <c r="O23" s="23">
        <f t="shared" si="0"/>
        <v>2.14</v>
      </c>
    </row>
    <row r="24" spans="1:15" x14ac:dyDescent="0.3">
      <c r="A24" s="5">
        <v>2014</v>
      </c>
      <c r="B24" s="5" t="s">
        <v>14</v>
      </c>
      <c r="C24" s="5">
        <v>2.68</v>
      </c>
      <c r="D24" s="5">
        <v>2.66</v>
      </c>
      <c r="E24" s="5">
        <v>2.34</v>
      </c>
      <c r="F24" s="5">
        <v>1.65</v>
      </c>
      <c r="G24" s="5">
        <v>0</v>
      </c>
      <c r="H24" s="6"/>
      <c r="I24" s="5">
        <v>3.8</v>
      </c>
      <c r="J24" s="5">
        <v>2.5099999999999998</v>
      </c>
      <c r="K24" s="5">
        <v>2.2999999999999998</v>
      </c>
      <c r="L24" s="5">
        <v>2.02</v>
      </c>
      <c r="M24" s="5">
        <v>0.06</v>
      </c>
      <c r="O24" s="23">
        <f t="shared" si="0"/>
        <v>3.8</v>
      </c>
    </row>
    <row r="25" spans="1:15" x14ac:dyDescent="0.3">
      <c r="A25" s="5">
        <v>2015</v>
      </c>
      <c r="B25" s="5" t="s">
        <v>14</v>
      </c>
      <c r="C25" s="5">
        <v>2.4500000000000002</v>
      </c>
      <c r="D25" s="5">
        <v>2.82</v>
      </c>
      <c r="E25" s="5">
        <v>1.72</v>
      </c>
      <c r="F25" s="5">
        <v>2.2200000000000002</v>
      </c>
      <c r="G25" s="5">
        <v>0.32</v>
      </c>
      <c r="H25" s="6"/>
      <c r="I25" s="5">
        <v>0.92</v>
      </c>
      <c r="J25" s="5">
        <v>0.87</v>
      </c>
      <c r="K25" s="5">
        <v>0.24</v>
      </c>
      <c r="L25" s="5">
        <v>1.92</v>
      </c>
      <c r="M25" s="5">
        <v>0.09</v>
      </c>
      <c r="O25" s="23">
        <f t="shared" si="0"/>
        <v>2.4500000000000002</v>
      </c>
    </row>
    <row r="26" spans="1:15" x14ac:dyDescent="0.3">
      <c r="A26" s="5">
        <v>2016</v>
      </c>
      <c r="B26" s="5" t="s">
        <v>14</v>
      </c>
      <c r="C26" s="5">
        <v>4.3499999999999996</v>
      </c>
      <c r="D26" s="5">
        <v>3.33</v>
      </c>
      <c r="E26" s="5">
        <v>2.4500000000000002</v>
      </c>
      <c r="F26" s="5">
        <v>2.48</v>
      </c>
      <c r="G26" s="5">
        <v>0.18</v>
      </c>
      <c r="H26" s="6"/>
      <c r="I26" s="5">
        <v>3.41</v>
      </c>
      <c r="J26" s="5">
        <v>2.81</v>
      </c>
      <c r="K26" s="5">
        <v>1.69</v>
      </c>
      <c r="L26" s="5">
        <v>1.88</v>
      </c>
      <c r="M26" s="5">
        <v>0.02</v>
      </c>
      <c r="O26" s="23">
        <f t="shared" si="0"/>
        <v>4.3499999999999996</v>
      </c>
    </row>
    <row r="27" spans="1:15" x14ac:dyDescent="0.3">
      <c r="A27" s="5">
        <v>2017</v>
      </c>
      <c r="B27" s="5" t="s">
        <v>14</v>
      </c>
      <c r="C27" s="5">
        <v>0</v>
      </c>
      <c r="D27" s="5">
        <v>0.62</v>
      </c>
      <c r="E27" s="5">
        <v>0.43</v>
      </c>
      <c r="F27" s="5">
        <v>1.95</v>
      </c>
      <c r="G27" s="5">
        <v>0.13</v>
      </c>
      <c r="H27" s="6"/>
      <c r="I27" s="5">
        <v>0.35</v>
      </c>
      <c r="J27" s="5">
        <v>0.53</v>
      </c>
      <c r="K27" s="5">
        <v>0.4</v>
      </c>
      <c r="L27" s="5">
        <v>1.1100000000000001</v>
      </c>
      <c r="M27" s="5">
        <v>0.03</v>
      </c>
      <c r="O27" s="23">
        <f t="shared" si="0"/>
        <v>0.35</v>
      </c>
    </row>
    <row r="28" spans="1:15" x14ac:dyDescent="0.3">
      <c r="A28" s="5">
        <v>2018</v>
      </c>
      <c r="B28" s="5" t="s">
        <v>15</v>
      </c>
      <c r="C28" s="5">
        <v>0</v>
      </c>
      <c r="D28" s="5">
        <v>0.54</v>
      </c>
      <c r="E28" s="5">
        <v>0.56999999999999995</v>
      </c>
      <c r="F28" s="5">
        <v>0.81</v>
      </c>
      <c r="G28" s="5">
        <v>0</v>
      </c>
      <c r="H28" s="6"/>
      <c r="I28" s="5">
        <v>1.17</v>
      </c>
      <c r="J28" s="5">
        <v>1.76</v>
      </c>
      <c r="K28" s="5">
        <v>0.32</v>
      </c>
      <c r="L28" s="5">
        <v>0.63</v>
      </c>
      <c r="M28" s="5">
        <v>0</v>
      </c>
      <c r="O28" s="23">
        <f t="shared" si="0"/>
        <v>1.17</v>
      </c>
    </row>
    <row r="29" spans="1:15" x14ac:dyDescent="0.3">
      <c r="A29" s="5">
        <v>2019</v>
      </c>
      <c r="B29" s="5" t="s">
        <v>15</v>
      </c>
      <c r="C29" s="5">
        <v>0.63</v>
      </c>
      <c r="D29" s="5">
        <v>2.08</v>
      </c>
      <c r="E29" s="5">
        <v>1.4</v>
      </c>
      <c r="F29" s="5">
        <v>1.56</v>
      </c>
      <c r="G29" s="5">
        <v>7.0000000000000007E-2</v>
      </c>
      <c r="H29" s="6"/>
      <c r="I29" s="5">
        <v>1.1399999999999999</v>
      </c>
      <c r="J29" s="5">
        <v>1.71</v>
      </c>
      <c r="K29" s="5">
        <v>0.81</v>
      </c>
      <c r="L29" s="5">
        <v>0.75</v>
      </c>
      <c r="M29" s="5">
        <v>0.04</v>
      </c>
      <c r="O29" s="23">
        <f t="shared" si="0"/>
        <v>1.1399999999999999</v>
      </c>
    </row>
    <row r="30" spans="1:15" x14ac:dyDescent="0.3">
      <c r="A30" s="5">
        <v>2020</v>
      </c>
      <c r="B30" s="5" t="s">
        <v>15</v>
      </c>
      <c r="C30" s="8">
        <v>0.92294018395647415</v>
      </c>
      <c r="D30" s="8">
        <v>2.5138225075902545</v>
      </c>
      <c r="E30" s="8">
        <v>1.2323004587350372</v>
      </c>
      <c r="F30" s="8">
        <v>0.29041119157097811</v>
      </c>
      <c r="G30" s="8">
        <v>3.640478889495511E-2</v>
      </c>
      <c r="H30" s="6"/>
      <c r="I30" s="8">
        <v>2.1475022564638278</v>
      </c>
      <c r="J30" s="8">
        <v>2.0170064887978461</v>
      </c>
      <c r="K30" s="8">
        <v>0.87229464127372847</v>
      </c>
      <c r="L30" s="8">
        <v>1.0792375972818611</v>
      </c>
      <c r="M30" s="8">
        <v>0</v>
      </c>
      <c r="O30" s="23">
        <f t="shared" si="0"/>
        <v>2.1475022564638278</v>
      </c>
    </row>
    <row r="31" spans="1:15" x14ac:dyDescent="0.3">
      <c r="A31" s="17">
        <v>2021</v>
      </c>
      <c r="B31" s="17" t="s">
        <v>15</v>
      </c>
      <c r="C31" s="18">
        <v>0.85385942509384405</v>
      </c>
      <c r="D31" s="18">
        <f>I56</f>
        <v>2.2510641110305478</v>
      </c>
      <c r="E31" s="18">
        <f>M56</f>
        <v>0.89836800715155885</v>
      </c>
      <c r="F31" s="18">
        <f>Q56</f>
        <v>1.2889702329891581</v>
      </c>
      <c r="G31" s="18">
        <f>U56</f>
        <v>3.640478889495511E-2</v>
      </c>
      <c r="H31" s="19"/>
      <c r="I31" s="18">
        <f>E79</f>
        <v>0.87545412163795588</v>
      </c>
      <c r="J31" s="20">
        <f>I79</f>
        <v>1.1009510296203628</v>
      </c>
      <c r="K31" s="18">
        <f>M79</f>
        <v>0.33043955564907146</v>
      </c>
      <c r="L31" s="18">
        <f>Q79</f>
        <v>0.4671354424896379</v>
      </c>
      <c r="M31" s="18">
        <v>0</v>
      </c>
      <c r="O31" s="23">
        <f t="shared" si="0"/>
        <v>0.87545412163795588</v>
      </c>
    </row>
    <row r="32" spans="1:15" ht="16.2" thickBot="1" x14ac:dyDescent="0.35">
      <c r="A32" s="27" t="s">
        <v>45</v>
      </c>
      <c r="B32" s="27"/>
      <c r="C32" s="16">
        <f>AVERAGE(C7:C30)</f>
        <v>1.713171312345934</v>
      </c>
      <c r="D32" s="16">
        <f t="shared" ref="D32:M32" si="1">AVERAGE(D7:D30)</f>
        <v>2.2410357611995759</v>
      </c>
      <c r="E32" s="16">
        <f t="shared" si="1"/>
        <v>1.4409695851623925</v>
      </c>
      <c r="F32" s="16">
        <f t="shared" si="1"/>
        <v>1.5730613561552598</v>
      </c>
      <c r="G32" s="16">
        <f t="shared" si="1"/>
        <v>0.16636542560412851</v>
      </c>
      <c r="H32" s="16"/>
      <c r="I32" s="16">
        <f t="shared" si="1"/>
        <v>2.3165625940193268</v>
      </c>
      <c r="J32" s="16">
        <f t="shared" si="1"/>
        <v>2.3740419370332435</v>
      </c>
      <c r="K32" s="16">
        <f t="shared" si="1"/>
        <v>1.208845610053072</v>
      </c>
      <c r="L32" s="16">
        <f t="shared" si="1"/>
        <v>1.6433015665534112</v>
      </c>
      <c r="M32" s="16">
        <f t="shared" si="1"/>
        <v>0.11916666666666664</v>
      </c>
    </row>
    <row r="36" spans="1:21" x14ac:dyDescent="0.3">
      <c r="A36" t="s">
        <v>56</v>
      </c>
      <c r="C36" s="24" t="s">
        <v>26</v>
      </c>
      <c r="D36" s="24"/>
      <c r="E36" s="24"/>
      <c r="G36" s="24" t="s">
        <v>24</v>
      </c>
      <c r="H36" s="24"/>
      <c r="I36" s="24"/>
      <c r="K36" s="24" t="s">
        <v>27</v>
      </c>
      <c r="L36" s="24"/>
      <c r="M36" s="24"/>
      <c r="O36" s="24" t="s">
        <v>25</v>
      </c>
      <c r="P36" s="24"/>
      <c r="Q36" s="24"/>
      <c r="S36" s="24" t="s">
        <v>53</v>
      </c>
      <c r="T36" s="24"/>
      <c r="U36" s="24"/>
    </row>
    <row r="37" spans="1:21" x14ac:dyDescent="0.3">
      <c r="B37" t="s">
        <v>55</v>
      </c>
      <c r="C37" t="s">
        <v>21</v>
      </c>
      <c r="D37" t="s">
        <v>22</v>
      </c>
      <c r="E37" t="s">
        <v>23</v>
      </c>
      <c r="G37" t="s">
        <v>21</v>
      </c>
      <c r="H37" t="s">
        <v>22</v>
      </c>
      <c r="I37" t="s">
        <v>23</v>
      </c>
      <c r="K37" t="s">
        <v>21</v>
      </c>
      <c r="L37" t="s">
        <v>22</v>
      </c>
      <c r="M37" t="s">
        <v>23</v>
      </c>
      <c r="O37" t="s">
        <v>21</v>
      </c>
      <c r="P37" t="s">
        <v>22</v>
      </c>
      <c r="Q37" t="s">
        <v>23</v>
      </c>
      <c r="S37" t="s">
        <v>21</v>
      </c>
      <c r="T37" t="s">
        <v>22</v>
      </c>
      <c r="U37" t="s">
        <v>23</v>
      </c>
    </row>
    <row r="38" spans="1:21" x14ac:dyDescent="0.3">
      <c r="A38">
        <v>1</v>
      </c>
      <c r="B38">
        <v>20</v>
      </c>
      <c r="C38">
        <v>8</v>
      </c>
      <c r="D38">
        <v>29</v>
      </c>
      <c r="E38">
        <f t="shared" ref="E38:E53" si="2">LN(D38+1)</f>
        <v>3.4011973816621555</v>
      </c>
      <c r="G38">
        <v>8</v>
      </c>
      <c r="H38">
        <v>31</v>
      </c>
      <c r="I38">
        <f t="shared" ref="I38:I53" si="3">LN(H38+1)</f>
        <v>3.4657359027997265</v>
      </c>
      <c r="K38">
        <v>9</v>
      </c>
      <c r="L38">
        <v>2</v>
      </c>
      <c r="M38">
        <f t="shared" ref="M38:M53" si="4">LN(L38+1)</f>
        <v>1.0986122886681098</v>
      </c>
      <c r="O38">
        <v>8</v>
      </c>
      <c r="P38">
        <v>2</v>
      </c>
      <c r="Q38">
        <f t="shared" ref="Q38:Q53" si="5">LN(P38+1)</f>
        <v>1.0986122886681098</v>
      </c>
      <c r="S38">
        <v>22</v>
      </c>
      <c r="T38">
        <v>1</v>
      </c>
      <c r="U38">
        <f t="shared" ref="U38:U53" si="6">LN(T38+1)</f>
        <v>0.69314718055994529</v>
      </c>
    </row>
    <row r="39" spans="1:21" x14ac:dyDescent="0.3">
      <c r="A39">
        <v>2</v>
      </c>
      <c r="B39">
        <v>20</v>
      </c>
      <c r="C39">
        <v>10</v>
      </c>
      <c r="D39">
        <v>1</v>
      </c>
      <c r="E39">
        <f t="shared" si="2"/>
        <v>0.69314718055994529</v>
      </c>
      <c r="G39">
        <v>9</v>
      </c>
      <c r="H39">
        <v>15</v>
      </c>
      <c r="I39">
        <f t="shared" si="3"/>
        <v>2.7725887222397811</v>
      </c>
      <c r="K39">
        <v>10</v>
      </c>
      <c r="L39">
        <v>1</v>
      </c>
      <c r="M39">
        <f t="shared" si="4"/>
        <v>0.69314718055994529</v>
      </c>
      <c r="O39">
        <v>9</v>
      </c>
      <c r="P39">
        <v>10</v>
      </c>
      <c r="Q39">
        <f t="shared" si="5"/>
        <v>2.3978952727983707</v>
      </c>
      <c r="U39">
        <f t="shared" si="6"/>
        <v>0</v>
      </c>
    </row>
    <row r="40" spans="1:21" x14ac:dyDescent="0.3">
      <c r="A40">
        <v>3</v>
      </c>
      <c r="B40">
        <v>20</v>
      </c>
      <c r="C40">
        <v>14</v>
      </c>
      <c r="D40">
        <v>90.235699999999994</v>
      </c>
      <c r="E40">
        <f t="shared" si="2"/>
        <v>4.5134462678531735</v>
      </c>
      <c r="G40">
        <v>10</v>
      </c>
      <c r="H40">
        <v>5</v>
      </c>
      <c r="I40">
        <f t="shared" si="3"/>
        <v>1.791759469228055</v>
      </c>
      <c r="K40">
        <v>14</v>
      </c>
      <c r="L40">
        <v>22</v>
      </c>
      <c r="M40">
        <f t="shared" si="4"/>
        <v>3.1354942159291497</v>
      </c>
      <c r="O40">
        <v>10</v>
      </c>
      <c r="P40">
        <v>11</v>
      </c>
      <c r="Q40">
        <f t="shared" si="5"/>
        <v>2.4849066497880004</v>
      </c>
      <c r="U40">
        <f t="shared" si="6"/>
        <v>0</v>
      </c>
    </row>
    <row r="41" spans="1:21" x14ac:dyDescent="0.3">
      <c r="A41">
        <v>4</v>
      </c>
      <c r="B41">
        <v>20</v>
      </c>
      <c r="C41">
        <v>15</v>
      </c>
      <c r="D41">
        <v>9</v>
      </c>
      <c r="E41">
        <f t="shared" si="2"/>
        <v>2.3025850929940459</v>
      </c>
      <c r="G41">
        <v>11</v>
      </c>
      <c r="H41">
        <v>3</v>
      </c>
      <c r="I41">
        <f t="shared" si="3"/>
        <v>1.3862943611198906</v>
      </c>
      <c r="K41">
        <v>15</v>
      </c>
      <c r="L41">
        <v>3</v>
      </c>
      <c r="M41">
        <f t="shared" si="4"/>
        <v>1.3862943611198906</v>
      </c>
      <c r="O41">
        <v>11</v>
      </c>
      <c r="P41">
        <v>3</v>
      </c>
      <c r="Q41">
        <f t="shared" si="5"/>
        <v>1.3862943611198906</v>
      </c>
      <c r="U41">
        <f t="shared" si="6"/>
        <v>0</v>
      </c>
    </row>
    <row r="42" spans="1:21" x14ac:dyDescent="0.3">
      <c r="A42">
        <v>5</v>
      </c>
      <c r="B42">
        <v>20</v>
      </c>
      <c r="C42">
        <v>16</v>
      </c>
      <c r="D42">
        <v>1</v>
      </c>
      <c r="E42">
        <f t="shared" si="2"/>
        <v>0.69314718055994529</v>
      </c>
      <c r="G42">
        <v>12</v>
      </c>
      <c r="H42">
        <v>1</v>
      </c>
      <c r="I42">
        <f t="shared" si="3"/>
        <v>0.69314718055994529</v>
      </c>
      <c r="K42">
        <v>16</v>
      </c>
      <c r="L42">
        <v>8</v>
      </c>
      <c r="M42">
        <f t="shared" si="4"/>
        <v>2.1972245773362196</v>
      </c>
      <c r="O42">
        <v>12</v>
      </c>
      <c r="P42">
        <v>19</v>
      </c>
      <c r="Q42">
        <f t="shared" si="5"/>
        <v>2.9957322735539909</v>
      </c>
      <c r="U42">
        <f t="shared" si="6"/>
        <v>0</v>
      </c>
    </row>
    <row r="43" spans="1:21" x14ac:dyDescent="0.3">
      <c r="A43">
        <v>6</v>
      </c>
      <c r="B43">
        <v>20</v>
      </c>
      <c r="C43">
        <v>20</v>
      </c>
      <c r="D43">
        <v>20</v>
      </c>
      <c r="E43">
        <f t="shared" si="2"/>
        <v>3.044522437723423</v>
      </c>
      <c r="G43">
        <v>13</v>
      </c>
      <c r="H43">
        <v>4</v>
      </c>
      <c r="I43">
        <f t="shared" si="3"/>
        <v>1.6094379124341003</v>
      </c>
      <c r="K43">
        <v>17</v>
      </c>
      <c r="L43">
        <v>5</v>
      </c>
      <c r="M43">
        <f t="shared" si="4"/>
        <v>1.791759469228055</v>
      </c>
      <c r="O43">
        <v>13</v>
      </c>
      <c r="P43">
        <v>15</v>
      </c>
      <c r="Q43">
        <f t="shared" si="5"/>
        <v>2.7725887222397811</v>
      </c>
      <c r="U43">
        <f t="shared" si="6"/>
        <v>0</v>
      </c>
    </row>
    <row r="44" spans="1:21" x14ac:dyDescent="0.3">
      <c r="A44">
        <v>7</v>
      </c>
      <c r="B44">
        <v>20</v>
      </c>
      <c r="C44">
        <v>21</v>
      </c>
      <c r="D44">
        <v>4</v>
      </c>
      <c r="E44">
        <f t="shared" si="2"/>
        <v>1.6094379124341003</v>
      </c>
      <c r="G44">
        <v>14</v>
      </c>
      <c r="H44">
        <v>588.51059999999995</v>
      </c>
      <c r="I44">
        <f t="shared" si="3"/>
        <v>6.3792927011558822</v>
      </c>
      <c r="K44">
        <v>18</v>
      </c>
      <c r="L44">
        <v>9</v>
      </c>
      <c r="M44">
        <f t="shared" si="4"/>
        <v>2.3025850929940459</v>
      </c>
      <c r="O44">
        <v>14</v>
      </c>
      <c r="P44">
        <v>25</v>
      </c>
      <c r="Q44">
        <f t="shared" si="5"/>
        <v>3.2580965380214821</v>
      </c>
      <c r="U44">
        <f t="shared" si="6"/>
        <v>0</v>
      </c>
    </row>
    <row r="45" spans="1:21" x14ac:dyDescent="0.3">
      <c r="A45">
        <v>8</v>
      </c>
      <c r="B45">
        <v>20</v>
      </c>
      <c r="D45">
        <v>0</v>
      </c>
      <c r="E45">
        <f t="shared" si="2"/>
        <v>0</v>
      </c>
      <c r="G45">
        <v>15</v>
      </c>
      <c r="H45">
        <v>192.26419999999999</v>
      </c>
      <c r="I45">
        <f t="shared" si="3"/>
        <v>5.2640581647162659</v>
      </c>
      <c r="K45">
        <v>19</v>
      </c>
      <c r="L45">
        <v>5</v>
      </c>
      <c r="M45">
        <f t="shared" si="4"/>
        <v>1.791759469228055</v>
      </c>
      <c r="O45">
        <v>15</v>
      </c>
      <c r="P45">
        <v>7</v>
      </c>
      <c r="Q45">
        <f t="shared" si="5"/>
        <v>2.0794415416798357</v>
      </c>
      <c r="U45">
        <f t="shared" si="6"/>
        <v>0</v>
      </c>
    </row>
    <row r="46" spans="1:21" x14ac:dyDescent="0.3">
      <c r="A46">
        <v>9</v>
      </c>
      <c r="B46">
        <v>20</v>
      </c>
      <c r="E46">
        <f t="shared" si="2"/>
        <v>0</v>
      </c>
      <c r="G46">
        <v>16</v>
      </c>
      <c r="H46">
        <v>51.831499999999998</v>
      </c>
      <c r="I46">
        <f t="shared" si="3"/>
        <v>3.9671076037316984</v>
      </c>
      <c r="K46">
        <v>20</v>
      </c>
      <c r="L46">
        <v>4</v>
      </c>
      <c r="M46">
        <f t="shared" si="4"/>
        <v>1.6094379124341003</v>
      </c>
      <c r="O46">
        <v>19</v>
      </c>
      <c r="P46">
        <v>5</v>
      </c>
      <c r="Q46">
        <f t="shared" si="5"/>
        <v>1.791759469228055</v>
      </c>
      <c r="U46">
        <f t="shared" si="6"/>
        <v>0</v>
      </c>
    </row>
    <row r="47" spans="1:21" x14ac:dyDescent="0.3">
      <c r="A47">
        <v>10</v>
      </c>
      <c r="B47">
        <v>20</v>
      </c>
      <c r="E47">
        <f t="shared" si="2"/>
        <v>0</v>
      </c>
      <c r="G47">
        <v>17</v>
      </c>
      <c r="H47">
        <v>19</v>
      </c>
      <c r="I47">
        <f t="shared" si="3"/>
        <v>2.9957322735539909</v>
      </c>
      <c r="K47">
        <v>21</v>
      </c>
      <c r="L47">
        <v>2</v>
      </c>
      <c r="M47">
        <f t="shared" si="4"/>
        <v>1.0986122886681098</v>
      </c>
      <c r="O47">
        <v>20</v>
      </c>
      <c r="P47">
        <v>7</v>
      </c>
      <c r="Q47">
        <f t="shared" si="5"/>
        <v>2.0794415416798357</v>
      </c>
      <c r="U47">
        <f t="shared" si="6"/>
        <v>0</v>
      </c>
    </row>
    <row r="48" spans="1:21" x14ac:dyDescent="0.3">
      <c r="A48">
        <v>11</v>
      </c>
      <c r="B48">
        <v>20</v>
      </c>
      <c r="E48">
        <f t="shared" si="2"/>
        <v>0</v>
      </c>
      <c r="G48">
        <v>19</v>
      </c>
      <c r="H48">
        <v>6</v>
      </c>
      <c r="I48">
        <f t="shared" si="3"/>
        <v>1.9459101490553132</v>
      </c>
      <c r="M48">
        <f t="shared" si="4"/>
        <v>0</v>
      </c>
      <c r="O48">
        <v>22</v>
      </c>
      <c r="P48">
        <v>8</v>
      </c>
      <c r="Q48">
        <f t="shared" si="5"/>
        <v>2.1972245773362196</v>
      </c>
      <c r="U48">
        <f t="shared" si="6"/>
        <v>0</v>
      </c>
    </row>
    <row r="49" spans="1:21" x14ac:dyDescent="0.3">
      <c r="A49">
        <v>12</v>
      </c>
      <c r="B49">
        <v>20</v>
      </c>
      <c r="E49">
        <f t="shared" si="2"/>
        <v>0</v>
      </c>
      <c r="G49">
        <v>20</v>
      </c>
      <c r="H49">
        <v>170.87690000000001</v>
      </c>
      <c r="I49">
        <f t="shared" si="3"/>
        <v>5.1467785229051897</v>
      </c>
      <c r="M49">
        <f t="shared" si="4"/>
        <v>0</v>
      </c>
      <c r="Q49">
        <f t="shared" si="5"/>
        <v>0</v>
      </c>
      <c r="U49">
        <f t="shared" si="6"/>
        <v>0</v>
      </c>
    </row>
    <row r="50" spans="1:21" x14ac:dyDescent="0.3">
      <c r="A50">
        <v>13</v>
      </c>
      <c r="B50">
        <v>20</v>
      </c>
      <c r="E50">
        <f t="shared" si="2"/>
        <v>0</v>
      </c>
      <c r="G50">
        <v>21</v>
      </c>
      <c r="H50">
        <v>32</v>
      </c>
      <c r="I50">
        <f t="shared" si="3"/>
        <v>3.4965075614664802</v>
      </c>
      <c r="M50">
        <f t="shared" si="4"/>
        <v>0</v>
      </c>
      <c r="Q50">
        <f t="shared" si="5"/>
        <v>0</v>
      </c>
      <c r="U50">
        <f t="shared" si="6"/>
        <v>0</v>
      </c>
    </row>
    <row r="51" spans="1:21" x14ac:dyDescent="0.3">
      <c r="A51">
        <v>14</v>
      </c>
      <c r="B51">
        <v>20</v>
      </c>
      <c r="E51">
        <f t="shared" si="2"/>
        <v>0</v>
      </c>
      <c r="G51">
        <v>22</v>
      </c>
      <c r="H51">
        <v>6</v>
      </c>
      <c r="I51">
        <f t="shared" si="3"/>
        <v>1.9459101490553132</v>
      </c>
      <c r="M51">
        <f t="shared" si="4"/>
        <v>0</v>
      </c>
      <c r="Q51">
        <f t="shared" si="5"/>
        <v>0</v>
      </c>
      <c r="U51">
        <f t="shared" si="6"/>
        <v>0</v>
      </c>
    </row>
    <row r="52" spans="1:21" x14ac:dyDescent="0.3">
      <c r="A52">
        <v>15</v>
      </c>
      <c r="B52">
        <v>20</v>
      </c>
      <c r="E52">
        <f t="shared" si="2"/>
        <v>0</v>
      </c>
      <c r="I52">
        <f t="shared" si="3"/>
        <v>0</v>
      </c>
      <c r="M52">
        <f t="shared" si="4"/>
        <v>0</v>
      </c>
      <c r="Q52">
        <f t="shared" si="5"/>
        <v>0</v>
      </c>
      <c r="U52">
        <f t="shared" si="6"/>
        <v>0</v>
      </c>
    </row>
    <row r="53" spans="1:21" x14ac:dyDescent="0.3">
      <c r="A53">
        <v>16</v>
      </c>
      <c r="B53">
        <v>20</v>
      </c>
      <c r="E53">
        <f t="shared" si="2"/>
        <v>0</v>
      </c>
      <c r="I53">
        <f t="shared" si="3"/>
        <v>0</v>
      </c>
      <c r="M53">
        <f t="shared" si="4"/>
        <v>0</v>
      </c>
      <c r="Q53">
        <f t="shared" si="5"/>
        <v>0</v>
      </c>
      <c r="U53">
        <f t="shared" si="6"/>
        <v>0</v>
      </c>
    </row>
    <row r="54" spans="1:21" x14ac:dyDescent="0.3">
      <c r="A54" t="s">
        <v>43</v>
      </c>
      <c r="E54">
        <f>AVERAGE(E38:E53)</f>
        <v>1.0160927158616744</v>
      </c>
      <c r="I54">
        <f>AVERAGE(I38:I53)</f>
        <v>2.678766292126352</v>
      </c>
      <c r="M54">
        <f>AVERAGE(M38:M53)</f>
        <v>1.069057928510355</v>
      </c>
      <c r="Q54">
        <f>AVERAGE(Q38:Q53)</f>
        <v>1.5338745772570981</v>
      </c>
      <c r="U54">
        <f>AVERAGE(U38:U53)</f>
        <v>4.332169878499658E-2</v>
      </c>
    </row>
    <row r="55" spans="1:21" x14ac:dyDescent="0.3">
      <c r="A55" t="s">
        <v>42</v>
      </c>
      <c r="E55">
        <v>1.19</v>
      </c>
      <c r="I55">
        <v>1.19</v>
      </c>
      <c r="M55">
        <v>1.19</v>
      </c>
      <c r="Q55">
        <v>1.19</v>
      </c>
      <c r="U55">
        <v>1.19</v>
      </c>
    </row>
    <row r="56" spans="1:21" x14ac:dyDescent="0.3">
      <c r="A56" t="s">
        <v>44</v>
      </c>
      <c r="E56">
        <f>E54/E55</f>
        <v>0.85385942509384405</v>
      </c>
      <c r="I56">
        <f>I54/I55</f>
        <v>2.2510641110305478</v>
      </c>
      <c r="M56">
        <f>M54/M55</f>
        <v>0.89836800715155885</v>
      </c>
      <c r="Q56">
        <f>Q54/Q55</f>
        <v>1.2889702329891581</v>
      </c>
      <c r="U56">
        <f>U54/U55</f>
        <v>3.640478889495511E-2</v>
      </c>
    </row>
    <row r="58" spans="1:21" x14ac:dyDescent="0.3">
      <c r="G58" s="9"/>
      <c r="H58" s="9"/>
      <c r="I58" s="9"/>
    </row>
    <row r="59" spans="1:21" x14ac:dyDescent="0.3">
      <c r="A59" t="s">
        <v>20</v>
      </c>
      <c r="C59" s="24" t="s">
        <v>26</v>
      </c>
      <c r="D59" s="24"/>
      <c r="E59" s="24"/>
      <c r="G59" s="24" t="s">
        <v>24</v>
      </c>
      <c r="H59" s="24"/>
      <c r="I59" s="24"/>
      <c r="K59" s="24" t="s">
        <v>27</v>
      </c>
      <c r="L59" s="24"/>
      <c r="M59" s="24"/>
      <c r="O59" s="24" t="s">
        <v>25</v>
      </c>
      <c r="P59" s="24"/>
      <c r="Q59" s="24"/>
    </row>
    <row r="60" spans="1:21" x14ac:dyDescent="0.3">
      <c r="B60" t="s">
        <v>55</v>
      </c>
      <c r="C60" t="s">
        <v>21</v>
      </c>
      <c r="D60" t="s">
        <v>22</v>
      </c>
      <c r="E60" t="s">
        <v>23</v>
      </c>
      <c r="G60" t="s">
        <v>21</v>
      </c>
      <c r="H60" t="s">
        <v>22</v>
      </c>
      <c r="I60" t="s">
        <v>23</v>
      </c>
      <c r="K60" t="s">
        <v>21</v>
      </c>
      <c r="L60" t="s">
        <v>22</v>
      </c>
      <c r="M60" t="s">
        <v>23</v>
      </c>
      <c r="O60" t="s">
        <v>21</v>
      </c>
      <c r="P60" t="s">
        <v>22</v>
      </c>
      <c r="Q60" t="s">
        <v>23</v>
      </c>
    </row>
    <row r="61" spans="1:21" x14ac:dyDescent="0.3">
      <c r="A61">
        <v>1</v>
      </c>
      <c r="B61">
        <v>20</v>
      </c>
      <c r="C61">
        <v>10</v>
      </c>
      <c r="D61">
        <v>1</v>
      </c>
      <c r="E61">
        <f>LN(D61+1)</f>
        <v>0.69314718055994529</v>
      </c>
      <c r="G61">
        <v>10</v>
      </c>
      <c r="H61">
        <v>4</v>
      </c>
      <c r="I61">
        <f>LN(H61+1)</f>
        <v>1.6094379124341003</v>
      </c>
      <c r="K61">
        <v>10</v>
      </c>
      <c r="L61">
        <v>2</v>
      </c>
      <c r="M61">
        <f>LN(L61+1)</f>
        <v>1.0986122886681098</v>
      </c>
      <c r="O61">
        <v>12</v>
      </c>
      <c r="P61">
        <v>2</v>
      </c>
      <c r="Q61">
        <f>LN(P61+1)</f>
        <v>1.0986122886681098</v>
      </c>
    </row>
    <row r="62" spans="1:21" x14ac:dyDescent="0.3">
      <c r="A62">
        <v>2</v>
      </c>
      <c r="B62">
        <v>20</v>
      </c>
      <c r="C62">
        <v>11</v>
      </c>
      <c r="D62">
        <v>6</v>
      </c>
      <c r="E62">
        <f t="shared" ref="E62:E76" si="7">LN(D62+1)</f>
        <v>1.9459101490553132</v>
      </c>
      <c r="G62">
        <v>11</v>
      </c>
      <c r="H62">
        <v>16</v>
      </c>
      <c r="I62">
        <f t="shared" ref="I62:I76" si="8">LN(H62+1)</f>
        <v>2.8332133440562162</v>
      </c>
      <c r="K62">
        <v>13</v>
      </c>
      <c r="L62">
        <v>5</v>
      </c>
      <c r="M62">
        <f t="shared" ref="M62:M76" si="9">LN(L62+1)</f>
        <v>1.791759469228055</v>
      </c>
      <c r="O62">
        <v>14</v>
      </c>
      <c r="P62">
        <v>4</v>
      </c>
      <c r="Q62">
        <f t="shared" ref="Q62:Q76" si="10">LN(P62+1)</f>
        <v>1.6094379124341003</v>
      </c>
    </row>
    <row r="63" spans="1:21" x14ac:dyDescent="0.3">
      <c r="A63">
        <v>3</v>
      </c>
      <c r="B63">
        <v>20</v>
      </c>
      <c r="C63">
        <v>12</v>
      </c>
      <c r="D63">
        <v>3</v>
      </c>
      <c r="E63">
        <f t="shared" si="7"/>
        <v>1.3862943611198906</v>
      </c>
      <c r="G63">
        <v>12</v>
      </c>
      <c r="H63">
        <v>2</v>
      </c>
      <c r="I63">
        <f t="shared" si="8"/>
        <v>1.0986122886681098</v>
      </c>
      <c r="K63">
        <v>14</v>
      </c>
      <c r="L63">
        <v>2</v>
      </c>
      <c r="M63">
        <f t="shared" si="9"/>
        <v>1.0986122886681098</v>
      </c>
      <c r="O63">
        <v>18</v>
      </c>
      <c r="P63">
        <v>8</v>
      </c>
      <c r="Q63">
        <f t="shared" si="10"/>
        <v>2.1972245773362196</v>
      </c>
    </row>
    <row r="64" spans="1:21" x14ac:dyDescent="0.3">
      <c r="A64">
        <v>4</v>
      </c>
      <c r="B64">
        <v>20</v>
      </c>
      <c r="C64">
        <v>13</v>
      </c>
      <c r="D64">
        <v>4</v>
      </c>
      <c r="E64">
        <f t="shared" si="7"/>
        <v>1.6094379124341003</v>
      </c>
      <c r="G64">
        <v>13</v>
      </c>
      <c r="H64">
        <v>25</v>
      </c>
      <c r="I64">
        <f t="shared" si="8"/>
        <v>3.2580965380214821</v>
      </c>
      <c r="K64">
        <v>15</v>
      </c>
      <c r="L64">
        <v>4</v>
      </c>
      <c r="M64">
        <f t="shared" si="9"/>
        <v>1.6094379124341003</v>
      </c>
      <c r="O64">
        <v>20</v>
      </c>
      <c r="P64">
        <v>1</v>
      </c>
      <c r="Q64">
        <f t="shared" si="10"/>
        <v>0.69314718055994529</v>
      </c>
    </row>
    <row r="65" spans="1:17" x14ac:dyDescent="0.3">
      <c r="A65">
        <v>5</v>
      </c>
      <c r="B65">
        <v>20</v>
      </c>
      <c r="C65">
        <v>14</v>
      </c>
      <c r="D65">
        <v>78</v>
      </c>
      <c r="E65">
        <f t="shared" si="7"/>
        <v>4.3694478524670215</v>
      </c>
      <c r="G65">
        <v>14</v>
      </c>
      <c r="H65">
        <v>75</v>
      </c>
      <c r="I65">
        <f t="shared" si="8"/>
        <v>4.3307333402863311</v>
      </c>
      <c r="K65">
        <v>20</v>
      </c>
      <c r="L65">
        <v>1</v>
      </c>
      <c r="M65">
        <f t="shared" si="9"/>
        <v>0.69314718055994529</v>
      </c>
      <c r="O65">
        <v>21</v>
      </c>
      <c r="P65">
        <v>2</v>
      </c>
      <c r="Q65">
        <f t="shared" si="10"/>
        <v>1.0986122886681098</v>
      </c>
    </row>
    <row r="66" spans="1:17" x14ac:dyDescent="0.3">
      <c r="A66">
        <v>6</v>
      </c>
      <c r="B66">
        <v>20</v>
      </c>
      <c r="C66">
        <v>15</v>
      </c>
      <c r="D66">
        <v>27</v>
      </c>
      <c r="E66">
        <f t="shared" si="7"/>
        <v>3.3322045101752038</v>
      </c>
      <c r="G66">
        <v>15</v>
      </c>
      <c r="H66">
        <v>41</v>
      </c>
      <c r="I66">
        <f t="shared" si="8"/>
        <v>3.7376696182833684</v>
      </c>
      <c r="L66">
        <v>0</v>
      </c>
      <c r="M66">
        <f t="shared" si="9"/>
        <v>0</v>
      </c>
      <c r="O66">
        <v>22</v>
      </c>
      <c r="P66">
        <v>2</v>
      </c>
      <c r="Q66">
        <f t="shared" si="10"/>
        <v>1.0986122886681098</v>
      </c>
    </row>
    <row r="67" spans="1:17" x14ac:dyDescent="0.3">
      <c r="A67">
        <v>7</v>
      </c>
      <c r="B67">
        <v>20</v>
      </c>
      <c r="C67">
        <v>16</v>
      </c>
      <c r="D67">
        <v>6</v>
      </c>
      <c r="E67">
        <f t="shared" si="7"/>
        <v>1.9459101490553132</v>
      </c>
      <c r="G67">
        <v>16</v>
      </c>
      <c r="H67">
        <v>14</v>
      </c>
      <c r="I67">
        <f t="shared" si="8"/>
        <v>2.7080502011022101</v>
      </c>
      <c r="L67">
        <v>0</v>
      </c>
      <c r="M67">
        <f t="shared" si="9"/>
        <v>0</v>
      </c>
      <c r="O67">
        <v>23</v>
      </c>
      <c r="P67">
        <v>2</v>
      </c>
      <c r="Q67">
        <f t="shared" si="10"/>
        <v>1.0986122886681098</v>
      </c>
    </row>
    <row r="68" spans="1:17" x14ac:dyDescent="0.3">
      <c r="A68">
        <v>8</v>
      </c>
      <c r="B68">
        <v>20</v>
      </c>
      <c r="C68">
        <v>18</v>
      </c>
      <c r="D68">
        <v>3</v>
      </c>
      <c r="E68">
        <f t="shared" si="7"/>
        <v>1.3862943611198906</v>
      </c>
      <c r="G68">
        <v>18</v>
      </c>
      <c r="H68">
        <v>1</v>
      </c>
      <c r="I68">
        <f t="shared" si="8"/>
        <v>0.69314718055994529</v>
      </c>
      <c r="L68">
        <v>0</v>
      </c>
      <c r="M68">
        <f t="shared" si="9"/>
        <v>0</v>
      </c>
      <c r="P68">
        <v>0</v>
      </c>
      <c r="Q68">
        <f t="shared" si="10"/>
        <v>0</v>
      </c>
    </row>
    <row r="69" spans="1:17" x14ac:dyDescent="0.3">
      <c r="A69">
        <v>9</v>
      </c>
      <c r="B69">
        <v>20</v>
      </c>
      <c r="D69">
        <v>0</v>
      </c>
      <c r="E69">
        <f t="shared" si="7"/>
        <v>0</v>
      </c>
      <c r="G69">
        <v>21</v>
      </c>
      <c r="H69">
        <v>1</v>
      </c>
      <c r="I69">
        <f t="shared" si="8"/>
        <v>0.69314718055994529</v>
      </c>
      <c r="L69">
        <v>0</v>
      </c>
      <c r="M69">
        <f t="shared" si="9"/>
        <v>0</v>
      </c>
      <c r="P69">
        <v>0</v>
      </c>
      <c r="Q69">
        <f t="shared" si="10"/>
        <v>0</v>
      </c>
    </row>
    <row r="70" spans="1:17" x14ac:dyDescent="0.3">
      <c r="A70">
        <v>10</v>
      </c>
      <c r="B70">
        <v>20</v>
      </c>
      <c r="D70">
        <v>0</v>
      </c>
      <c r="E70">
        <f t="shared" si="7"/>
        <v>0</v>
      </c>
      <c r="H70">
        <v>0</v>
      </c>
      <c r="I70">
        <f t="shared" si="8"/>
        <v>0</v>
      </c>
      <c r="L70">
        <v>0</v>
      </c>
      <c r="M70">
        <f t="shared" si="9"/>
        <v>0</v>
      </c>
      <c r="P70">
        <v>0</v>
      </c>
      <c r="Q70">
        <f t="shared" si="10"/>
        <v>0</v>
      </c>
    </row>
    <row r="71" spans="1:17" x14ac:dyDescent="0.3">
      <c r="A71">
        <v>11</v>
      </c>
      <c r="B71">
        <v>20</v>
      </c>
      <c r="D71">
        <v>0</v>
      </c>
      <c r="E71">
        <f t="shared" si="7"/>
        <v>0</v>
      </c>
      <c r="H71">
        <v>0</v>
      </c>
      <c r="I71">
        <f t="shared" si="8"/>
        <v>0</v>
      </c>
      <c r="L71">
        <v>0</v>
      </c>
      <c r="M71">
        <f t="shared" si="9"/>
        <v>0</v>
      </c>
      <c r="P71">
        <v>0</v>
      </c>
      <c r="Q71">
        <f t="shared" si="10"/>
        <v>0</v>
      </c>
    </row>
    <row r="72" spans="1:17" x14ac:dyDescent="0.3">
      <c r="A72">
        <v>12</v>
      </c>
      <c r="B72">
        <v>20</v>
      </c>
      <c r="D72">
        <v>0</v>
      </c>
      <c r="E72">
        <f t="shared" si="7"/>
        <v>0</v>
      </c>
      <c r="H72">
        <v>0</v>
      </c>
      <c r="I72">
        <f t="shared" si="8"/>
        <v>0</v>
      </c>
      <c r="L72">
        <v>0</v>
      </c>
      <c r="M72">
        <f t="shared" si="9"/>
        <v>0</v>
      </c>
      <c r="P72">
        <v>0</v>
      </c>
      <c r="Q72">
        <f t="shared" si="10"/>
        <v>0</v>
      </c>
    </row>
    <row r="73" spans="1:17" x14ac:dyDescent="0.3">
      <c r="A73">
        <v>13</v>
      </c>
      <c r="B73">
        <v>20</v>
      </c>
      <c r="D73">
        <v>0</v>
      </c>
      <c r="E73">
        <f t="shared" si="7"/>
        <v>0</v>
      </c>
      <c r="H73">
        <v>0</v>
      </c>
      <c r="I73">
        <f t="shared" si="8"/>
        <v>0</v>
      </c>
      <c r="L73">
        <v>0</v>
      </c>
      <c r="M73">
        <f t="shared" si="9"/>
        <v>0</v>
      </c>
      <c r="P73">
        <v>0</v>
      </c>
      <c r="Q73">
        <f t="shared" si="10"/>
        <v>0</v>
      </c>
    </row>
    <row r="74" spans="1:17" x14ac:dyDescent="0.3">
      <c r="A74">
        <v>14</v>
      </c>
      <c r="B74">
        <v>20</v>
      </c>
      <c r="D74">
        <v>0</v>
      </c>
      <c r="E74">
        <f t="shared" si="7"/>
        <v>0</v>
      </c>
      <c r="H74">
        <v>0</v>
      </c>
      <c r="I74">
        <f t="shared" si="8"/>
        <v>0</v>
      </c>
      <c r="L74">
        <v>0</v>
      </c>
      <c r="M74">
        <f t="shared" si="9"/>
        <v>0</v>
      </c>
      <c r="P74">
        <v>0</v>
      </c>
      <c r="Q74">
        <f t="shared" si="10"/>
        <v>0</v>
      </c>
    </row>
    <row r="75" spans="1:17" x14ac:dyDescent="0.3">
      <c r="A75">
        <v>15</v>
      </c>
      <c r="B75">
        <v>20</v>
      </c>
      <c r="D75">
        <v>0</v>
      </c>
      <c r="E75">
        <f t="shared" si="7"/>
        <v>0</v>
      </c>
      <c r="H75">
        <v>0</v>
      </c>
      <c r="I75">
        <f t="shared" si="8"/>
        <v>0</v>
      </c>
      <c r="L75">
        <v>0</v>
      </c>
      <c r="M75">
        <f t="shared" si="9"/>
        <v>0</v>
      </c>
      <c r="P75">
        <v>0</v>
      </c>
      <c r="Q75">
        <f t="shared" si="10"/>
        <v>0</v>
      </c>
    </row>
    <row r="76" spans="1:17" x14ac:dyDescent="0.3">
      <c r="A76">
        <v>16</v>
      </c>
      <c r="B76">
        <v>20</v>
      </c>
      <c r="D76">
        <v>0</v>
      </c>
      <c r="E76">
        <f t="shared" si="7"/>
        <v>0</v>
      </c>
      <c r="H76">
        <v>0</v>
      </c>
      <c r="I76">
        <f t="shared" si="8"/>
        <v>0</v>
      </c>
      <c r="L76">
        <v>0</v>
      </c>
      <c r="M76">
        <f t="shared" si="9"/>
        <v>0</v>
      </c>
      <c r="P76">
        <v>0</v>
      </c>
      <c r="Q76">
        <f t="shared" si="10"/>
        <v>0</v>
      </c>
    </row>
    <row r="77" spans="1:17" x14ac:dyDescent="0.3">
      <c r="A77" t="s">
        <v>43</v>
      </c>
      <c r="E77">
        <f>AVERAGE(E61:E76)</f>
        <v>1.0417904047491675</v>
      </c>
      <c r="I77">
        <f>AVERAGE(I61:I76)</f>
        <v>1.3101317252482316</v>
      </c>
      <c r="M77">
        <f>AVERAGE(M61:M76)</f>
        <v>0.39322307122239503</v>
      </c>
      <c r="Q77">
        <f>AVERAGE(Q61:Q76)</f>
        <v>0.55589117656266906</v>
      </c>
    </row>
    <row r="78" spans="1:17" x14ac:dyDescent="0.3">
      <c r="A78" t="s">
        <v>42</v>
      </c>
      <c r="E78">
        <v>1.19</v>
      </c>
      <c r="I78">
        <v>1.19</v>
      </c>
      <c r="M78">
        <v>1.19</v>
      </c>
      <c r="Q78">
        <v>1.19</v>
      </c>
    </row>
    <row r="79" spans="1:17" x14ac:dyDescent="0.3">
      <c r="A79" t="s">
        <v>44</v>
      </c>
      <c r="E79">
        <f>E77/E78</f>
        <v>0.87545412163795588</v>
      </c>
      <c r="I79">
        <f>I77/I78</f>
        <v>1.1009510296203628</v>
      </c>
      <c r="M79">
        <f>M77/M78</f>
        <v>0.33043955564907146</v>
      </c>
      <c r="Q79">
        <f>Q77/Q78</f>
        <v>0.4671354424896379</v>
      </c>
    </row>
  </sheetData>
  <mergeCells count="13">
    <mergeCell ref="S36:U36"/>
    <mergeCell ref="A1:M3"/>
    <mergeCell ref="C5:G5"/>
    <mergeCell ref="I5:M5"/>
    <mergeCell ref="A32:B32"/>
    <mergeCell ref="K59:M59"/>
    <mergeCell ref="C36:E36"/>
    <mergeCell ref="G36:I36"/>
    <mergeCell ref="K36:M36"/>
    <mergeCell ref="O36:Q36"/>
    <mergeCell ref="G59:I59"/>
    <mergeCell ref="O59:Q59"/>
    <mergeCell ref="C59:E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D21" sqref="D21"/>
    </sheetView>
  </sheetViews>
  <sheetFormatPr defaultColWidth="8.8984375" defaultRowHeight="15.6" x14ac:dyDescent="0.3"/>
  <cols>
    <col min="1" max="1" width="9.19921875" bestFit="1" customWidth="1"/>
    <col min="2" max="2" width="14.5" bestFit="1" customWidth="1"/>
    <col min="3" max="3" width="21.3984375" bestFit="1" customWidth="1"/>
    <col min="4" max="4" width="15.19921875" bestFit="1" customWidth="1"/>
    <col min="5" max="5" width="7.3984375" bestFit="1" customWidth="1"/>
    <col min="6" max="6" width="9.19921875" bestFit="1" customWidth="1"/>
    <col min="7" max="7" width="10" bestFit="1" customWidth="1"/>
    <col min="8" max="8" width="9.19921875" bestFit="1" customWidth="1"/>
  </cols>
  <sheetData>
    <row r="1" spans="1:8" x14ac:dyDescent="0.3">
      <c r="A1" s="21" t="s">
        <v>28</v>
      </c>
      <c r="B1" s="21" t="s">
        <v>38</v>
      </c>
      <c r="C1" s="21" t="s">
        <v>30</v>
      </c>
      <c r="D1" s="21" t="s">
        <v>46</v>
      </c>
      <c r="E1" s="21" t="s">
        <v>47</v>
      </c>
      <c r="F1" s="21" t="s">
        <v>48</v>
      </c>
      <c r="G1" s="21" t="s">
        <v>49</v>
      </c>
      <c r="H1" s="21" t="s">
        <v>50</v>
      </c>
    </row>
    <row r="2" spans="1:8" x14ac:dyDescent="0.3">
      <c r="A2" s="21">
        <v>1</v>
      </c>
      <c r="B2" s="21" t="s">
        <v>39</v>
      </c>
      <c r="C2" s="21" t="s">
        <v>35</v>
      </c>
      <c r="D2" s="21" t="s">
        <v>51</v>
      </c>
      <c r="E2" s="21">
        <v>0.88100000000000001</v>
      </c>
      <c r="F2" s="21">
        <v>0.88100000000000001</v>
      </c>
      <c r="G2" s="21">
        <v>1</v>
      </c>
      <c r="H2" s="21">
        <v>1</v>
      </c>
    </row>
    <row r="3" spans="1:8" x14ac:dyDescent="0.3">
      <c r="A3" s="21">
        <v>3</v>
      </c>
      <c r="B3" s="21" t="s">
        <v>39</v>
      </c>
      <c r="C3" s="21" t="s">
        <v>35</v>
      </c>
      <c r="D3" s="21" t="s">
        <v>51</v>
      </c>
      <c r="E3" s="21">
        <v>0.33800000000000002</v>
      </c>
      <c r="F3" s="21">
        <v>0.33800000000000002</v>
      </c>
      <c r="G3" s="21">
        <v>1</v>
      </c>
      <c r="H3" s="21">
        <v>1</v>
      </c>
    </row>
    <row r="4" spans="1:8" x14ac:dyDescent="0.3">
      <c r="A4" s="21">
        <v>3</v>
      </c>
      <c r="B4" s="21" t="s">
        <v>39</v>
      </c>
      <c r="C4" s="21" t="s">
        <v>19</v>
      </c>
      <c r="D4" s="21" t="s">
        <v>52</v>
      </c>
      <c r="E4" s="21">
        <v>3.0000000000000001E-3</v>
      </c>
      <c r="F4" s="21">
        <v>3.0000000000000001E-3</v>
      </c>
      <c r="G4" s="21">
        <v>1</v>
      </c>
      <c r="H4" s="21">
        <v>1</v>
      </c>
    </row>
    <row r="5" spans="1:8" x14ac:dyDescent="0.3">
      <c r="A5" s="21">
        <v>4</v>
      </c>
      <c r="B5" s="21" t="s">
        <v>39</v>
      </c>
      <c r="C5" s="21" t="s">
        <v>35</v>
      </c>
      <c r="D5" s="21" t="s">
        <v>51</v>
      </c>
      <c r="E5" s="21">
        <v>0.57199999999999995</v>
      </c>
      <c r="F5" s="21">
        <v>0.57199999999999995</v>
      </c>
      <c r="G5" s="21">
        <v>1</v>
      </c>
      <c r="H5" s="21">
        <v>1</v>
      </c>
    </row>
    <row r="6" spans="1:8" x14ac:dyDescent="0.3">
      <c r="A6" s="21">
        <v>6</v>
      </c>
      <c r="B6" s="21" t="s">
        <v>39</v>
      </c>
      <c r="C6" s="21" t="s">
        <v>35</v>
      </c>
      <c r="D6" s="21" t="s">
        <v>52</v>
      </c>
      <c r="E6" s="21">
        <v>0.04</v>
      </c>
      <c r="F6" s="21">
        <v>0.04</v>
      </c>
      <c r="G6" s="21">
        <v>1</v>
      </c>
      <c r="H6" s="21">
        <v>1</v>
      </c>
    </row>
    <row r="7" spans="1:8" x14ac:dyDescent="0.3">
      <c r="A7" s="21">
        <v>7</v>
      </c>
      <c r="B7" s="21" t="s">
        <v>39</v>
      </c>
      <c r="C7" s="21" t="s">
        <v>35</v>
      </c>
      <c r="D7" s="21" t="s">
        <v>52</v>
      </c>
      <c r="E7" s="21">
        <v>8.0000000000000002E-3</v>
      </c>
      <c r="F7" s="21">
        <v>8.0000000000000002E-3</v>
      </c>
      <c r="G7" s="21">
        <v>1</v>
      </c>
      <c r="H7" s="21">
        <v>1</v>
      </c>
    </row>
    <row r="8" spans="1:8" x14ac:dyDescent="0.3">
      <c r="A8" s="21">
        <v>8</v>
      </c>
      <c r="B8" s="21" t="s">
        <v>40</v>
      </c>
      <c r="C8" s="21" t="s">
        <v>16</v>
      </c>
      <c r="D8" s="21" t="s">
        <v>52</v>
      </c>
      <c r="E8" s="21">
        <v>0.19400000000000001</v>
      </c>
      <c r="F8" s="21">
        <v>0.19400000000000001</v>
      </c>
      <c r="G8" s="21">
        <v>31</v>
      </c>
      <c r="H8" s="21">
        <v>31</v>
      </c>
    </row>
    <row r="9" spans="1:8" x14ac:dyDescent="0.3">
      <c r="A9" s="21">
        <v>8</v>
      </c>
      <c r="B9" s="21" t="s">
        <v>40</v>
      </c>
      <c r="C9" s="21" t="s">
        <v>17</v>
      </c>
      <c r="D9" s="21" t="s">
        <v>52</v>
      </c>
      <c r="E9" s="21">
        <v>4.5999999999999999E-2</v>
      </c>
      <c r="F9" s="21">
        <v>4.5999999999999999E-2</v>
      </c>
      <c r="G9" s="21">
        <v>2</v>
      </c>
      <c r="H9" s="21">
        <v>2</v>
      </c>
    </row>
    <row r="10" spans="1:8" x14ac:dyDescent="0.3">
      <c r="A10" s="21">
        <v>8</v>
      </c>
      <c r="B10" s="21" t="s">
        <v>40</v>
      </c>
      <c r="C10" s="21" t="s">
        <v>18</v>
      </c>
      <c r="D10" s="21" t="s">
        <v>52</v>
      </c>
      <c r="E10" s="21">
        <v>0.124</v>
      </c>
      <c r="F10" s="21">
        <v>0.124</v>
      </c>
      <c r="G10" s="21">
        <v>29</v>
      </c>
      <c r="H10" s="21">
        <v>29</v>
      </c>
    </row>
    <row r="11" spans="1:8" x14ac:dyDescent="0.3">
      <c r="A11" s="21">
        <v>9</v>
      </c>
      <c r="B11" s="21" t="s">
        <v>40</v>
      </c>
      <c r="C11" s="21" t="s">
        <v>16</v>
      </c>
      <c r="D11" s="21" t="s">
        <v>52</v>
      </c>
      <c r="E11" s="21">
        <v>0.112</v>
      </c>
      <c r="F11" s="21">
        <v>0.112</v>
      </c>
      <c r="G11" s="21">
        <v>15</v>
      </c>
      <c r="H11" s="21">
        <v>15</v>
      </c>
    </row>
    <row r="12" spans="1:8" x14ac:dyDescent="0.3">
      <c r="A12" s="21">
        <v>9</v>
      </c>
      <c r="B12" s="21" t="s">
        <v>40</v>
      </c>
      <c r="C12" s="21" t="s">
        <v>17</v>
      </c>
      <c r="D12" s="21" t="s">
        <v>52</v>
      </c>
      <c r="E12" s="21">
        <v>0.433</v>
      </c>
      <c r="F12" s="21">
        <v>0.433</v>
      </c>
      <c r="G12" s="21">
        <v>10</v>
      </c>
      <c r="H12" s="21">
        <v>10</v>
      </c>
    </row>
    <row r="13" spans="1:8" x14ac:dyDescent="0.3">
      <c r="A13" s="21">
        <v>9</v>
      </c>
      <c r="B13" s="21" t="s">
        <v>40</v>
      </c>
      <c r="C13" s="21" t="s">
        <v>19</v>
      </c>
      <c r="D13" s="21" t="s">
        <v>52</v>
      </c>
      <c r="E13" s="21">
        <v>3.9E-2</v>
      </c>
      <c r="F13" s="21">
        <v>3.9E-2</v>
      </c>
      <c r="G13" s="21">
        <v>2</v>
      </c>
      <c r="H13" s="21">
        <v>2</v>
      </c>
    </row>
    <row r="14" spans="1:8" x14ac:dyDescent="0.3">
      <c r="A14" s="21">
        <v>10</v>
      </c>
      <c r="B14" s="21" t="s">
        <v>40</v>
      </c>
      <c r="C14" s="21" t="s">
        <v>16</v>
      </c>
      <c r="D14" s="21" t="s">
        <v>52</v>
      </c>
      <c r="E14" s="21">
        <v>4.1000000000000002E-2</v>
      </c>
      <c r="F14" s="21">
        <v>4.1000000000000002E-2</v>
      </c>
      <c r="G14" s="21">
        <v>5</v>
      </c>
      <c r="H14" s="21">
        <v>5</v>
      </c>
    </row>
    <row r="15" spans="1:8" x14ac:dyDescent="0.3">
      <c r="A15" s="21">
        <v>10</v>
      </c>
      <c r="B15" s="21" t="s">
        <v>40</v>
      </c>
      <c r="C15" s="21" t="s">
        <v>17</v>
      </c>
      <c r="D15" s="21" t="s">
        <v>52</v>
      </c>
      <c r="E15" s="21">
        <v>0.40899999999999997</v>
      </c>
      <c r="F15" s="21">
        <v>0.40899999999999997</v>
      </c>
      <c r="G15" s="21">
        <v>11</v>
      </c>
      <c r="H15" s="21">
        <v>11</v>
      </c>
    </row>
    <row r="16" spans="1:8" x14ac:dyDescent="0.3">
      <c r="A16" s="21">
        <v>10</v>
      </c>
      <c r="B16" s="21" t="s">
        <v>40</v>
      </c>
      <c r="C16" s="21" t="s">
        <v>18</v>
      </c>
      <c r="D16" s="21" t="s">
        <v>52</v>
      </c>
      <c r="E16" s="21">
        <v>8.0000000000000002E-3</v>
      </c>
      <c r="F16" s="21">
        <v>8.0000000000000002E-3</v>
      </c>
      <c r="G16" s="21">
        <v>1</v>
      </c>
      <c r="H16" s="21">
        <v>1</v>
      </c>
    </row>
    <row r="17" spans="1:8" x14ac:dyDescent="0.3">
      <c r="A17" s="21">
        <v>10</v>
      </c>
      <c r="B17" s="21" t="s">
        <v>40</v>
      </c>
      <c r="C17" s="21" t="s">
        <v>19</v>
      </c>
      <c r="D17" s="21" t="s">
        <v>52</v>
      </c>
      <c r="E17" s="21">
        <v>3.7999999999999999E-2</v>
      </c>
      <c r="F17" s="21">
        <v>3.7999999999999999E-2</v>
      </c>
      <c r="G17" s="21">
        <v>1</v>
      </c>
      <c r="H17" s="21">
        <v>1</v>
      </c>
    </row>
    <row r="18" spans="1:8" x14ac:dyDescent="0.3">
      <c r="A18" s="21">
        <v>11</v>
      </c>
      <c r="B18" s="21" t="s">
        <v>40</v>
      </c>
      <c r="C18" s="21" t="s">
        <v>16</v>
      </c>
      <c r="D18" s="21" t="s">
        <v>52</v>
      </c>
      <c r="E18" s="21">
        <v>2.1999999999999999E-2</v>
      </c>
      <c r="F18" s="21">
        <v>2.1999999999999999E-2</v>
      </c>
      <c r="G18" s="21">
        <v>3</v>
      </c>
      <c r="H18" s="21">
        <v>3</v>
      </c>
    </row>
    <row r="19" spans="1:8" x14ac:dyDescent="0.3">
      <c r="A19" s="21">
        <v>11</v>
      </c>
      <c r="B19" s="21" t="s">
        <v>40</v>
      </c>
      <c r="C19" s="21" t="s">
        <v>17</v>
      </c>
      <c r="D19" s="21" t="s">
        <v>52</v>
      </c>
      <c r="E19" s="21">
        <v>9.0999999999999998E-2</v>
      </c>
      <c r="F19" s="21">
        <v>9.0999999999999998E-2</v>
      </c>
      <c r="G19" s="21">
        <v>3</v>
      </c>
      <c r="H19" s="21">
        <v>3</v>
      </c>
    </row>
    <row r="20" spans="1:8" x14ac:dyDescent="0.3">
      <c r="A20" s="21">
        <v>12</v>
      </c>
      <c r="B20" s="21" t="s">
        <v>40</v>
      </c>
      <c r="C20" s="21" t="s">
        <v>16</v>
      </c>
      <c r="D20" s="21" t="s">
        <v>52</v>
      </c>
      <c r="E20" s="21">
        <v>1.0999999999999999E-2</v>
      </c>
      <c r="F20" s="21">
        <v>1.0999999999999999E-2</v>
      </c>
      <c r="G20" s="21">
        <v>1</v>
      </c>
      <c r="H20" s="21">
        <v>1</v>
      </c>
    </row>
    <row r="21" spans="1:8" x14ac:dyDescent="0.3">
      <c r="A21" s="21">
        <v>12</v>
      </c>
      <c r="B21" s="21" t="s">
        <v>40</v>
      </c>
      <c r="C21" s="21" t="s">
        <v>16</v>
      </c>
      <c r="D21" s="21" t="s">
        <v>51</v>
      </c>
      <c r="E21" s="21">
        <v>3.9</v>
      </c>
      <c r="F21" s="21">
        <v>3.9</v>
      </c>
      <c r="G21" s="21">
        <v>1</v>
      </c>
      <c r="H21" s="21">
        <v>1</v>
      </c>
    </row>
    <row r="22" spans="1:8" x14ac:dyDescent="0.3">
      <c r="A22" s="21">
        <v>12</v>
      </c>
      <c r="B22" s="21" t="s">
        <v>40</v>
      </c>
      <c r="C22" s="21" t="s">
        <v>17</v>
      </c>
      <c r="D22" s="21" t="s">
        <v>52</v>
      </c>
      <c r="E22" s="21">
        <v>0.85399999999999998</v>
      </c>
      <c r="F22" s="21">
        <v>0.85399999999999998</v>
      </c>
      <c r="G22" s="21">
        <v>19</v>
      </c>
      <c r="H22" s="21">
        <v>19</v>
      </c>
    </row>
    <row r="23" spans="1:8" x14ac:dyDescent="0.3">
      <c r="A23" s="21">
        <v>13</v>
      </c>
      <c r="B23" s="21" t="s">
        <v>40</v>
      </c>
      <c r="C23" s="21" t="s">
        <v>16</v>
      </c>
      <c r="D23" s="21" t="s">
        <v>52</v>
      </c>
      <c r="E23" s="21">
        <v>2.5000000000000001E-2</v>
      </c>
      <c r="F23" s="21">
        <v>2.5000000000000001E-2</v>
      </c>
      <c r="G23" s="21">
        <v>4</v>
      </c>
      <c r="H23" s="21">
        <v>4</v>
      </c>
    </row>
    <row r="24" spans="1:8" x14ac:dyDescent="0.3">
      <c r="A24" s="21">
        <v>13</v>
      </c>
      <c r="B24" s="21" t="s">
        <v>40</v>
      </c>
      <c r="C24" s="21" t="s">
        <v>17</v>
      </c>
      <c r="D24" s="21" t="s">
        <v>52</v>
      </c>
      <c r="E24" s="21">
        <v>0.50700000000000001</v>
      </c>
      <c r="F24" s="21">
        <v>0.50700000000000001</v>
      </c>
      <c r="G24" s="21">
        <v>15</v>
      </c>
      <c r="H24" s="21">
        <v>15</v>
      </c>
    </row>
    <row r="25" spans="1:8" x14ac:dyDescent="0.3">
      <c r="A25" s="21">
        <v>14</v>
      </c>
      <c r="B25" s="21" t="s">
        <v>40</v>
      </c>
      <c r="C25" s="21" t="s">
        <v>16</v>
      </c>
      <c r="D25" s="21" t="s">
        <v>52</v>
      </c>
      <c r="E25" s="21">
        <v>3.6880000000000002</v>
      </c>
      <c r="F25" s="21">
        <v>0.188</v>
      </c>
      <c r="G25" s="21">
        <v>588.51059999999995</v>
      </c>
      <c r="H25" s="21">
        <v>30</v>
      </c>
    </row>
    <row r="26" spans="1:8" x14ac:dyDescent="0.3">
      <c r="A26" s="21">
        <v>14</v>
      </c>
      <c r="B26" s="21" t="s">
        <v>40</v>
      </c>
      <c r="C26" s="21" t="s">
        <v>17</v>
      </c>
      <c r="D26" s="21" t="s">
        <v>52</v>
      </c>
      <c r="E26" s="21">
        <v>1.0509999999999999</v>
      </c>
      <c r="F26" s="21">
        <v>1.0509999999999999</v>
      </c>
      <c r="G26" s="21">
        <v>25</v>
      </c>
      <c r="H26" s="21">
        <v>25</v>
      </c>
    </row>
    <row r="27" spans="1:8" x14ac:dyDescent="0.3">
      <c r="A27" s="21">
        <v>14</v>
      </c>
      <c r="B27" s="21" t="s">
        <v>40</v>
      </c>
      <c r="C27" s="21" t="s">
        <v>18</v>
      </c>
      <c r="D27" s="21" t="s">
        <v>52</v>
      </c>
      <c r="E27" s="21">
        <v>0.45700000000000002</v>
      </c>
      <c r="F27" s="21">
        <v>0.157</v>
      </c>
      <c r="G27" s="21">
        <v>90.235699999999994</v>
      </c>
      <c r="H27" s="21">
        <v>31</v>
      </c>
    </row>
    <row r="28" spans="1:8" x14ac:dyDescent="0.3">
      <c r="A28" s="21">
        <v>14</v>
      </c>
      <c r="B28" s="21" t="s">
        <v>40</v>
      </c>
      <c r="C28" s="21" t="s">
        <v>19</v>
      </c>
      <c r="D28" s="21" t="s">
        <v>52</v>
      </c>
      <c r="E28" s="21">
        <v>0.19500000000000001</v>
      </c>
      <c r="F28" s="21">
        <v>0.19500000000000001</v>
      </c>
      <c r="G28" s="21">
        <v>22</v>
      </c>
      <c r="H28" s="21">
        <v>22</v>
      </c>
    </row>
    <row r="29" spans="1:8" x14ac:dyDescent="0.3">
      <c r="A29" s="21">
        <v>15</v>
      </c>
      <c r="B29" s="21" t="s">
        <v>40</v>
      </c>
      <c r="C29" s="21" t="s">
        <v>16</v>
      </c>
      <c r="D29" s="21" t="s">
        <v>52</v>
      </c>
      <c r="E29" s="21">
        <v>1.0189999999999999</v>
      </c>
      <c r="F29" s="21">
        <v>0.159</v>
      </c>
      <c r="G29" s="21">
        <v>192.26419999999999</v>
      </c>
      <c r="H29" s="21">
        <v>30</v>
      </c>
    </row>
    <row r="30" spans="1:8" x14ac:dyDescent="0.3">
      <c r="A30" s="21">
        <v>15</v>
      </c>
      <c r="B30" s="21" t="s">
        <v>40</v>
      </c>
      <c r="C30" s="21" t="s">
        <v>17</v>
      </c>
      <c r="D30" s="21" t="s">
        <v>52</v>
      </c>
      <c r="E30" s="21">
        <v>0.28499999999999998</v>
      </c>
      <c r="F30" s="21">
        <v>0.28499999999999998</v>
      </c>
      <c r="G30" s="21">
        <v>7</v>
      </c>
      <c r="H30" s="21">
        <v>7</v>
      </c>
    </row>
    <row r="31" spans="1:8" x14ac:dyDescent="0.3">
      <c r="A31" s="21">
        <v>15</v>
      </c>
      <c r="B31" s="21" t="s">
        <v>40</v>
      </c>
      <c r="C31" s="21" t="s">
        <v>18</v>
      </c>
      <c r="D31" s="21" t="s">
        <v>52</v>
      </c>
      <c r="E31" s="21">
        <v>4.2999999999999997E-2</v>
      </c>
      <c r="F31" s="21">
        <v>4.2999999999999997E-2</v>
      </c>
      <c r="G31" s="21">
        <v>9</v>
      </c>
      <c r="H31" s="21">
        <v>9</v>
      </c>
    </row>
    <row r="32" spans="1:8" x14ac:dyDescent="0.3">
      <c r="A32" s="21">
        <v>15</v>
      </c>
      <c r="B32" s="21" t="s">
        <v>40</v>
      </c>
      <c r="C32" s="21" t="s">
        <v>18</v>
      </c>
      <c r="D32" s="21" t="s">
        <v>51</v>
      </c>
      <c r="E32" s="21">
        <v>1.85</v>
      </c>
      <c r="F32" s="21">
        <v>1.85</v>
      </c>
      <c r="G32" s="21">
        <v>1</v>
      </c>
      <c r="H32" s="21">
        <v>1</v>
      </c>
    </row>
    <row r="33" spans="1:8" x14ac:dyDescent="0.3">
      <c r="A33" s="21">
        <v>15</v>
      </c>
      <c r="B33" s="21" t="s">
        <v>40</v>
      </c>
      <c r="C33" s="21" t="s">
        <v>19</v>
      </c>
      <c r="D33" s="21" t="s">
        <v>52</v>
      </c>
      <c r="E33" s="21">
        <v>2.4E-2</v>
      </c>
      <c r="F33" s="21">
        <v>2.4E-2</v>
      </c>
      <c r="G33" s="21">
        <v>3</v>
      </c>
      <c r="H33" s="21">
        <v>3</v>
      </c>
    </row>
    <row r="34" spans="1:8" x14ac:dyDescent="0.3">
      <c r="A34" s="21">
        <v>16</v>
      </c>
      <c r="B34" s="21" t="s">
        <v>41</v>
      </c>
      <c r="C34" s="21" t="s">
        <v>16</v>
      </c>
      <c r="D34" s="21" t="s">
        <v>52</v>
      </c>
      <c r="E34" s="21">
        <v>0.64700000000000002</v>
      </c>
      <c r="F34" s="21">
        <v>0.36199999999999999</v>
      </c>
      <c r="G34" s="21">
        <v>51.831499999999998</v>
      </c>
      <c r="H34" s="21">
        <v>29</v>
      </c>
    </row>
    <row r="35" spans="1:8" x14ac:dyDescent="0.3">
      <c r="A35" s="21">
        <v>16</v>
      </c>
      <c r="B35" s="21" t="s">
        <v>41</v>
      </c>
      <c r="C35" s="21" t="s">
        <v>18</v>
      </c>
      <c r="D35" s="21" t="s">
        <v>52</v>
      </c>
      <c r="E35" s="21">
        <v>1.0999999999999999E-2</v>
      </c>
      <c r="F35" s="21">
        <v>1.0999999999999999E-2</v>
      </c>
      <c r="G35" s="21">
        <v>1</v>
      </c>
      <c r="H35" s="21">
        <v>1</v>
      </c>
    </row>
    <row r="36" spans="1:8" x14ac:dyDescent="0.3">
      <c r="A36" s="21">
        <v>16</v>
      </c>
      <c r="B36" s="21" t="s">
        <v>41</v>
      </c>
      <c r="C36" s="21" t="s">
        <v>19</v>
      </c>
      <c r="D36" s="21" t="s">
        <v>52</v>
      </c>
      <c r="E36" s="21">
        <v>0.17199999999999999</v>
      </c>
      <c r="F36" s="21">
        <v>0.17199999999999999</v>
      </c>
      <c r="G36" s="21">
        <v>8</v>
      </c>
      <c r="H36" s="21">
        <v>8</v>
      </c>
    </row>
    <row r="37" spans="1:8" x14ac:dyDescent="0.3">
      <c r="A37" s="21">
        <v>17</v>
      </c>
      <c r="B37" s="21" t="s">
        <v>41</v>
      </c>
      <c r="C37" s="21" t="s">
        <v>16</v>
      </c>
      <c r="D37" s="21" t="s">
        <v>52</v>
      </c>
      <c r="E37" s="21">
        <v>0.222</v>
      </c>
      <c r="F37" s="21">
        <v>0.222</v>
      </c>
      <c r="G37" s="21">
        <v>19</v>
      </c>
      <c r="H37" s="21">
        <v>19</v>
      </c>
    </row>
    <row r="38" spans="1:8" x14ac:dyDescent="0.3">
      <c r="A38" s="21">
        <v>17</v>
      </c>
      <c r="B38" s="21" t="s">
        <v>41</v>
      </c>
      <c r="C38" s="21" t="s">
        <v>19</v>
      </c>
      <c r="D38" s="21" t="s">
        <v>52</v>
      </c>
      <c r="E38" s="21">
        <v>0.1</v>
      </c>
      <c r="F38" s="21">
        <v>0.1</v>
      </c>
      <c r="G38" s="21">
        <v>5</v>
      </c>
      <c r="H38" s="21">
        <v>5</v>
      </c>
    </row>
    <row r="39" spans="1:8" x14ac:dyDescent="0.3">
      <c r="A39" s="21">
        <v>18</v>
      </c>
      <c r="B39" s="21" t="s">
        <v>41</v>
      </c>
      <c r="C39" s="21" t="s">
        <v>16</v>
      </c>
      <c r="D39" s="21" t="s">
        <v>51</v>
      </c>
      <c r="E39" s="21">
        <v>0.1</v>
      </c>
      <c r="F39" s="21">
        <v>0.1</v>
      </c>
      <c r="G39" s="21">
        <v>7</v>
      </c>
      <c r="H39" s="21">
        <v>7</v>
      </c>
    </row>
    <row r="40" spans="1:8" x14ac:dyDescent="0.3">
      <c r="A40" s="21">
        <v>18</v>
      </c>
      <c r="B40" s="21" t="s">
        <v>41</v>
      </c>
      <c r="C40" s="21" t="s">
        <v>19</v>
      </c>
      <c r="D40" s="21" t="s">
        <v>52</v>
      </c>
      <c r="E40" s="21">
        <v>0.23699999999999999</v>
      </c>
      <c r="F40" s="21">
        <v>0.23699999999999999</v>
      </c>
      <c r="G40" s="21">
        <v>9</v>
      </c>
      <c r="H40" s="21">
        <v>9</v>
      </c>
    </row>
    <row r="41" spans="1:8" x14ac:dyDescent="0.3">
      <c r="A41" s="21">
        <v>19</v>
      </c>
      <c r="B41" s="21" t="s">
        <v>41</v>
      </c>
      <c r="C41" s="21" t="s">
        <v>35</v>
      </c>
      <c r="D41" s="21" t="s">
        <v>51</v>
      </c>
      <c r="E41" s="21">
        <v>0.54900000000000004</v>
      </c>
      <c r="F41" s="21">
        <v>0.54900000000000004</v>
      </c>
      <c r="G41" s="21">
        <v>1</v>
      </c>
      <c r="H41" s="21">
        <v>1</v>
      </c>
    </row>
    <row r="42" spans="1:8" x14ac:dyDescent="0.3">
      <c r="A42" s="21">
        <v>19</v>
      </c>
      <c r="B42" s="21" t="s">
        <v>41</v>
      </c>
      <c r="C42" s="21" t="s">
        <v>16</v>
      </c>
      <c r="D42" s="21" t="s">
        <v>52</v>
      </c>
      <c r="E42" s="21">
        <v>8.3000000000000004E-2</v>
      </c>
      <c r="F42" s="21">
        <v>8.3000000000000004E-2</v>
      </c>
      <c r="G42" s="21">
        <v>6</v>
      </c>
      <c r="H42" s="21">
        <v>6</v>
      </c>
    </row>
    <row r="43" spans="1:8" x14ac:dyDescent="0.3">
      <c r="A43" s="21">
        <v>19</v>
      </c>
      <c r="B43" s="21" t="s">
        <v>41</v>
      </c>
      <c r="C43" s="21" t="s">
        <v>17</v>
      </c>
      <c r="D43" s="21" t="s">
        <v>52</v>
      </c>
      <c r="E43" s="21">
        <v>0.223</v>
      </c>
      <c r="F43" s="21">
        <v>0.223</v>
      </c>
      <c r="G43" s="21">
        <v>5</v>
      </c>
      <c r="H43" s="21">
        <v>5</v>
      </c>
    </row>
    <row r="44" spans="1:8" x14ac:dyDescent="0.3">
      <c r="A44" s="21">
        <v>19</v>
      </c>
      <c r="B44" s="21" t="s">
        <v>41</v>
      </c>
      <c r="C44" s="21" t="s">
        <v>19</v>
      </c>
      <c r="D44" s="21" t="s">
        <v>52</v>
      </c>
      <c r="E44" s="21">
        <v>9.2999999999999999E-2</v>
      </c>
      <c r="F44" s="21">
        <v>9.2999999999999999E-2</v>
      </c>
      <c r="G44" s="21">
        <v>5</v>
      </c>
      <c r="H44" s="21">
        <v>5</v>
      </c>
    </row>
    <row r="45" spans="1:8" x14ac:dyDescent="0.3">
      <c r="A45" s="21">
        <v>20</v>
      </c>
      <c r="B45" s="21" t="s">
        <v>41</v>
      </c>
      <c r="C45" s="21" t="s">
        <v>16</v>
      </c>
      <c r="D45" s="21" t="s">
        <v>52</v>
      </c>
      <c r="E45" s="21">
        <v>1.149</v>
      </c>
      <c r="F45" s="21">
        <v>0.19500000000000001</v>
      </c>
      <c r="G45" s="21">
        <v>170.87690000000001</v>
      </c>
      <c r="H45" s="21">
        <v>29</v>
      </c>
    </row>
    <row r="46" spans="1:8" x14ac:dyDescent="0.3">
      <c r="A46" s="21">
        <v>20</v>
      </c>
      <c r="B46" s="21" t="s">
        <v>41</v>
      </c>
      <c r="C46" s="21" t="s">
        <v>17</v>
      </c>
      <c r="D46" s="21" t="s">
        <v>52</v>
      </c>
      <c r="E46" s="21">
        <v>0.38800000000000001</v>
      </c>
      <c r="F46" s="21">
        <v>0.38800000000000001</v>
      </c>
      <c r="G46" s="21">
        <v>7</v>
      </c>
      <c r="H46" s="21">
        <v>7</v>
      </c>
    </row>
    <row r="47" spans="1:8" x14ac:dyDescent="0.3">
      <c r="A47" s="21">
        <v>20</v>
      </c>
      <c r="B47" s="21" t="s">
        <v>41</v>
      </c>
      <c r="C47" s="21" t="s">
        <v>18</v>
      </c>
      <c r="D47" s="21" t="s">
        <v>52</v>
      </c>
      <c r="E47" s="21">
        <v>0.10199999999999999</v>
      </c>
      <c r="F47" s="21">
        <v>0.10199999999999999</v>
      </c>
      <c r="G47" s="21">
        <v>20</v>
      </c>
      <c r="H47" s="21">
        <v>20</v>
      </c>
    </row>
    <row r="48" spans="1:8" x14ac:dyDescent="0.3">
      <c r="A48" s="21">
        <v>20</v>
      </c>
      <c r="B48" s="21" t="s">
        <v>41</v>
      </c>
      <c r="C48" s="21" t="s">
        <v>19</v>
      </c>
      <c r="D48" s="21" t="s">
        <v>52</v>
      </c>
      <c r="E48" s="21">
        <v>0.08</v>
      </c>
      <c r="F48" s="21">
        <v>0.08</v>
      </c>
      <c r="G48" s="21">
        <v>4</v>
      </c>
      <c r="H48" s="21">
        <v>4</v>
      </c>
    </row>
    <row r="49" spans="1:8" x14ac:dyDescent="0.3">
      <c r="A49" s="21">
        <v>21</v>
      </c>
      <c r="B49" s="21" t="s">
        <v>41</v>
      </c>
      <c r="C49" s="21" t="s">
        <v>16</v>
      </c>
      <c r="D49" s="21" t="s">
        <v>52</v>
      </c>
      <c r="E49" s="21">
        <v>0.218</v>
      </c>
      <c r="F49" s="21">
        <v>0.218</v>
      </c>
      <c r="G49" s="21">
        <v>32</v>
      </c>
      <c r="H49" s="21">
        <v>32</v>
      </c>
    </row>
    <row r="50" spans="1:8" x14ac:dyDescent="0.3">
      <c r="A50" s="21">
        <v>21</v>
      </c>
      <c r="B50" s="21" t="s">
        <v>41</v>
      </c>
      <c r="C50" s="21" t="s">
        <v>18</v>
      </c>
      <c r="D50" s="21" t="s">
        <v>52</v>
      </c>
      <c r="E50" s="21">
        <v>1.9E-2</v>
      </c>
      <c r="F50" s="21">
        <v>1.9E-2</v>
      </c>
      <c r="G50" s="21">
        <v>4</v>
      </c>
      <c r="H50" s="21">
        <v>4</v>
      </c>
    </row>
    <row r="51" spans="1:8" x14ac:dyDescent="0.3">
      <c r="A51" s="21">
        <v>21</v>
      </c>
      <c r="B51" s="21" t="s">
        <v>41</v>
      </c>
      <c r="C51" s="21" t="s">
        <v>19</v>
      </c>
      <c r="D51" s="21" t="s">
        <v>52</v>
      </c>
      <c r="E51" s="21">
        <v>2.5000000000000001E-2</v>
      </c>
      <c r="F51" s="21">
        <v>2.5000000000000001E-2</v>
      </c>
      <c r="G51" s="21">
        <v>2</v>
      </c>
      <c r="H51" s="21">
        <v>2</v>
      </c>
    </row>
    <row r="52" spans="1:8" x14ac:dyDescent="0.3">
      <c r="A52" s="21">
        <v>22</v>
      </c>
      <c r="B52" s="21" t="s">
        <v>41</v>
      </c>
      <c r="C52" s="21" t="s">
        <v>35</v>
      </c>
      <c r="D52" s="21" t="s">
        <v>52</v>
      </c>
      <c r="E52" s="21">
        <v>7.6999999999999999E-2</v>
      </c>
      <c r="F52" s="21">
        <v>7.6999999999999999E-2</v>
      </c>
      <c r="G52" s="21">
        <v>1</v>
      </c>
      <c r="H52" s="21">
        <v>1</v>
      </c>
    </row>
    <row r="53" spans="1:8" x14ac:dyDescent="0.3">
      <c r="A53" s="21">
        <v>22</v>
      </c>
      <c r="B53" s="21" t="s">
        <v>41</v>
      </c>
      <c r="C53" s="21" t="s">
        <v>16</v>
      </c>
      <c r="D53" s="21" t="s">
        <v>52</v>
      </c>
      <c r="E53" s="21">
        <v>4.7E-2</v>
      </c>
      <c r="F53" s="21">
        <v>4.7E-2</v>
      </c>
      <c r="G53" s="21">
        <v>6</v>
      </c>
      <c r="H53" s="21">
        <v>6</v>
      </c>
    </row>
    <row r="54" spans="1:8" x14ac:dyDescent="0.3">
      <c r="A54" s="21">
        <v>22</v>
      </c>
      <c r="B54" s="21" t="s">
        <v>41</v>
      </c>
      <c r="C54" s="21" t="s">
        <v>17</v>
      </c>
      <c r="D54" s="21" t="s">
        <v>52</v>
      </c>
      <c r="E54" s="21">
        <v>0.41</v>
      </c>
      <c r="F54" s="21">
        <v>0.41</v>
      </c>
      <c r="G54" s="21">
        <v>8</v>
      </c>
      <c r="H54" s="21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"/>
  <sheetViews>
    <sheetView topLeftCell="A25" workbookViewId="0">
      <selection activeCell="F30" sqref="F30"/>
    </sheetView>
  </sheetViews>
  <sheetFormatPr defaultColWidth="9" defaultRowHeight="15.6" x14ac:dyDescent="0.3"/>
  <cols>
    <col min="1" max="1" width="8" style="12" bestFit="1" customWidth="1"/>
    <col min="2" max="2" width="5.8984375" style="12" bestFit="1" customWidth="1"/>
    <col min="3" max="3" width="20.69921875" style="12" customWidth="1"/>
    <col min="4" max="4" width="15.5" style="12" bestFit="1" customWidth="1"/>
    <col min="5" max="5" width="7" style="12" bestFit="1" customWidth="1"/>
    <col min="6" max="6" width="8.09765625" style="12" bestFit="1" customWidth="1"/>
    <col min="7" max="7" width="10.3984375" style="12" bestFit="1" customWidth="1"/>
    <col min="8" max="8" width="16.69921875" style="13" bestFit="1" customWidth="1"/>
    <col min="9" max="16384" width="9" style="12"/>
  </cols>
  <sheetData>
    <row r="1" spans="1:8" ht="31.2" x14ac:dyDescent="0.3">
      <c r="A1" s="10" t="s">
        <v>28</v>
      </c>
      <c r="B1" s="10" t="s">
        <v>29</v>
      </c>
      <c r="C1" s="10" t="s">
        <v>38</v>
      </c>
      <c r="D1" s="10" t="s">
        <v>30</v>
      </c>
      <c r="E1" s="11" t="s">
        <v>31</v>
      </c>
      <c r="F1" s="10" t="s">
        <v>32</v>
      </c>
      <c r="G1" s="10" t="s">
        <v>33</v>
      </c>
      <c r="H1" s="11" t="s">
        <v>34</v>
      </c>
    </row>
    <row r="2" spans="1:8" x14ac:dyDescent="0.3">
      <c r="A2" s="10">
        <v>2</v>
      </c>
      <c r="B2" s="10">
        <v>25029</v>
      </c>
      <c r="C2" s="10" t="s">
        <v>39</v>
      </c>
      <c r="D2" s="10" t="s">
        <v>17</v>
      </c>
      <c r="E2" s="10">
        <v>4</v>
      </c>
      <c r="F2" s="10">
        <v>1</v>
      </c>
      <c r="G2" s="10">
        <v>1</v>
      </c>
      <c r="H2" s="11"/>
    </row>
    <row r="3" spans="1:8" x14ac:dyDescent="0.3">
      <c r="A3" s="10">
        <v>2</v>
      </c>
      <c r="B3" s="10">
        <v>25029</v>
      </c>
      <c r="C3" s="10" t="s">
        <v>39</v>
      </c>
      <c r="D3" s="10" t="s">
        <v>35</v>
      </c>
      <c r="E3" s="10">
        <v>5</v>
      </c>
      <c r="F3" s="10">
        <v>4</v>
      </c>
      <c r="G3" s="10">
        <v>4</v>
      </c>
      <c r="H3" s="11"/>
    </row>
    <row r="4" spans="1:8" x14ac:dyDescent="0.3">
      <c r="A4" s="10">
        <v>3</v>
      </c>
      <c r="B4" s="10">
        <v>25030</v>
      </c>
      <c r="C4" s="10" t="s">
        <v>39</v>
      </c>
      <c r="D4" s="10" t="s">
        <v>17</v>
      </c>
      <c r="E4" s="10">
        <v>4</v>
      </c>
      <c r="F4" s="10">
        <v>2</v>
      </c>
      <c r="G4" s="10">
        <v>2</v>
      </c>
      <c r="H4" s="11"/>
    </row>
    <row r="5" spans="1:8" x14ac:dyDescent="0.3">
      <c r="A5" s="10">
        <v>3</v>
      </c>
      <c r="B5" s="10">
        <v>25030</v>
      </c>
      <c r="C5" s="10" t="s">
        <v>39</v>
      </c>
      <c r="D5" s="10" t="s">
        <v>19</v>
      </c>
      <c r="E5" s="10">
        <v>203</v>
      </c>
      <c r="F5" s="10">
        <v>1</v>
      </c>
      <c r="G5" s="10">
        <v>1</v>
      </c>
      <c r="H5" s="11"/>
    </row>
    <row r="6" spans="1:8" x14ac:dyDescent="0.3">
      <c r="A6" s="10">
        <v>4</v>
      </c>
      <c r="B6" s="10">
        <v>25031</v>
      </c>
      <c r="C6" s="10" t="s">
        <v>39</v>
      </c>
      <c r="D6" s="10" t="s">
        <v>17</v>
      </c>
      <c r="E6" s="10">
        <v>4</v>
      </c>
      <c r="F6" s="10">
        <v>1</v>
      </c>
      <c r="G6" s="10">
        <v>1</v>
      </c>
      <c r="H6" s="11"/>
    </row>
    <row r="7" spans="1:8" x14ac:dyDescent="0.3">
      <c r="A7" s="10">
        <v>5</v>
      </c>
      <c r="B7" s="10">
        <v>25032</v>
      </c>
      <c r="C7" s="10" t="s">
        <v>39</v>
      </c>
      <c r="D7" s="10" t="s">
        <v>19</v>
      </c>
      <c r="E7" s="10">
        <v>3</v>
      </c>
      <c r="F7" s="10">
        <v>3</v>
      </c>
      <c r="G7" s="10">
        <v>3</v>
      </c>
      <c r="H7" s="11"/>
    </row>
    <row r="8" spans="1:8" x14ac:dyDescent="0.3">
      <c r="A8" s="10">
        <v>5</v>
      </c>
      <c r="B8" s="10">
        <v>25032</v>
      </c>
      <c r="C8" s="10" t="s">
        <v>39</v>
      </c>
      <c r="D8" s="10" t="s">
        <v>17</v>
      </c>
      <c r="E8" s="10">
        <v>4</v>
      </c>
      <c r="F8" s="10">
        <v>2</v>
      </c>
      <c r="G8" s="10">
        <v>2</v>
      </c>
      <c r="H8" s="11"/>
    </row>
    <row r="9" spans="1:8" x14ac:dyDescent="0.3">
      <c r="A9" s="10">
        <v>5</v>
      </c>
      <c r="B9" s="10">
        <v>25032</v>
      </c>
      <c r="C9" s="10" t="s">
        <v>39</v>
      </c>
      <c r="D9" s="10" t="s">
        <v>35</v>
      </c>
      <c r="E9" s="10">
        <v>5</v>
      </c>
      <c r="F9" s="10">
        <v>2</v>
      </c>
      <c r="G9" s="10">
        <v>2</v>
      </c>
      <c r="H9" s="11"/>
    </row>
    <row r="10" spans="1:8" x14ac:dyDescent="0.3">
      <c r="A10" s="10">
        <v>6</v>
      </c>
      <c r="B10" s="10">
        <v>25033</v>
      </c>
      <c r="C10" s="10" t="s">
        <v>39</v>
      </c>
      <c r="D10" s="10" t="s">
        <v>19</v>
      </c>
      <c r="E10" s="10">
        <v>3</v>
      </c>
      <c r="F10" s="10">
        <v>2</v>
      </c>
      <c r="G10" s="10">
        <v>2</v>
      </c>
      <c r="H10" s="11"/>
    </row>
    <row r="11" spans="1:8" x14ac:dyDescent="0.3">
      <c r="A11" s="10">
        <v>6</v>
      </c>
      <c r="B11" s="10">
        <v>25033</v>
      </c>
      <c r="C11" s="10" t="s">
        <v>39</v>
      </c>
      <c r="D11" s="10" t="s">
        <v>17</v>
      </c>
      <c r="E11" s="10">
        <v>4</v>
      </c>
      <c r="F11" s="10">
        <v>1</v>
      </c>
      <c r="G11" s="10">
        <v>1</v>
      </c>
      <c r="H11" s="11"/>
    </row>
    <row r="12" spans="1:8" x14ac:dyDescent="0.3">
      <c r="A12" s="10">
        <v>6</v>
      </c>
      <c r="B12" s="10">
        <v>25033</v>
      </c>
      <c r="C12" s="10" t="s">
        <v>39</v>
      </c>
      <c r="D12" s="10" t="s">
        <v>35</v>
      </c>
      <c r="E12" s="10">
        <v>5</v>
      </c>
      <c r="F12" s="10">
        <v>2</v>
      </c>
      <c r="G12" s="10">
        <v>2</v>
      </c>
      <c r="H12" s="11"/>
    </row>
    <row r="13" spans="1:8" x14ac:dyDescent="0.3">
      <c r="A13" s="10">
        <v>7</v>
      </c>
      <c r="B13" s="10">
        <v>25034</v>
      </c>
      <c r="C13" s="10" t="s">
        <v>39</v>
      </c>
      <c r="D13" s="10" t="s">
        <v>17</v>
      </c>
      <c r="E13" s="10">
        <v>4</v>
      </c>
      <c r="F13" s="10">
        <v>8</v>
      </c>
      <c r="G13" s="10">
        <v>8</v>
      </c>
      <c r="H13" s="11"/>
    </row>
    <row r="14" spans="1:8" x14ac:dyDescent="0.3">
      <c r="A14" s="10">
        <v>7</v>
      </c>
      <c r="B14" s="10">
        <v>25034</v>
      </c>
      <c r="C14" s="10" t="s">
        <v>39</v>
      </c>
      <c r="D14" s="10" t="s">
        <v>35</v>
      </c>
      <c r="E14" s="10">
        <v>5</v>
      </c>
      <c r="F14" s="10">
        <v>3</v>
      </c>
      <c r="G14" s="10">
        <v>3</v>
      </c>
      <c r="H14" s="11"/>
    </row>
    <row r="15" spans="1:8" x14ac:dyDescent="0.3">
      <c r="A15" s="10">
        <v>7</v>
      </c>
      <c r="B15" s="10">
        <v>25034</v>
      </c>
      <c r="C15" s="10" t="s">
        <v>39</v>
      </c>
      <c r="D15" s="10" t="s">
        <v>19</v>
      </c>
      <c r="E15" s="10">
        <v>203</v>
      </c>
      <c r="F15" s="10">
        <v>1</v>
      </c>
      <c r="G15" s="10">
        <v>1</v>
      </c>
      <c r="H15" s="11"/>
    </row>
    <row r="16" spans="1:8" ht="62.4" x14ac:dyDescent="0.3">
      <c r="A16" s="10">
        <v>8</v>
      </c>
      <c r="B16" s="10">
        <v>25035</v>
      </c>
      <c r="C16" s="10" t="s">
        <v>39</v>
      </c>
      <c r="D16" s="10" t="s">
        <v>19</v>
      </c>
      <c r="E16" s="10">
        <v>3</v>
      </c>
      <c r="F16" s="10">
        <v>25</v>
      </c>
      <c r="G16" s="10">
        <v>23</v>
      </c>
      <c r="H16" s="11" t="s">
        <v>36</v>
      </c>
    </row>
    <row r="17" spans="1:8" x14ac:dyDescent="0.3">
      <c r="A17" s="10">
        <v>8</v>
      </c>
      <c r="B17" s="10">
        <v>25035</v>
      </c>
      <c r="C17" s="10" t="s">
        <v>39</v>
      </c>
      <c r="D17" s="10" t="s">
        <v>17</v>
      </c>
      <c r="E17" s="10">
        <v>4</v>
      </c>
      <c r="F17" s="10">
        <v>1</v>
      </c>
      <c r="G17" s="10">
        <v>1</v>
      </c>
      <c r="H17" s="11"/>
    </row>
    <row r="18" spans="1:8" x14ac:dyDescent="0.3">
      <c r="A18" s="10">
        <v>8</v>
      </c>
      <c r="B18" s="10">
        <v>25035</v>
      </c>
      <c r="C18" s="10" t="s">
        <v>39</v>
      </c>
      <c r="D18" s="10" t="s">
        <v>35</v>
      </c>
      <c r="E18" s="10">
        <v>5</v>
      </c>
      <c r="F18" s="10">
        <v>2</v>
      </c>
      <c r="G18" s="10">
        <v>2</v>
      </c>
      <c r="H18" s="11"/>
    </row>
    <row r="19" spans="1:8" x14ac:dyDescent="0.3">
      <c r="A19" s="14">
        <v>10</v>
      </c>
      <c r="B19" s="14">
        <v>25037</v>
      </c>
      <c r="C19" s="14" t="s">
        <v>40</v>
      </c>
      <c r="D19" s="14" t="s">
        <v>18</v>
      </c>
      <c r="E19" s="14">
        <v>1</v>
      </c>
      <c r="F19" s="14">
        <v>1</v>
      </c>
      <c r="G19" s="14">
        <v>1</v>
      </c>
      <c r="H19" s="15"/>
    </row>
    <row r="20" spans="1:8" x14ac:dyDescent="0.3">
      <c r="A20" s="14">
        <v>10</v>
      </c>
      <c r="B20" s="14">
        <v>25037</v>
      </c>
      <c r="C20" s="14" t="s">
        <v>40</v>
      </c>
      <c r="D20" s="14" t="s">
        <v>16</v>
      </c>
      <c r="E20" s="14">
        <v>2</v>
      </c>
      <c r="F20" s="14">
        <v>4</v>
      </c>
      <c r="G20" s="14">
        <v>4</v>
      </c>
      <c r="H20" s="15"/>
    </row>
    <row r="21" spans="1:8" x14ac:dyDescent="0.3">
      <c r="A21" s="14">
        <v>10</v>
      </c>
      <c r="B21" s="14">
        <v>25037</v>
      </c>
      <c r="C21" s="14" t="s">
        <v>40</v>
      </c>
      <c r="D21" s="14" t="s">
        <v>19</v>
      </c>
      <c r="E21" s="14">
        <v>3</v>
      </c>
      <c r="F21" s="14">
        <v>2</v>
      </c>
      <c r="G21" s="14">
        <v>2</v>
      </c>
      <c r="H21" s="15"/>
    </row>
    <row r="22" spans="1:8" x14ac:dyDescent="0.3">
      <c r="A22" s="14">
        <v>11</v>
      </c>
      <c r="B22" s="14">
        <v>25038</v>
      </c>
      <c r="C22" s="14" t="s">
        <v>40</v>
      </c>
      <c r="D22" s="14" t="s">
        <v>18</v>
      </c>
      <c r="E22" s="14">
        <v>1</v>
      </c>
      <c r="F22" s="14">
        <v>6</v>
      </c>
      <c r="G22" s="14">
        <v>6</v>
      </c>
      <c r="H22" s="15"/>
    </row>
    <row r="23" spans="1:8" x14ac:dyDescent="0.3">
      <c r="A23" s="14">
        <v>11</v>
      </c>
      <c r="B23" s="14">
        <v>25038</v>
      </c>
      <c r="C23" s="14" t="s">
        <v>40</v>
      </c>
      <c r="D23" s="14" t="s">
        <v>16</v>
      </c>
      <c r="E23" s="14">
        <v>2</v>
      </c>
      <c r="F23" s="14">
        <v>16</v>
      </c>
      <c r="G23" s="14">
        <v>16</v>
      </c>
      <c r="H23" s="15"/>
    </row>
    <row r="24" spans="1:8" x14ac:dyDescent="0.3">
      <c r="A24" s="14">
        <v>12</v>
      </c>
      <c r="B24" s="14">
        <v>25039</v>
      </c>
      <c r="C24" s="14" t="s">
        <v>40</v>
      </c>
      <c r="D24" s="14" t="s">
        <v>18</v>
      </c>
      <c r="E24" s="14">
        <v>1</v>
      </c>
      <c r="F24" s="14">
        <v>3</v>
      </c>
      <c r="G24" s="14">
        <v>3</v>
      </c>
      <c r="H24" s="15"/>
    </row>
    <row r="25" spans="1:8" x14ac:dyDescent="0.3">
      <c r="A25" s="14">
        <v>12</v>
      </c>
      <c r="B25" s="14">
        <v>25039</v>
      </c>
      <c r="C25" s="14" t="s">
        <v>40</v>
      </c>
      <c r="D25" s="14" t="s">
        <v>16</v>
      </c>
      <c r="E25" s="14">
        <v>2</v>
      </c>
      <c r="F25" s="14">
        <v>2</v>
      </c>
      <c r="G25" s="14">
        <v>2</v>
      </c>
      <c r="H25" s="15"/>
    </row>
    <row r="26" spans="1:8" x14ac:dyDescent="0.3">
      <c r="A26" s="14">
        <v>12</v>
      </c>
      <c r="B26" s="14">
        <v>25039</v>
      </c>
      <c r="C26" s="14" t="s">
        <v>40</v>
      </c>
      <c r="D26" s="14" t="s">
        <v>17</v>
      </c>
      <c r="E26" s="14">
        <v>4</v>
      </c>
      <c r="F26" s="14">
        <v>2</v>
      </c>
      <c r="G26" s="14">
        <v>2</v>
      </c>
      <c r="H26" s="15"/>
    </row>
    <row r="27" spans="1:8" x14ac:dyDescent="0.3">
      <c r="A27" s="14">
        <v>13</v>
      </c>
      <c r="B27" s="14">
        <v>25040</v>
      </c>
      <c r="C27" s="14" t="s">
        <v>40</v>
      </c>
      <c r="D27" s="14" t="s">
        <v>18</v>
      </c>
      <c r="E27" s="14">
        <v>1</v>
      </c>
      <c r="F27" s="14">
        <v>4</v>
      </c>
      <c r="G27" s="14">
        <v>4</v>
      </c>
      <c r="H27" s="15"/>
    </row>
    <row r="28" spans="1:8" x14ac:dyDescent="0.3">
      <c r="A28" s="14">
        <v>13</v>
      </c>
      <c r="B28" s="14">
        <v>25040</v>
      </c>
      <c r="C28" s="14" t="s">
        <v>40</v>
      </c>
      <c r="D28" s="14" t="s">
        <v>16</v>
      </c>
      <c r="E28" s="14">
        <v>2</v>
      </c>
      <c r="F28" s="14">
        <v>25</v>
      </c>
      <c r="G28" s="14">
        <v>25</v>
      </c>
      <c r="H28" s="15"/>
    </row>
    <row r="29" spans="1:8" x14ac:dyDescent="0.3">
      <c r="A29" s="14">
        <v>13</v>
      </c>
      <c r="B29" s="14">
        <v>25040</v>
      </c>
      <c r="C29" s="14" t="s">
        <v>40</v>
      </c>
      <c r="D29" s="14" t="s">
        <v>19</v>
      </c>
      <c r="E29" s="14">
        <v>3</v>
      </c>
      <c r="F29" s="14">
        <v>5</v>
      </c>
      <c r="G29" s="14">
        <v>5</v>
      </c>
      <c r="H29" s="15"/>
    </row>
    <row r="30" spans="1:8" x14ac:dyDescent="0.3">
      <c r="A30" s="14">
        <v>14</v>
      </c>
      <c r="B30" s="14">
        <v>25041</v>
      </c>
      <c r="C30" s="14" t="s">
        <v>40</v>
      </c>
      <c r="D30" s="14" t="s">
        <v>18</v>
      </c>
      <c r="E30" s="14">
        <v>1</v>
      </c>
      <c r="F30" s="14">
        <v>78</v>
      </c>
      <c r="G30" s="14">
        <v>78</v>
      </c>
      <c r="H30" s="15"/>
    </row>
    <row r="31" spans="1:8" x14ac:dyDescent="0.3">
      <c r="A31" s="14">
        <v>14</v>
      </c>
      <c r="B31" s="14">
        <v>25041</v>
      </c>
      <c r="C31" s="14" t="s">
        <v>40</v>
      </c>
      <c r="D31" s="14" t="s">
        <v>16</v>
      </c>
      <c r="E31" s="14">
        <v>2</v>
      </c>
      <c r="F31" s="14">
        <v>75</v>
      </c>
      <c r="G31" s="14">
        <v>75</v>
      </c>
      <c r="H31" s="15"/>
    </row>
    <row r="32" spans="1:8" x14ac:dyDescent="0.3">
      <c r="A32" s="14">
        <v>14</v>
      </c>
      <c r="B32" s="14">
        <v>25041</v>
      </c>
      <c r="C32" s="14" t="s">
        <v>40</v>
      </c>
      <c r="D32" s="14" t="s">
        <v>19</v>
      </c>
      <c r="E32" s="14">
        <v>3</v>
      </c>
      <c r="F32" s="14">
        <v>2</v>
      </c>
      <c r="G32" s="14">
        <v>2</v>
      </c>
      <c r="H32" s="15"/>
    </row>
    <row r="33" spans="1:8" x14ac:dyDescent="0.3">
      <c r="A33" s="14">
        <v>14</v>
      </c>
      <c r="B33" s="14">
        <v>25041</v>
      </c>
      <c r="C33" s="14" t="s">
        <v>40</v>
      </c>
      <c r="D33" s="14" t="s">
        <v>17</v>
      </c>
      <c r="E33" s="14">
        <v>4</v>
      </c>
      <c r="F33" s="14">
        <v>4</v>
      </c>
      <c r="G33" s="14">
        <v>4</v>
      </c>
      <c r="H33" s="15"/>
    </row>
    <row r="34" spans="1:8" x14ac:dyDescent="0.3">
      <c r="A34" s="14">
        <v>15</v>
      </c>
      <c r="B34" s="14">
        <v>25042</v>
      </c>
      <c r="C34" s="14" t="s">
        <v>40</v>
      </c>
      <c r="D34" s="14" t="s">
        <v>18</v>
      </c>
      <c r="E34" s="14">
        <v>1</v>
      </c>
      <c r="F34" s="14">
        <v>27</v>
      </c>
      <c r="G34" s="14">
        <v>27</v>
      </c>
      <c r="H34" s="15"/>
    </row>
    <row r="35" spans="1:8" ht="62.4" x14ac:dyDescent="0.3">
      <c r="A35" s="14">
        <v>15</v>
      </c>
      <c r="B35" s="14">
        <v>25042</v>
      </c>
      <c r="C35" s="14" t="s">
        <v>40</v>
      </c>
      <c r="D35" s="14" t="s">
        <v>16</v>
      </c>
      <c r="E35" s="14">
        <v>2</v>
      </c>
      <c r="F35" s="14">
        <v>41</v>
      </c>
      <c r="G35" s="14">
        <v>39</v>
      </c>
      <c r="H35" s="15" t="s">
        <v>36</v>
      </c>
    </row>
    <row r="36" spans="1:8" x14ac:dyDescent="0.3">
      <c r="A36" s="14">
        <v>15</v>
      </c>
      <c r="B36" s="14">
        <v>25042</v>
      </c>
      <c r="C36" s="14" t="s">
        <v>40</v>
      </c>
      <c r="D36" s="14" t="s">
        <v>19</v>
      </c>
      <c r="E36" s="14">
        <v>3</v>
      </c>
      <c r="F36" s="14">
        <v>4</v>
      </c>
      <c r="G36" s="14">
        <v>4</v>
      </c>
      <c r="H36" s="15"/>
    </row>
    <row r="37" spans="1:8" ht="62.4" x14ac:dyDescent="0.3">
      <c r="A37" s="14">
        <v>16</v>
      </c>
      <c r="B37" s="14">
        <v>25043</v>
      </c>
      <c r="C37" s="14" t="s">
        <v>40</v>
      </c>
      <c r="D37" s="14" t="s">
        <v>18</v>
      </c>
      <c r="E37" s="14">
        <v>1</v>
      </c>
      <c r="F37" s="14">
        <v>6</v>
      </c>
      <c r="G37" s="14">
        <v>4</v>
      </c>
      <c r="H37" s="15" t="s">
        <v>36</v>
      </c>
    </row>
    <row r="38" spans="1:8" ht="31.2" x14ac:dyDescent="0.3">
      <c r="A38" s="14">
        <v>16</v>
      </c>
      <c r="B38" s="14">
        <v>25043</v>
      </c>
      <c r="C38" s="14" t="s">
        <v>40</v>
      </c>
      <c r="D38" s="14" t="s">
        <v>16</v>
      </c>
      <c r="E38" s="14">
        <v>2</v>
      </c>
      <c r="F38" s="14">
        <v>14</v>
      </c>
      <c r="G38" s="14">
        <v>13</v>
      </c>
      <c r="H38" s="15" t="s">
        <v>37</v>
      </c>
    </row>
    <row r="39" spans="1:8" x14ac:dyDescent="0.3">
      <c r="A39" s="14">
        <v>18</v>
      </c>
      <c r="B39" s="14">
        <v>25045</v>
      </c>
      <c r="C39" s="14" t="s">
        <v>41</v>
      </c>
      <c r="D39" s="14" t="s">
        <v>18</v>
      </c>
      <c r="E39" s="14">
        <v>1</v>
      </c>
      <c r="F39" s="14">
        <v>3</v>
      </c>
      <c r="G39" s="14">
        <v>3</v>
      </c>
      <c r="H39" s="15"/>
    </row>
    <row r="40" spans="1:8" x14ac:dyDescent="0.3">
      <c r="A40" s="14">
        <v>18</v>
      </c>
      <c r="B40" s="14">
        <v>25045</v>
      </c>
      <c r="C40" s="14" t="s">
        <v>41</v>
      </c>
      <c r="D40" s="14" t="s">
        <v>16</v>
      </c>
      <c r="E40" s="14">
        <v>2</v>
      </c>
      <c r="F40" s="14">
        <v>1</v>
      </c>
      <c r="G40" s="14">
        <v>1</v>
      </c>
      <c r="H40" s="15"/>
    </row>
    <row r="41" spans="1:8" x14ac:dyDescent="0.3">
      <c r="A41" s="14">
        <v>18</v>
      </c>
      <c r="B41" s="14">
        <v>25045</v>
      </c>
      <c r="C41" s="14" t="s">
        <v>41</v>
      </c>
      <c r="D41" s="14" t="s">
        <v>17</v>
      </c>
      <c r="E41" s="14">
        <v>4</v>
      </c>
      <c r="F41" s="14">
        <v>8</v>
      </c>
      <c r="G41" s="14">
        <v>8</v>
      </c>
      <c r="H41" s="15"/>
    </row>
    <row r="42" spans="1:8" x14ac:dyDescent="0.3">
      <c r="A42" s="14">
        <v>20</v>
      </c>
      <c r="B42" s="14">
        <v>25047</v>
      </c>
      <c r="C42" s="14" t="s">
        <v>41</v>
      </c>
      <c r="D42" s="14" t="s">
        <v>19</v>
      </c>
      <c r="E42" s="14">
        <v>3</v>
      </c>
      <c r="F42" s="14">
        <v>1</v>
      </c>
      <c r="G42" s="14">
        <v>1</v>
      </c>
      <c r="H42" s="15"/>
    </row>
    <row r="43" spans="1:8" x14ac:dyDescent="0.3">
      <c r="A43" s="14">
        <v>20</v>
      </c>
      <c r="B43" s="14">
        <v>25047</v>
      </c>
      <c r="C43" s="14" t="s">
        <v>41</v>
      </c>
      <c r="D43" s="14" t="s">
        <v>17</v>
      </c>
      <c r="E43" s="14">
        <v>4</v>
      </c>
      <c r="F43" s="14">
        <v>1</v>
      </c>
      <c r="G43" s="14">
        <v>1</v>
      </c>
      <c r="H43" s="15"/>
    </row>
    <row r="44" spans="1:8" x14ac:dyDescent="0.3">
      <c r="A44" s="14">
        <v>21</v>
      </c>
      <c r="B44" s="14">
        <v>25048</v>
      </c>
      <c r="C44" s="14" t="s">
        <v>41</v>
      </c>
      <c r="D44" s="14" t="s">
        <v>16</v>
      </c>
      <c r="E44" s="14">
        <v>2</v>
      </c>
      <c r="F44" s="14">
        <v>1</v>
      </c>
      <c r="G44" s="14">
        <v>1</v>
      </c>
      <c r="H44" s="15"/>
    </row>
    <row r="45" spans="1:8" x14ac:dyDescent="0.3">
      <c r="A45" s="14">
        <v>21</v>
      </c>
      <c r="B45" s="14">
        <v>25048</v>
      </c>
      <c r="C45" s="14" t="s">
        <v>41</v>
      </c>
      <c r="D45" s="14" t="s">
        <v>17</v>
      </c>
      <c r="E45" s="14">
        <v>4</v>
      </c>
      <c r="F45" s="14">
        <v>2</v>
      </c>
      <c r="G45" s="14">
        <v>2</v>
      </c>
      <c r="H45" s="15"/>
    </row>
    <row r="46" spans="1:8" x14ac:dyDescent="0.3">
      <c r="A46" s="14">
        <v>22</v>
      </c>
      <c r="B46" s="14">
        <v>25049</v>
      </c>
      <c r="C46" s="14" t="s">
        <v>41</v>
      </c>
      <c r="D46" s="14" t="s">
        <v>17</v>
      </c>
      <c r="E46" s="14">
        <v>4</v>
      </c>
      <c r="F46" s="14">
        <v>2</v>
      </c>
      <c r="G46" s="14">
        <v>2</v>
      </c>
      <c r="H46" s="15"/>
    </row>
    <row r="47" spans="1:8" x14ac:dyDescent="0.3">
      <c r="A47" s="14">
        <v>23</v>
      </c>
      <c r="B47" s="14">
        <v>25050</v>
      </c>
      <c r="C47" s="14" t="s">
        <v>41</v>
      </c>
      <c r="D47" s="14" t="s">
        <v>17</v>
      </c>
      <c r="E47" s="14">
        <v>4</v>
      </c>
      <c r="F47" s="14">
        <v>2</v>
      </c>
      <c r="G47" s="14">
        <v>2</v>
      </c>
      <c r="H47" s="15"/>
    </row>
    <row r="48" spans="1:8" x14ac:dyDescent="0.3">
      <c r="A48" s="14">
        <v>23</v>
      </c>
      <c r="B48" s="14">
        <v>25050</v>
      </c>
      <c r="C48" s="14" t="s">
        <v>41</v>
      </c>
      <c r="D48" s="14" t="s">
        <v>16</v>
      </c>
      <c r="E48" s="14">
        <v>202</v>
      </c>
      <c r="F48" s="14">
        <v>1</v>
      </c>
      <c r="G48" s="14">
        <v>1</v>
      </c>
      <c r="H48" s="15"/>
    </row>
    <row r="49" spans="1:8" x14ac:dyDescent="0.3">
      <c r="A49" s="10">
        <v>25</v>
      </c>
      <c r="B49" s="10">
        <v>25052</v>
      </c>
      <c r="C49" s="10"/>
      <c r="D49" s="10" t="s">
        <v>17</v>
      </c>
      <c r="E49" s="10">
        <v>4</v>
      </c>
      <c r="F49" s="10">
        <v>5</v>
      </c>
      <c r="G49" s="10">
        <v>5</v>
      </c>
      <c r="H49" s="11"/>
    </row>
    <row r="50" spans="1:8" x14ac:dyDescent="0.3">
      <c r="A50" s="10">
        <v>25</v>
      </c>
      <c r="B50" s="10">
        <v>25052</v>
      </c>
      <c r="C50" s="10"/>
      <c r="D50" s="10" t="s">
        <v>17</v>
      </c>
      <c r="E50" s="10">
        <v>104</v>
      </c>
      <c r="F50" s="10">
        <v>1</v>
      </c>
      <c r="G50" s="10">
        <v>1</v>
      </c>
      <c r="H50" s="11"/>
    </row>
    <row r="51" spans="1:8" x14ac:dyDescent="0.3">
      <c r="A51" s="10">
        <v>26</v>
      </c>
      <c r="B51" s="10">
        <v>25053</v>
      </c>
      <c r="C51" s="10"/>
      <c r="D51" s="10" t="s">
        <v>18</v>
      </c>
      <c r="E51" s="10">
        <v>1</v>
      </c>
      <c r="F51" s="10">
        <v>5</v>
      </c>
      <c r="G51" s="10">
        <v>5</v>
      </c>
      <c r="H51" s="11"/>
    </row>
    <row r="52" spans="1:8" x14ac:dyDescent="0.3">
      <c r="A52" s="10">
        <v>26</v>
      </c>
      <c r="B52" s="10">
        <v>25053</v>
      </c>
      <c r="C52" s="10"/>
      <c r="D52" s="10" t="s">
        <v>16</v>
      </c>
      <c r="E52" s="10">
        <v>2</v>
      </c>
      <c r="F52" s="10">
        <v>2</v>
      </c>
      <c r="G52" s="10">
        <v>2</v>
      </c>
      <c r="H52" s="11"/>
    </row>
    <row r="53" spans="1:8" x14ac:dyDescent="0.3">
      <c r="A53" s="10">
        <v>26</v>
      </c>
      <c r="B53" s="10">
        <v>25053</v>
      </c>
      <c r="C53" s="10"/>
      <c r="D53" s="10" t="s">
        <v>19</v>
      </c>
      <c r="E53" s="10">
        <v>3</v>
      </c>
      <c r="F53" s="10">
        <v>3</v>
      </c>
      <c r="G53" s="10">
        <v>3</v>
      </c>
      <c r="H53" s="11"/>
    </row>
    <row r="54" spans="1:8" x14ac:dyDescent="0.3">
      <c r="A54" s="10">
        <v>26</v>
      </c>
      <c r="B54" s="10">
        <v>25053</v>
      </c>
      <c r="C54" s="10"/>
      <c r="D54" s="10" t="s">
        <v>17</v>
      </c>
      <c r="E54" s="10">
        <v>4</v>
      </c>
      <c r="F54" s="10">
        <v>6</v>
      </c>
      <c r="G54" s="10">
        <v>6</v>
      </c>
      <c r="H54" s="11"/>
    </row>
    <row r="55" spans="1:8" x14ac:dyDescent="0.3">
      <c r="A55" s="10">
        <v>26</v>
      </c>
      <c r="B55" s="10">
        <v>25053</v>
      </c>
      <c r="C55" s="10"/>
      <c r="D55" s="10" t="s">
        <v>18</v>
      </c>
      <c r="E55" s="10">
        <v>101</v>
      </c>
      <c r="F55" s="10">
        <v>1</v>
      </c>
      <c r="G55" s="10">
        <v>1</v>
      </c>
      <c r="H55" s="11"/>
    </row>
    <row r="56" spans="1:8" x14ac:dyDescent="0.3">
      <c r="A56" s="10">
        <v>27</v>
      </c>
      <c r="B56" s="10">
        <v>25054</v>
      </c>
      <c r="C56" s="10"/>
      <c r="D56" s="10" t="s">
        <v>18</v>
      </c>
      <c r="E56" s="10">
        <v>101</v>
      </c>
      <c r="F56" s="10">
        <v>1</v>
      </c>
      <c r="G56" s="10">
        <v>1</v>
      </c>
      <c r="H56" s="11"/>
    </row>
    <row r="57" spans="1:8" x14ac:dyDescent="0.3">
      <c r="A57" s="10">
        <v>28</v>
      </c>
      <c r="B57" s="10">
        <v>25055</v>
      </c>
      <c r="C57" s="10"/>
      <c r="D57" s="10" t="s">
        <v>18</v>
      </c>
      <c r="E57" s="10">
        <v>1</v>
      </c>
      <c r="F57" s="10">
        <v>4</v>
      </c>
      <c r="G57" s="10">
        <v>4</v>
      </c>
      <c r="H57" s="11"/>
    </row>
    <row r="58" spans="1:8" x14ac:dyDescent="0.3">
      <c r="A58" s="10">
        <v>28</v>
      </c>
      <c r="B58" s="10">
        <v>25055</v>
      </c>
      <c r="C58" s="10"/>
      <c r="D58" s="10" t="s">
        <v>16</v>
      </c>
      <c r="E58" s="10">
        <v>2</v>
      </c>
      <c r="F58" s="10">
        <v>1</v>
      </c>
      <c r="G58" s="10">
        <v>1</v>
      </c>
      <c r="H58" s="11"/>
    </row>
    <row r="59" spans="1:8" x14ac:dyDescent="0.3">
      <c r="A59" s="10">
        <v>28</v>
      </c>
      <c r="B59" s="10">
        <v>25055</v>
      </c>
      <c r="C59" s="10"/>
      <c r="D59" s="10" t="s">
        <v>17</v>
      </c>
      <c r="E59" s="10">
        <v>4</v>
      </c>
      <c r="F59" s="10">
        <v>1</v>
      </c>
      <c r="G59" s="10">
        <v>1</v>
      </c>
      <c r="H59" s="11"/>
    </row>
    <row r="60" spans="1:8" x14ac:dyDescent="0.3">
      <c r="A60" s="10">
        <v>29</v>
      </c>
      <c r="B60" s="10">
        <v>25056</v>
      </c>
      <c r="C60" s="10"/>
      <c r="D60" s="10" t="s">
        <v>16</v>
      </c>
      <c r="E60" s="10">
        <v>2</v>
      </c>
      <c r="F60" s="10">
        <v>3</v>
      </c>
      <c r="G60" s="10">
        <v>3</v>
      </c>
      <c r="H60" s="11"/>
    </row>
    <row r="61" spans="1:8" x14ac:dyDescent="0.3">
      <c r="A61" s="10">
        <v>29</v>
      </c>
      <c r="B61" s="10">
        <v>25056</v>
      </c>
      <c r="C61" s="10"/>
      <c r="D61" s="10" t="s">
        <v>19</v>
      </c>
      <c r="E61" s="10">
        <v>3</v>
      </c>
      <c r="F61" s="10">
        <v>1</v>
      </c>
      <c r="G61" s="10">
        <v>1</v>
      </c>
      <c r="H61" s="11"/>
    </row>
    <row r="62" spans="1:8" x14ac:dyDescent="0.3">
      <c r="A62" s="10">
        <v>29</v>
      </c>
      <c r="B62" s="10">
        <v>25056</v>
      </c>
      <c r="C62" s="10"/>
      <c r="D62" s="10" t="s">
        <v>17</v>
      </c>
      <c r="E62" s="10">
        <v>4</v>
      </c>
      <c r="F62" s="10">
        <v>2</v>
      </c>
      <c r="G62" s="10">
        <v>2</v>
      </c>
      <c r="H62" s="11"/>
    </row>
    <row r="63" spans="1:8" x14ac:dyDescent="0.3">
      <c r="A63" s="10">
        <v>29</v>
      </c>
      <c r="B63" s="10">
        <v>25056</v>
      </c>
      <c r="C63" s="10"/>
      <c r="D63" s="10" t="s">
        <v>35</v>
      </c>
      <c r="E63" s="10">
        <v>5</v>
      </c>
      <c r="F63" s="10">
        <v>1</v>
      </c>
      <c r="G63" s="10">
        <v>1</v>
      </c>
      <c r="H63" s="11"/>
    </row>
    <row r="64" spans="1:8" x14ac:dyDescent="0.3">
      <c r="A64" s="10">
        <v>30</v>
      </c>
      <c r="B64" s="10">
        <v>25057</v>
      </c>
      <c r="C64" s="10"/>
      <c r="D64" s="10" t="s">
        <v>16</v>
      </c>
      <c r="E64" s="10">
        <v>2</v>
      </c>
      <c r="F64" s="10">
        <v>1</v>
      </c>
      <c r="G64" s="10">
        <v>1</v>
      </c>
      <c r="H64" s="11"/>
    </row>
    <row r="65" spans="1:8" x14ac:dyDescent="0.3">
      <c r="A65" s="10">
        <v>30</v>
      </c>
      <c r="B65" s="10">
        <v>25057</v>
      </c>
      <c r="C65" s="10"/>
      <c r="D65" s="10" t="s">
        <v>19</v>
      </c>
      <c r="E65" s="10">
        <v>3</v>
      </c>
      <c r="F65" s="10">
        <v>4</v>
      </c>
      <c r="G65" s="10">
        <v>4</v>
      </c>
      <c r="H65" s="11"/>
    </row>
    <row r="66" spans="1:8" x14ac:dyDescent="0.3">
      <c r="A66" s="10">
        <v>30</v>
      </c>
      <c r="B66" s="10">
        <v>25057</v>
      </c>
      <c r="C66" s="10"/>
      <c r="D66" s="10" t="s">
        <v>17</v>
      </c>
      <c r="E66" s="10">
        <v>4</v>
      </c>
      <c r="F66" s="10">
        <v>5</v>
      </c>
      <c r="G66" s="10">
        <v>5</v>
      </c>
      <c r="H66" s="11"/>
    </row>
    <row r="67" spans="1:8" x14ac:dyDescent="0.3">
      <c r="A67" s="10">
        <v>30</v>
      </c>
      <c r="B67" s="10">
        <v>25057</v>
      </c>
      <c r="C67" s="10"/>
      <c r="D67" s="10" t="s">
        <v>18</v>
      </c>
      <c r="E67" s="10">
        <v>101</v>
      </c>
      <c r="F67" s="10">
        <v>2</v>
      </c>
      <c r="G67" s="10">
        <v>2</v>
      </c>
      <c r="H67" s="11"/>
    </row>
    <row r="68" spans="1:8" x14ac:dyDescent="0.3">
      <c r="A68" s="10">
        <v>31</v>
      </c>
      <c r="B68" s="10">
        <v>25058</v>
      </c>
      <c r="C68" s="10"/>
      <c r="D68" s="10" t="s">
        <v>18</v>
      </c>
      <c r="E68" s="10">
        <v>1</v>
      </c>
      <c r="F68" s="10">
        <v>1</v>
      </c>
      <c r="G68" s="10">
        <v>1</v>
      </c>
      <c r="H68" s="11"/>
    </row>
    <row r="69" spans="1:8" x14ac:dyDescent="0.3">
      <c r="A69" s="10">
        <v>31</v>
      </c>
      <c r="B69" s="10">
        <v>25058</v>
      </c>
      <c r="C69" s="10"/>
      <c r="D69" s="10" t="s">
        <v>16</v>
      </c>
      <c r="E69" s="10">
        <v>2</v>
      </c>
      <c r="F69" s="10">
        <v>1</v>
      </c>
      <c r="G69" s="10">
        <v>1</v>
      </c>
      <c r="H69" s="11"/>
    </row>
    <row r="70" spans="1:8" x14ac:dyDescent="0.3">
      <c r="A70" s="10">
        <v>31</v>
      </c>
      <c r="B70" s="10">
        <v>25058</v>
      </c>
      <c r="C70" s="10"/>
      <c r="D70" s="10" t="s">
        <v>19</v>
      </c>
      <c r="E70" s="10">
        <v>3</v>
      </c>
      <c r="F70" s="10">
        <v>1</v>
      </c>
      <c r="G70" s="10">
        <v>1</v>
      </c>
      <c r="H70" s="11"/>
    </row>
    <row r="71" spans="1:8" ht="31.2" x14ac:dyDescent="0.3">
      <c r="A71" s="10">
        <v>31</v>
      </c>
      <c r="B71" s="10">
        <v>25058</v>
      </c>
      <c r="C71" s="10"/>
      <c r="D71" s="10" t="s">
        <v>17</v>
      </c>
      <c r="E71" s="10">
        <v>4</v>
      </c>
      <c r="F71" s="10">
        <v>6</v>
      </c>
      <c r="G71" s="10">
        <v>5</v>
      </c>
      <c r="H71" s="11" t="s">
        <v>37</v>
      </c>
    </row>
    <row r="72" spans="1:8" x14ac:dyDescent="0.3">
      <c r="A72" s="10">
        <v>31</v>
      </c>
      <c r="B72" s="10">
        <v>25058</v>
      </c>
      <c r="C72" s="10"/>
      <c r="D72" s="10" t="s">
        <v>35</v>
      </c>
      <c r="E72" s="10">
        <v>5</v>
      </c>
      <c r="F72" s="10">
        <v>1</v>
      </c>
      <c r="G72" s="10">
        <v>1</v>
      </c>
      <c r="H72" s="11"/>
    </row>
    <row r="73" spans="1:8" x14ac:dyDescent="0.3">
      <c r="A73" s="10">
        <v>31</v>
      </c>
      <c r="B73" s="10">
        <v>25058</v>
      </c>
      <c r="C73" s="10"/>
      <c r="D73" s="10" t="s">
        <v>18</v>
      </c>
      <c r="E73" s="10">
        <v>101</v>
      </c>
      <c r="F73" s="10">
        <v>1</v>
      </c>
      <c r="G73" s="10">
        <v>1</v>
      </c>
      <c r="H73" s="11"/>
    </row>
    <row r="74" spans="1:8" x14ac:dyDescent="0.3">
      <c r="A74" s="10">
        <v>32</v>
      </c>
      <c r="B74" s="10">
        <v>25059</v>
      </c>
      <c r="C74" s="10"/>
      <c r="D74" s="10" t="s">
        <v>18</v>
      </c>
      <c r="E74" s="10">
        <v>1</v>
      </c>
      <c r="F74" s="10">
        <v>2</v>
      </c>
      <c r="G74" s="10">
        <v>2</v>
      </c>
      <c r="H74" s="11"/>
    </row>
    <row r="75" spans="1:8" x14ac:dyDescent="0.3">
      <c r="A75" s="10">
        <v>32</v>
      </c>
      <c r="B75" s="10">
        <v>25059</v>
      </c>
      <c r="C75" s="10"/>
      <c r="D75" s="10" t="s">
        <v>19</v>
      </c>
      <c r="E75" s="10">
        <v>3</v>
      </c>
      <c r="F75" s="10">
        <v>4</v>
      </c>
      <c r="G75" s="10">
        <v>4</v>
      </c>
      <c r="H7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Icy Strait CPUE</vt:lpstr>
      <vt:lpstr>June Catch</vt:lpstr>
      <vt:lpstr>July Catch</vt:lpstr>
    </vt:vector>
  </TitlesOfParts>
  <Company>NOAA Fisheries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Piston, Andrew W (DFG)</cp:lastModifiedBy>
  <dcterms:created xsi:type="dcterms:W3CDTF">2021-08-12T17:30:26Z</dcterms:created>
  <dcterms:modified xsi:type="dcterms:W3CDTF">2021-09-17T01:08:11Z</dcterms:modified>
</cp:coreProperties>
</file>