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theast_pink_salmon_preseason\2024_forecast\results\summary_tables\"/>
    </mc:Choice>
  </mc:AlternateContent>
  <xr:revisionPtr revIDLastSave="0" documentId="13_ncr:1_{BCDB626C-7D84-4AA1-8C29-A3FC22A4C0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E (5 and 10-year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4" l="1"/>
  <c r="E72" i="4"/>
  <c r="CJ34" i="4"/>
  <c r="BL31" i="4"/>
  <c r="DJ29" i="4"/>
  <c r="DH40" i="4" s="1"/>
  <c r="DG29" i="4"/>
  <c r="DE40" i="4" s="1"/>
  <c r="DD29" i="4"/>
  <c r="DB40" i="4" s="1"/>
  <c r="DA29" i="4"/>
  <c r="CY40" i="4" s="1"/>
  <c r="CX29" i="4"/>
  <c r="CV40" i="4" s="1"/>
  <c r="CU29" i="4"/>
  <c r="CS40" i="4" s="1"/>
  <c r="CR29" i="4"/>
  <c r="CP40" i="4" s="1"/>
  <c r="CO29" i="4"/>
  <c r="CM40" i="4" s="1"/>
  <c r="CL29" i="4"/>
  <c r="CJ40" i="4" s="1"/>
  <c r="CI29" i="4"/>
  <c r="CG40" i="4" s="1"/>
  <c r="CF29" i="4"/>
  <c r="CD40" i="4" s="1"/>
  <c r="CC29" i="4"/>
  <c r="CA40" i="4" s="1"/>
  <c r="BZ29" i="4"/>
  <c r="BX40" i="4" s="1"/>
  <c r="BW29" i="4"/>
  <c r="BU40" i="4" s="1"/>
  <c r="BT29" i="4"/>
  <c r="BR40" i="4" s="1"/>
  <c r="BQ29" i="4"/>
  <c r="BO40" i="4" s="1"/>
  <c r="BN29" i="4"/>
  <c r="BL40" i="4" s="1"/>
  <c r="BK29" i="4"/>
  <c r="BI40" i="4" s="1"/>
  <c r="DJ28" i="4"/>
  <c r="DH39" i="4" s="1"/>
  <c r="DG28" i="4"/>
  <c r="DE39" i="4" s="1"/>
  <c r="DD28" i="4"/>
  <c r="DB39" i="4" s="1"/>
  <c r="DA28" i="4"/>
  <c r="CY39" i="4" s="1"/>
  <c r="CX28" i="4"/>
  <c r="CV39" i="4" s="1"/>
  <c r="CU28" i="4"/>
  <c r="CS39" i="4" s="1"/>
  <c r="CR28" i="4"/>
  <c r="CP39" i="4" s="1"/>
  <c r="CO28" i="4"/>
  <c r="CM39" i="4" s="1"/>
  <c r="CL28" i="4"/>
  <c r="CJ39" i="4" s="1"/>
  <c r="CI28" i="4"/>
  <c r="CG39" i="4" s="1"/>
  <c r="CF28" i="4"/>
  <c r="CD39" i="4" s="1"/>
  <c r="CC28" i="4"/>
  <c r="CA39" i="4" s="1"/>
  <c r="BZ28" i="4"/>
  <c r="BX39" i="4" s="1"/>
  <c r="BW28" i="4"/>
  <c r="BU39" i="4" s="1"/>
  <c r="BT28" i="4"/>
  <c r="BR39" i="4" s="1"/>
  <c r="BQ28" i="4"/>
  <c r="BO39" i="4" s="1"/>
  <c r="BN28" i="4"/>
  <c r="BL39" i="4" s="1"/>
  <c r="BK28" i="4"/>
  <c r="BI39" i="4" s="1"/>
  <c r="DJ27" i="4"/>
  <c r="DH38" i="4" s="1"/>
  <c r="DG27" i="4"/>
  <c r="DE38" i="4" s="1"/>
  <c r="DD27" i="4"/>
  <c r="DB38" i="4" s="1"/>
  <c r="DA27" i="4"/>
  <c r="CY38" i="4" s="1"/>
  <c r="CX27" i="4"/>
  <c r="CV38" i="4" s="1"/>
  <c r="CU27" i="4"/>
  <c r="CS38" i="4" s="1"/>
  <c r="CR27" i="4"/>
  <c r="CP38" i="4" s="1"/>
  <c r="CO27" i="4"/>
  <c r="CM38" i="4" s="1"/>
  <c r="CL27" i="4"/>
  <c r="CJ38" i="4" s="1"/>
  <c r="CI27" i="4"/>
  <c r="CG38" i="4" s="1"/>
  <c r="CF27" i="4"/>
  <c r="CD38" i="4" s="1"/>
  <c r="CC27" i="4"/>
  <c r="CA38" i="4" s="1"/>
  <c r="BZ27" i="4"/>
  <c r="BX38" i="4" s="1"/>
  <c r="BW27" i="4"/>
  <c r="BU38" i="4" s="1"/>
  <c r="BT27" i="4"/>
  <c r="BR38" i="4" s="1"/>
  <c r="BQ27" i="4"/>
  <c r="BO38" i="4" s="1"/>
  <c r="BN27" i="4"/>
  <c r="BL38" i="4" s="1"/>
  <c r="BK27" i="4"/>
  <c r="BI38" i="4" s="1"/>
  <c r="DJ26" i="4"/>
  <c r="DH37" i="4" s="1"/>
  <c r="DG26" i="4"/>
  <c r="DE37" i="4" s="1"/>
  <c r="DD26" i="4"/>
  <c r="DB37" i="4" s="1"/>
  <c r="DA26" i="4"/>
  <c r="CY37" i="4" s="1"/>
  <c r="CX26" i="4"/>
  <c r="CV37" i="4" s="1"/>
  <c r="CU26" i="4"/>
  <c r="CS37" i="4" s="1"/>
  <c r="CR26" i="4"/>
  <c r="CP37" i="4" s="1"/>
  <c r="CO26" i="4"/>
  <c r="CM37" i="4" s="1"/>
  <c r="CL26" i="4"/>
  <c r="CJ37" i="4" s="1"/>
  <c r="CI26" i="4"/>
  <c r="CG37" i="4" s="1"/>
  <c r="CF26" i="4"/>
  <c r="CD37" i="4" s="1"/>
  <c r="CC26" i="4"/>
  <c r="CA37" i="4" s="1"/>
  <c r="BZ26" i="4"/>
  <c r="BX37" i="4" s="1"/>
  <c r="BW26" i="4"/>
  <c r="BU37" i="4" s="1"/>
  <c r="BT26" i="4"/>
  <c r="BR37" i="4" s="1"/>
  <c r="BQ26" i="4"/>
  <c r="BO37" i="4" s="1"/>
  <c r="BN26" i="4"/>
  <c r="BL37" i="4" s="1"/>
  <c r="BK26" i="4"/>
  <c r="BI37" i="4" s="1"/>
  <c r="DJ25" i="4"/>
  <c r="DH36" i="4" s="1"/>
  <c r="DH41" i="4" s="1"/>
  <c r="E83" i="4" s="1"/>
  <c r="DG25" i="4"/>
  <c r="DE36" i="4" s="1"/>
  <c r="DD25" i="4"/>
  <c r="DB36" i="4" s="1"/>
  <c r="DA25" i="4"/>
  <c r="CY36" i="4" s="1"/>
  <c r="CY41" i="4" s="1"/>
  <c r="E80" i="4" s="1"/>
  <c r="CX25" i="4"/>
  <c r="CV36" i="4" s="1"/>
  <c r="CU25" i="4"/>
  <c r="CS36" i="4" s="1"/>
  <c r="CR25" i="4"/>
  <c r="CP36" i="4" s="1"/>
  <c r="CO25" i="4"/>
  <c r="CM36" i="4" s="1"/>
  <c r="CM41" i="4" s="1"/>
  <c r="CL25" i="4"/>
  <c r="CJ36" i="4" s="1"/>
  <c r="CJ41" i="4" s="1"/>
  <c r="E75" i="4" s="1"/>
  <c r="CI25" i="4"/>
  <c r="CG36" i="4" s="1"/>
  <c r="CF25" i="4"/>
  <c r="CD36" i="4" s="1"/>
  <c r="CC25" i="4"/>
  <c r="CA36" i="4" s="1"/>
  <c r="CA41" i="4" s="1"/>
  <c r="BZ25" i="4"/>
  <c r="BX36" i="4" s="1"/>
  <c r="BW25" i="4"/>
  <c r="BU36" i="4" s="1"/>
  <c r="BT25" i="4"/>
  <c r="BR36" i="4" s="1"/>
  <c r="BR41" i="4" s="1"/>
  <c r="E69" i="4" s="1"/>
  <c r="BQ25" i="4"/>
  <c r="BO36" i="4" s="1"/>
  <c r="BO41" i="4" s="1"/>
  <c r="E68" i="4" s="1"/>
  <c r="BN25" i="4"/>
  <c r="BL36" i="4" s="1"/>
  <c r="BK25" i="4"/>
  <c r="BI36" i="4" s="1"/>
  <c r="DJ24" i="4"/>
  <c r="DH35" i="4" s="1"/>
  <c r="DG24" i="4"/>
  <c r="DE35" i="4" s="1"/>
  <c r="DD24" i="4"/>
  <c r="DB35" i="4" s="1"/>
  <c r="DA24" i="4"/>
  <c r="CY35" i="4" s="1"/>
  <c r="CX24" i="4"/>
  <c r="CV35" i="4" s="1"/>
  <c r="CU24" i="4"/>
  <c r="CS35" i="4" s="1"/>
  <c r="CR24" i="4"/>
  <c r="CP35" i="4" s="1"/>
  <c r="CO24" i="4"/>
  <c r="CM35" i="4" s="1"/>
  <c r="CL24" i="4"/>
  <c r="CJ35" i="4" s="1"/>
  <c r="CI24" i="4"/>
  <c r="CG35" i="4" s="1"/>
  <c r="CF24" i="4"/>
  <c r="CD35" i="4" s="1"/>
  <c r="CC24" i="4"/>
  <c r="CA35" i="4" s="1"/>
  <c r="BZ24" i="4"/>
  <c r="BX35" i="4" s="1"/>
  <c r="BW24" i="4"/>
  <c r="BU35" i="4" s="1"/>
  <c r="BT24" i="4"/>
  <c r="BR35" i="4" s="1"/>
  <c r="BQ24" i="4"/>
  <c r="BO35" i="4" s="1"/>
  <c r="BN24" i="4"/>
  <c r="BL35" i="4" s="1"/>
  <c r="BK24" i="4"/>
  <c r="BI35" i="4" s="1"/>
  <c r="DJ23" i="4"/>
  <c r="DH34" i="4" s="1"/>
  <c r="DG23" i="4"/>
  <c r="DE34" i="4" s="1"/>
  <c r="DD23" i="4"/>
  <c r="DB34" i="4" s="1"/>
  <c r="DA23" i="4"/>
  <c r="CY34" i="4" s="1"/>
  <c r="CX23" i="4"/>
  <c r="CV34" i="4" s="1"/>
  <c r="CU23" i="4"/>
  <c r="CS34" i="4" s="1"/>
  <c r="CR23" i="4"/>
  <c r="CP34" i="4" s="1"/>
  <c r="CO23" i="4"/>
  <c r="CM34" i="4" s="1"/>
  <c r="CL23" i="4"/>
  <c r="CI23" i="4"/>
  <c r="CG34" i="4" s="1"/>
  <c r="CF23" i="4"/>
  <c r="CD34" i="4" s="1"/>
  <c r="CC23" i="4"/>
  <c r="CA34" i="4" s="1"/>
  <c r="BZ23" i="4"/>
  <c r="BX34" i="4" s="1"/>
  <c r="BW23" i="4"/>
  <c r="BU34" i="4" s="1"/>
  <c r="BT23" i="4"/>
  <c r="BR34" i="4" s="1"/>
  <c r="BQ23" i="4"/>
  <c r="BO34" i="4" s="1"/>
  <c r="BN23" i="4"/>
  <c r="BL34" i="4" s="1"/>
  <c r="BK23" i="4"/>
  <c r="BI34" i="4" s="1"/>
  <c r="DJ22" i="4"/>
  <c r="DH33" i="4" s="1"/>
  <c r="DG22" i="4"/>
  <c r="DE33" i="4" s="1"/>
  <c r="DD22" i="4"/>
  <c r="DB33" i="4" s="1"/>
  <c r="DA22" i="4"/>
  <c r="CY33" i="4" s="1"/>
  <c r="CX22" i="4"/>
  <c r="CV33" i="4" s="1"/>
  <c r="CU22" i="4"/>
  <c r="CS33" i="4" s="1"/>
  <c r="CR22" i="4"/>
  <c r="CP33" i="4" s="1"/>
  <c r="CO22" i="4"/>
  <c r="CM33" i="4" s="1"/>
  <c r="CL22" i="4"/>
  <c r="CJ33" i="4" s="1"/>
  <c r="CI22" i="4"/>
  <c r="CG33" i="4" s="1"/>
  <c r="CF22" i="4"/>
  <c r="CD33" i="4" s="1"/>
  <c r="CC22" i="4"/>
  <c r="CA33" i="4" s="1"/>
  <c r="BZ22" i="4"/>
  <c r="BX33" i="4" s="1"/>
  <c r="BW22" i="4"/>
  <c r="BU33" i="4" s="1"/>
  <c r="BT22" i="4"/>
  <c r="BR33" i="4" s="1"/>
  <c r="BQ22" i="4"/>
  <c r="BO33" i="4" s="1"/>
  <c r="BN22" i="4"/>
  <c r="BL33" i="4" s="1"/>
  <c r="BK22" i="4"/>
  <c r="BI33" i="4" s="1"/>
  <c r="DJ21" i="4"/>
  <c r="DH32" i="4" s="1"/>
  <c r="DG21" i="4"/>
  <c r="DE32" i="4" s="1"/>
  <c r="DD21" i="4"/>
  <c r="DB32" i="4" s="1"/>
  <c r="DA21" i="4"/>
  <c r="CY32" i="4" s="1"/>
  <c r="CX21" i="4"/>
  <c r="CV32" i="4" s="1"/>
  <c r="CU21" i="4"/>
  <c r="CS32" i="4" s="1"/>
  <c r="CR21" i="4"/>
  <c r="CP32" i="4" s="1"/>
  <c r="CO21" i="4"/>
  <c r="CM32" i="4" s="1"/>
  <c r="CL21" i="4"/>
  <c r="CJ32" i="4" s="1"/>
  <c r="CI21" i="4"/>
  <c r="CG32" i="4" s="1"/>
  <c r="CF21" i="4"/>
  <c r="CD32" i="4" s="1"/>
  <c r="CC21" i="4"/>
  <c r="CA32" i="4" s="1"/>
  <c r="BZ21" i="4"/>
  <c r="BX32" i="4" s="1"/>
  <c r="BW21" i="4"/>
  <c r="BU32" i="4" s="1"/>
  <c r="BT21" i="4"/>
  <c r="BR32" i="4" s="1"/>
  <c r="BQ21" i="4"/>
  <c r="BO32" i="4" s="1"/>
  <c r="BN21" i="4"/>
  <c r="BL32" i="4" s="1"/>
  <c r="BK21" i="4"/>
  <c r="BI32" i="4" s="1"/>
  <c r="DJ20" i="4"/>
  <c r="DH31" i="4" s="1"/>
  <c r="DG20" i="4"/>
  <c r="DE31" i="4" s="1"/>
  <c r="DE42" i="4" s="1"/>
  <c r="F82" i="4" s="1"/>
  <c r="DD20" i="4"/>
  <c r="DB31" i="4" s="1"/>
  <c r="DB42" i="4" s="1"/>
  <c r="F81" i="4" s="1"/>
  <c r="DA20" i="4"/>
  <c r="CY31" i="4" s="1"/>
  <c r="CX20" i="4"/>
  <c r="CV31" i="4" s="1"/>
  <c r="CV42" i="4" s="1"/>
  <c r="F79" i="4" s="1"/>
  <c r="CU20" i="4"/>
  <c r="CS31" i="4" s="1"/>
  <c r="CS42" i="4" s="1"/>
  <c r="F78" i="4" s="1"/>
  <c r="CR20" i="4"/>
  <c r="CP31" i="4" s="1"/>
  <c r="CP42" i="4" s="1"/>
  <c r="F77" i="4" s="1"/>
  <c r="CO20" i="4"/>
  <c r="CM31" i="4" s="1"/>
  <c r="CL20" i="4"/>
  <c r="CJ31" i="4" s="1"/>
  <c r="CI20" i="4"/>
  <c r="CG31" i="4" s="1"/>
  <c r="CG42" i="4" s="1"/>
  <c r="F74" i="4" s="1"/>
  <c r="CF20" i="4"/>
  <c r="CD31" i="4" s="1"/>
  <c r="CC20" i="4"/>
  <c r="CA31" i="4" s="1"/>
  <c r="BZ20" i="4"/>
  <c r="BX31" i="4" s="1"/>
  <c r="BX42" i="4" s="1"/>
  <c r="F71" i="4" s="1"/>
  <c r="BW20" i="4"/>
  <c r="BU31" i="4" s="1"/>
  <c r="BT20" i="4"/>
  <c r="BR31" i="4" s="1"/>
  <c r="BQ20" i="4"/>
  <c r="BO31" i="4" s="1"/>
  <c r="BN20" i="4"/>
  <c r="BK20" i="4"/>
  <c r="BI31" i="4" s="1"/>
  <c r="BI42" i="4" s="1"/>
  <c r="F66" i="4" s="1"/>
  <c r="BH29" i="4"/>
  <c r="BF40" i="4" s="1"/>
  <c r="I20" i="4"/>
  <c r="G31" i="4" s="1"/>
  <c r="F20" i="4"/>
  <c r="D31" i="4" s="1"/>
  <c r="C29" i="4"/>
  <c r="DH42" i="4" l="1"/>
  <c r="F83" i="4" s="1"/>
  <c r="DB41" i="4"/>
  <c r="E81" i="4" s="1"/>
  <c r="CV41" i="4"/>
  <c r="E79" i="4" s="1"/>
  <c r="CP41" i="4"/>
  <c r="E77" i="4" s="1"/>
  <c r="CJ42" i="4"/>
  <c r="F75" i="4" s="1"/>
  <c r="CD41" i="4"/>
  <c r="E73" i="4" s="1"/>
  <c r="CD42" i="4"/>
  <c r="F73" i="4" s="1"/>
  <c r="BX41" i="4"/>
  <c r="E71" i="4" s="1"/>
  <c r="BR42" i="4"/>
  <c r="F69" i="4" s="1"/>
  <c r="BL42" i="4"/>
  <c r="F67" i="4" s="1"/>
  <c r="BL41" i="4"/>
  <c r="E67" i="4" s="1"/>
  <c r="BU42" i="4"/>
  <c r="F70" i="4" s="1"/>
  <c r="BO42" i="4"/>
  <c r="F68" i="4" s="1"/>
  <c r="CM42" i="4"/>
  <c r="F76" i="4" s="1"/>
  <c r="BI41" i="4"/>
  <c r="E66" i="4" s="1"/>
  <c r="BU41" i="4"/>
  <c r="E70" i="4" s="1"/>
  <c r="CG41" i="4"/>
  <c r="E74" i="4" s="1"/>
  <c r="CS41" i="4"/>
  <c r="E78" i="4" s="1"/>
  <c r="DE41" i="4"/>
  <c r="E82" i="4" s="1"/>
  <c r="CA42" i="4"/>
  <c r="F72" i="4" s="1"/>
  <c r="CY42" i="4"/>
  <c r="F80" i="4" s="1"/>
  <c r="BH28" i="4"/>
  <c r="BF39" i="4" s="1"/>
  <c r="BH27" i="4"/>
  <c r="BF38" i="4" s="1"/>
  <c r="BH26" i="4"/>
  <c r="BF37" i="4" s="1"/>
  <c r="BH25" i="4"/>
  <c r="BF36" i="4" s="1"/>
  <c r="BH24" i="4"/>
  <c r="BF35" i="4" s="1"/>
  <c r="BH23" i="4"/>
  <c r="BF34" i="4" s="1"/>
  <c r="BH22" i="4"/>
  <c r="BF33" i="4" s="1"/>
  <c r="BH21" i="4"/>
  <c r="BF32" i="4" s="1"/>
  <c r="BH20" i="4"/>
  <c r="BF31" i="4" s="1"/>
  <c r="BF41" i="4" l="1"/>
  <c r="E65" i="4" s="1"/>
  <c r="BF42" i="4"/>
  <c r="F65" i="4" s="1"/>
  <c r="F29" i="4" l="1"/>
  <c r="D40" i="4" s="1"/>
  <c r="BE29" i="4" l="1"/>
  <c r="BC40" i="4" s="1"/>
  <c r="BE28" i="4"/>
  <c r="BC39" i="4" s="1"/>
  <c r="BE27" i="4"/>
  <c r="BC38" i="4" s="1"/>
  <c r="BE26" i="4"/>
  <c r="BC37" i="4" s="1"/>
  <c r="BE25" i="4"/>
  <c r="BC36" i="4" s="1"/>
  <c r="BE24" i="4"/>
  <c r="BC35" i="4" s="1"/>
  <c r="BE23" i="4"/>
  <c r="BC34" i="4" s="1"/>
  <c r="BE22" i="4"/>
  <c r="BC33" i="4" s="1"/>
  <c r="BE21" i="4"/>
  <c r="BC32" i="4" s="1"/>
  <c r="BE20" i="4"/>
  <c r="BC31" i="4" s="1"/>
  <c r="BB29" i="4"/>
  <c r="AZ40" i="4" s="1"/>
  <c r="BB28" i="4"/>
  <c r="AZ39" i="4" s="1"/>
  <c r="BB27" i="4"/>
  <c r="AZ38" i="4" s="1"/>
  <c r="BB26" i="4"/>
  <c r="AZ37" i="4" s="1"/>
  <c r="BB25" i="4"/>
  <c r="AZ36" i="4" s="1"/>
  <c r="BB24" i="4"/>
  <c r="AZ35" i="4" s="1"/>
  <c r="BB23" i="4"/>
  <c r="AZ34" i="4" s="1"/>
  <c r="BB22" i="4"/>
  <c r="AZ33" i="4" s="1"/>
  <c r="BB21" i="4"/>
  <c r="AZ32" i="4" s="1"/>
  <c r="BB20" i="4"/>
  <c r="AZ31" i="4" s="1"/>
  <c r="AY29" i="4"/>
  <c r="AW40" i="4" s="1"/>
  <c r="AY28" i="4"/>
  <c r="AW39" i="4" s="1"/>
  <c r="AY27" i="4"/>
  <c r="AW38" i="4" s="1"/>
  <c r="AY26" i="4"/>
  <c r="AW37" i="4" s="1"/>
  <c r="AY25" i="4"/>
  <c r="AW36" i="4" s="1"/>
  <c r="AY24" i="4"/>
  <c r="AW35" i="4" s="1"/>
  <c r="AY23" i="4"/>
  <c r="AW34" i="4" s="1"/>
  <c r="AY22" i="4"/>
  <c r="AW33" i="4" s="1"/>
  <c r="AY21" i="4"/>
  <c r="AW32" i="4" s="1"/>
  <c r="AY20" i="4"/>
  <c r="AW31" i="4" s="1"/>
  <c r="AV29" i="4"/>
  <c r="AT40" i="4" s="1"/>
  <c r="AV28" i="4"/>
  <c r="AT39" i="4" s="1"/>
  <c r="AV27" i="4"/>
  <c r="AT38" i="4" s="1"/>
  <c r="AV26" i="4"/>
  <c r="AT37" i="4" s="1"/>
  <c r="AV25" i="4"/>
  <c r="AT36" i="4" s="1"/>
  <c r="AV24" i="4"/>
  <c r="AT35" i="4" s="1"/>
  <c r="AV23" i="4"/>
  <c r="AT34" i="4" s="1"/>
  <c r="AV22" i="4"/>
  <c r="AT33" i="4" s="1"/>
  <c r="AV21" i="4"/>
  <c r="AT32" i="4" s="1"/>
  <c r="AV20" i="4"/>
  <c r="AT31" i="4" s="1"/>
  <c r="AS29" i="4"/>
  <c r="AQ40" i="4" s="1"/>
  <c r="AS28" i="4"/>
  <c r="AQ39" i="4" s="1"/>
  <c r="AS27" i="4"/>
  <c r="AQ38" i="4" s="1"/>
  <c r="AS26" i="4"/>
  <c r="AQ37" i="4" s="1"/>
  <c r="AS25" i="4"/>
  <c r="AQ36" i="4" s="1"/>
  <c r="AS24" i="4"/>
  <c r="AQ35" i="4" s="1"/>
  <c r="AS23" i="4"/>
  <c r="AQ34" i="4" s="1"/>
  <c r="AS22" i="4"/>
  <c r="AQ33" i="4" s="1"/>
  <c r="AS21" i="4"/>
  <c r="AQ32" i="4" s="1"/>
  <c r="AS20" i="4"/>
  <c r="AQ31" i="4" s="1"/>
  <c r="AP29" i="4"/>
  <c r="AN40" i="4" s="1"/>
  <c r="AP28" i="4"/>
  <c r="AN39" i="4" s="1"/>
  <c r="AP27" i="4"/>
  <c r="AN38" i="4" s="1"/>
  <c r="AP26" i="4"/>
  <c r="AN37" i="4" s="1"/>
  <c r="AP25" i="4"/>
  <c r="AN36" i="4" s="1"/>
  <c r="AP24" i="4"/>
  <c r="AN35" i="4" s="1"/>
  <c r="AP23" i="4"/>
  <c r="AN34" i="4" s="1"/>
  <c r="AP22" i="4"/>
  <c r="AN33" i="4" s="1"/>
  <c r="AP21" i="4"/>
  <c r="AN32" i="4" s="1"/>
  <c r="AP20" i="4"/>
  <c r="AN31" i="4" s="1"/>
  <c r="AM29" i="4"/>
  <c r="AK40" i="4" s="1"/>
  <c r="AM28" i="4"/>
  <c r="AK39" i="4" s="1"/>
  <c r="AM27" i="4"/>
  <c r="AK38" i="4" s="1"/>
  <c r="AM26" i="4"/>
  <c r="AK37" i="4" s="1"/>
  <c r="AM25" i="4"/>
  <c r="AK36" i="4" s="1"/>
  <c r="AM24" i="4"/>
  <c r="AK35" i="4" s="1"/>
  <c r="AM23" i="4"/>
  <c r="AK34" i="4" s="1"/>
  <c r="AM22" i="4"/>
  <c r="AK33" i="4" s="1"/>
  <c r="AM21" i="4"/>
  <c r="AK32" i="4" s="1"/>
  <c r="AM20" i="4"/>
  <c r="AK31" i="4" s="1"/>
  <c r="AJ29" i="4"/>
  <c r="AH40" i="4" s="1"/>
  <c r="AJ28" i="4"/>
  <c r="AH39" i="4" s="1"/>
  <c r="AJ27" i="4"/>
  <c r="AH38" i="4" s="1"/>
  <c r="AJ26" i="4"/>
  <c r="AH37" i="4" s="1"/>
  <c r="AJ25" i="4"/>
  <c r="AH36" i="4" s="1"/>
  <c r="AJ24" i="4"/>
  <c r="AH35" i="4" s="1"/>
  <c r="AJ23" i="4"/>
  <c r="AH34" i="4" s="1"/>
  <c r="AJ22" i="4"/>
  <c r="AH33" i="4" s="1"/>
  <c r="AJ21" i="4"/>
  <c r="AH32" i="4" s="1"/>
  <c r="AJ20" i="4"/>
  <c r="AH31" i="4" s="1"/>
  <c r="AG29" i="4"/>
  <c r="AE40" i="4" s="1"/>
  <c r="AG28" i="4"/>
  <c r="AE39" i="4" s="1"/>
  <c r="AG27" i="4"/>
  <c r="AE38" i="4" s="1"/>
  <c r="AG26" i="4"/>
  <c r="AE37" i="4" s="1"/>
  <c r="AG25" i="4"/>
  <c r="AE36" i="4" s="1"/>
  <c r="AG24" i="4"/>
  <c r="AE35" i="4" s="1"/>
  <c r="AG23" i="4"/>
  <c r="AE34" i="4" s="1"/>
  <c r="AG22" i="4"/>
  <c r="AE33" i="4" s="1"/>
  <c r="AG21" i="4"/>
  <c r="AE32" i="4" s="1"/>
  <c r="AG20" i="4"/>
  <c r="AE31" i="4" s="1"/>
  <c r="AD29" i="4"/>
  <c r="AB40" i="4" s="1"/>
  <c r="AD28" i="4"/>
  <c r="AB39" i="4" s="1"/>
  <c r="AD27" i="4"/>
  <c r="AB38" i="4" s="1"/>
  <c r="AD26" i="4"/>
  <c r="AB37" i="4" s="1"/>
  <c r="AD25" i="4"/>
  <c r="AB36" i="4" s="1"/>
  <c r="AD24" i="4"/>
  <c r="AB35" i="4" s="1"/>
  <c r="AD23" i="4"/>
  <c r="AB34" i="4" s="1"/>
  <c r="AD22" i="4"/>
  <c r="AB33" i="4" s="1"/>
  <c r="AD21" i="4"/>
  <c r="AB32" i="4" s="1"/>
  <c r="AD20" i="4"/>
  <c r="AB31" i="4" s="1"/>
  <c r="AA29" i="4"/>
  <c r="Y40" i="4" s="1"/>
  <c r="AA28" i="4"/>
  <c r="Y39" i="4" s="1"/>
  <c r="AA27" i="4"/>
  <c r="Y38" i="4" s="1"/>
  <c r="AA26" i="4"/>
  <c r="Y37" i="4" s="1"/>
  <c r="AA25" i="4"/>
  <c r="Y36" i="4" s="1"/>
  <c r="AA24" i="4"/>
  <c r="Y35" i="4" s="1"/>
  <c r="AA23" i="4"/>
  <c r="Y34" i="4" s="1"/>
  <c r="AA22" i="4"/>
  <c r="Y33" i="4" s="1"/>
  <c r="AA21" i="4"/>
  <c r="Y32" i="4" s="1"/>
  <c r="AA20" i="4"/>
  <c r="Y31" i="4" s="1"/>
  <c r="X29" i="4"/>
  <c r="V40" i="4" s="1"/>
  <c r="X28" i="4"/>
  <c r="V39" i="4" s="1"/>
  <c r="X27" i="4"/>
  <c r="V38" i="4" s="1"/>
  <c r="X26" i="4"/>
  <c r="V37" i="4" s="1"/>
  <c r="X25" i="4"/>
  <c r="V36" i="4" s="1"/>
  <c r="X24" i="4"/>
  <c r="V35" i="4" s="1"/>
  <c r="X23" i="4"/>
  <c r="V34" i="4" s="1"/>
  <c r="X22" i="4"/>
  <c r="V33" i="4" s="1"/>
  <c r="X21" i="4"/>
  <c r="V32" i="4" s="1"/>
  <c r="X20" i="4"/>
  <c r="V31" i="4" s="1"/>
  <c r="U29" i="4"/>
  <c r="S40" i="4" s="1"/>
  <c r="U28" i="4"/>
  <c r="S39" i="4" s="1"/>
  <c r="U27" i="4"/>
  <c r="S38" i="4" s="1"/>
  <c r="U26" i="4"/>
  <c r="S37" i="4" s="1"/>
  <c r="U25" i="4"/>
  <c r="S36" i="4" s="1"/>
  <c r="U24" i="4"/>
  <c r="S35" i="4" s="1"/>
  <c r="U23" i="4"/>
  <c r="S34" i="4" s="1"/>
  <c r="U22" i="4"/>
  <c r="S33" i="4" s="1"/>
  <c r="U21" i="4"/>
  <c r="S32" i="4" s="1"/>
  <c r="U20" i="4"/>
  <c r="S31" i="4" s="1"/>
  <c r="R29" i="4"/>
  <c r="P40" i="4" s="1"/>
  <c r="R28" i="4"/>
  <c r="P39" i="4" s="1"/>
  <c r="R27" i="4"/>
  <c r="P38" i="4" s="1"/>
  <c r="R26" i="4"/>
  <c r="P37" i="4" s="1"/>
  <c r="R25" i="4"/>
  <c r="P36" i="4" s="1"/>
  <c r="R24" i="4"/>
  <c r="P35" i="4" s="1"/>
  <c r="R23" i="4"/>
  <c r="P34" i="4" s="1"/>
  <c r="R22" i="4"/>
  <c r="P33" i="4" s="1"/>
  <c r="R21" i="4"/>
  <c r="P32" i="4" s="1"/>
  <c r="R20" i="4"/>
  <c r="P31" i="4" s="1"/>
  <c r="O29" i="4"/>
  <c r="M40" i="4" s="1"/>
  <c r="O28" i="4"/>
  <c r="M39" i="4" s="1"/>
  <c r="O27" i="4"/>
  <c r="M38" i="4" s="1"/>
  <c r="O26" i="4"/>
  <c r="M37" i="4" s="1"/>
  <c r="O25" i="4"/>
  <c r="M36" i="4" s="1"/>
  <c r="O24" i="4"/>
  <c r="M35" i="4" s="1"/>
  <c r="O23" i="4"/>
  <c r="M34" i="4" s="1"/>
  <c r="O22" i="4"/>
  <c r="M33" i="4" s="1"/>
  <c r="O21" i="4"/>
  <c r="M32" i="4" s="1"/>
  <c r="O20" i="4"/>
  <c r="M31" i="4" s="1"/>
  <c r="L29" i="4"/>
  <c r="J40" i="4" s="1"/>
  <c r="L28" i="4"/>
  <c r="J39" i="4" s="1"/>
  <c r="L27" i="4"/>
  <c r="J38" i="4" s="1"/>
  <c r="L26" i="4"/>
  <c r="J37" i="4" s="1"/>
  <c r="L25" i="4"/>
  <c r="J36" i="4" s="1"/>
  <c r="L24" i="4"/>
  <c r="J35" i="4" s="1"/>
  <c r="L23" i="4"/>
  <c r="J34" i="4" s="1"/>
  <c r="L22" i="4"/>
  <c r="J33" i="4" s="1"/>
  <c r="L21" i="4"/>
  <c r="J32" i="4" s="1"/>
  <c r="L20" i="4"/>
  <c r="J31" i="4" s="1"/>
  <c r="I29" i="4"/>
  <c r="G40" i="4" s="1"/>
  <c r="I28" i="4"/>
  <c r="G39" i="4" s="1"/>
  <c r="I27" i="4"/>
  <c r="G38" i="4" s="1"/>
  <c r="I26" i="4"/>
  <c r="G37" i="4" s="1"/>
  <c r="I25" i="4"/>
  <c r="G36" i="4" s="1"/>
  <c r="I24" i="4"/>
  <c r="G35" i="4" s="1"/>
  <c r="I23" i="4"/>
  <c r="G34" i="4" s="1"/>
  <c r="I22" i="4"/>
  <c r="G33" i="4" s="1"/>
  <c r="I21" i="4"/>
  <c r="G32" i="4" s="1"/>
  <c r="F21" i="4"/>
  <c r="D32" i="4" s="1"/>
  <c r="F22" i="4"/>
  <c r="D33" i="4" s="1"/>
  <c r="F23" i="4"/>
  <c r="D34" i="4" s="1"/>
  <c r="F24" i="4"/>
  <c r="D35" i="4" s="1"/>
  <c r="F25" i="4"/>
  <c r="D36" i="4" s="1"/>
  <c r="F26" i="4"/>
  <c r="D37" i="4" s="1"/>
  <c r="F27" i="4"/>
  <c r="D38" i="4" s="1"/>
  <c r="F28" i="4"/>
  <c r="D39" i="4" s="1"/>
  <c r="D41" i="4" l="1"/>
  <c r="E47" i="4" s="1"/>
  <c r="D42" i="4"/>
  <c r="F47" i="4" s="1"/>
  <c r="G42" i="4"/>
  <c r="G41" i="4"/>
  <c r="E48" i="4" s="1"/>
  <c r="AZ41" i="4"/>
  <c r="E63" i="4" s="1"/>
  <c r="BC41" i="4"/>
  <c r="E64" i="4" s="1"/>
  <c r="J41" i="4"/>
  <c r="E49" i="4" s="1"/>
  <c r="AN41" i="4"/>
  <c r="E59" i="4" s="1"/>
  <c r="AT41" i="4"/>
  <c r="E61" i="4" s="1"/>
  <c r="P41" i="4"/>
  <c r="E51" i="4" s="1"/>
  <c r="V42" i="4"/>
  <c r="F53" i="4" s="1"/>
  <c r="AB41" i="4"/>
  <c r="E55" i="4" s="1"/>
  <c r="BC42" i="4"/>
  <c r="F64" i="4" s="1"/>
  <c r="AZ42" i="4"/>
  <c r="F63" i="4" s="1"/>
  <c r="AT42" i="4"/>
  <c r="F61" i="4" s="1"/>
  <c r="AN42" i="4"/>
  <c r="F59" i="4" s="1"/>
  <c r="AK41" i="4"/>
  <c r="E58" i="4" s="1"/>
  <c r="AE41" i="4"/>
  <c r="E56" i="4" s="1"/>
  <c r="AB42" i="4"/>
  <c r="F55" i="4" s="1"/>
  <c r="V41" i="4"/>
  <c r="E53" i="4" s="1"/>
  <c r="P42" i="4"/>
  <c r="F51" i="4" s="1"/>
  <c r="J42" i="4"/>
  <c r="F49" i="4" s="1"/>
  <c r="AW41" i="4"/>
  <c r="E62" i="4" s="1"/>
  <c r="M41" i="4"/>
  <c r="E50" i="4" s="1"/>
  <c r="S41" i="4"/>
  <c r="E52" i="4" s="1"/>
  <c r="Y41" i="4"/>
  <c r="E54" i="4" s="1"/>
  <c r="AQ41" i="4"/>
  <c r="E60" i="4" s="1"/>
  <c r="M42" i="4"/>
  <c r="F50" i="4" s="1"/>
  <c r="S42" i="4"/>
  <c r="F52" i="4" s="1"/>
  <c r="Y42" i="4"/>
  <c r="F54" i="4" s="1"/>
  <c r="AE42" i="4"/>
  <c r="F56" i="4" s="1"/>
  <c r="AK42" i="4"/>
  <c r="F58" i="4" s="1"/>
  <c r="AQ42" i="4"/>
  <c r="F60" i="4" s="1"/>
  <c r="AW42" i="4"/>
  <c r="F62" i="4" s="1"/>
  <c r="C28" i="4"/>
  <c r="F48" i="4" l="1"/>
  <c r="AH42" i="4"/>
  <c r="F57" i="4" s="1"/>
  <c r="AH41" i="4"/>
  <c r="E57" i="4" s="1"/>
  <c r="C4" i="4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1" authorId="0" shapeId="0" xr:uid="{6F68848C-A159-4D4A-BE31-D83DD88000EB}">
      <text>
        <r>
          <rPr>
            <b/>
            <sz val="9"/>
            <color indexed="81"/>
            <rFont val="Tahoma"/>
            <family val="2"/>
          </rPr>
          <t>create the forecasts.csv file in the data folder from these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2" authorId="0" shapeId="0" xr:uid="{5C0910D4-7D58-4B5E-81B6-05959399D99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2" authorId="0" shapeId="0" xr:uid="{CDD0C6FE-A9EB-4C37-A910-519267D3DBD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2" authorId="0" shapeId="0" xr:uid="{48E539A5-1F7A-41F0-AEC0-EF534A7144B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0" shapeId="0" xr:uid="{20F45772-6DE4-42A7-9ED0-438DFBB4355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2" authorId="0" shapeId="0" xr:uid="{39B156C0-FA4B-4D76-9FD2-4569A0381E79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2" authorId="0" shapeId="0" xr:uid="{C96BC75E-A50F-4190-B075-9EEA9C2583AB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2" authorId="0" shapeId="0" xr:uid="{593B2AB5-41A5-42D4-B6EA-A32D7D636E9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2" authorId="0" shapeId="0" xr:uid="{B1E1DFE6-9B28-4979-9EA3-9B4A232DBAB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2" authorId="0" shapeId="0" xr:uid="{7B988E7B-90B7-489A-93CA-893C341AE61B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2" authorId="0" shapeId="0" xr:uid="{19BE18A0-14B6-44F4-AA55-1C7B30F77BD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2" authorId="0" shapeId="0" xr:uid="{329615BF-9769-4F5C-972C-01424C78770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2" authorId="0" shapeId="0" xr:uid="{BB4A6087-B221-467E-8A01-1AD9062A6826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2" authorId="0" shapeId="0" xr:uid="{B2C65C79-8597-490B-AD38-CD6FB786E386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2" authorId="0" shapeId="0" xr:uid="{DDC36ECD-8CCC-457C-9DA7-95CAF3DEA79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2" authorId="0" shapeId="0" xr:uid="{5EA3F591-E6E6-4172-A59F-C11F6D9696E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2" authorId="0" shapeId="0" xr:uid="{0F56FB6F-C4AF-4F79-843F-A4808A65B5D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2" authorId="0" shapeId="0" xr:uid="{E53C9074-8A8B-4AAB-8F8D-CF5F86BA1AA9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2" authorId="0" shapeId="0" xr:uid="{2E2A3F17-7531-4D41-B873-191F8E5454F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159B18A8-DBCE-40B0-B9B4-AAF42B5B2BEB}">
      <text>
        <r>
          <rPr>
            <b/>
            <sz val="9"/>
            <color indexed="81"/>
            <rFont val="Tahoma"/>
            <family val="2"/>
          </rPr>
          <t>these are from the results_mxx.csv files for each model (model1_dim column)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919066BE-1FCF-4758-8E4E-521D06AB8765}">
      <text>
        <r>
          <rPr>
            <b/>
            <sz val="9"/>
            <color indexed="81"/>
            <rFont val="Tahoma"/>
            <family val="2"/>
          </rPr>
          <t>these are from the results_mxx.csv files for each model (sigma column)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2905B353-B302-458F-BF99-18354CB547ED}">
      <text>
        <r>
          <rPr>
            <b/>
            <sz val="9"/>
            <color indexed="81"/>
            <rFont val="Tahoma"/>
            <family val="2"/>
          </rPr>
          <t>These are model forecasts based on models using data up to the year prior.  For example, 51.46 million fish is the forecast for year 2013 based on data from 1998-2012 and the model m1 (CPUE model).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8721D402-956B-4E03-98F3-22EDB9544EA5}">
      <text>
        <r>
          <rPr>
            <b/>
            <sz val="9"/>
            <color indexed="81"/>
            <rFont val="Tahoma"/>
            <family val="2"/>
          </rPr>
          <t>model_summary_table3.csv; this table is saved as model_summary_table3.csv in the folder …\2023_forecast\results\summary tables; this csv file is manually created from this excel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" authorId="0" shapeId="0" xr:uid="{CF5E7005-F0F8-413D-8CFF-C3DD24B8A766}">
      <text>
        <r>
          <rPr>
            <b/>
            <sz val="9"/>
            <color indexed="81"/>
            <rFont val="Tahoma"/>
            <family val="2"/>
          </rPr>
          <t>this column is 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8" authorId="0" shapeId="0" xr:uid="{B189DB9E-A202-4709-9ABE-D89FD8439951}">
      <text>
        <r>
          <rPr>
            <b/>
            <sz val="9"/>
            <color indexed="81"/>
            <rFont val="Tahoma"/>
            <family val="2"/>
          </rPr>
          <t>Sort table above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8" authorId="0" shapeId="0" xr:uid="{6BFB425D-AE80-4A0A-B2C4-E751670664E6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8" authorId="0" shapeId="0" xr:uid="{E549C92F-B633-4DCA-B4BB-2142A1811964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8" authorId="0" shapeId="0" xr:uid="{7D18325C-9045-4D9E-A5C6-E7B6F6252E90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7" authorId="0" shapeId="0" xr:uid="{A9C8DAB4-F38E-4C4E-B379-BBA7C6A3566B}">
      <text>
        <r>
          <rPr>
            <b/>
            <sz val="9"/>
            <color indexed="81"/>
            <rFont val="Tahoma"/>
            <family val="2"/>
          </rPr>
          <t>Sort table above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7" authorId="0" shapeId="0" xr:uid="{9E11C106-472A-43C5-8074-A8A559C074BD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7" authorId="0" shapeId="0" xr:uid="{25B4B11B-8FB7-47D8-82D7-20FCC718CB5A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7" authorId="0" shapeId="0" xr:uid="{57467674-1D73-405A-BD7A-0473C8ADBFAC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<sst xmlns="http://schemas.openxmlformats.org/spreadsheetml/2006/main" count="445" uniqueCount="129">
  <si>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</si>
  <si>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</si>
  <si>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</si>
  <si>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</si>
  <si>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</si>
  <si>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</si>
  <si>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</si>
  <si>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</si>
  <si>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</si>
  <si>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</si>
  <si>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</si>
  <si>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</si>
  <si>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</si>
  <si>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</si>
  <si>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</si>
  <si>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</si>
  <si>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</si>
  <si>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</si>
  <si>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</si>
  <si>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</si>
  <si>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</si>
  <si>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</si>
  <si>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</si>
  <si>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</si>
  <si>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</si>
  <si>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</si>
  <si>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</si>
  <si>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</si>
  <si>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</si>
  <si>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</si>
  <si>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</si>
  <si>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</si>
  <si>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</si>
  <si>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</si>
  <si>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</si>
  <si>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</si>
  <si>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</si>
  <si>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</si>
  <si>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</si>
  <si>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</si>
  <si>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</si>
  <si>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</si>
  <si>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</si>
  <si>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</si>
  <si>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</si>
  <si>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</si>
  <si>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</si>
  <si>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</si>
  <si>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</si>
  <si>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</si>
  <si>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</si>
  <si>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</si>
  <si>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</si>
  <si>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</si>
  <si>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</si>
  <si>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</si>
  <si>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</si>
  <si>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</si>
  <si>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</si>
  <si>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</si>
  <si>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</si>
  <si>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</si>
  <si>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</si>
  <si>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</si>
  <si>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</si>
  <si>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</si>
  <si>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</si>
  <si>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</si>
  <si>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</si>
  <si>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</si>
  <si>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</si>
  <si>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</si>
  <si>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</si>
  <si>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</si>
  <si>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</si>
  <si>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</si>
  <si>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</si>
  <si>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</si>
  <si>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</si>
  <si>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</si>
  <si>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</si>
  <si>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ONE-STEP-AHEAD MAPE FORECASTS</t>
  </si>
  <si>
    <t>Bias-corrected one- step ahead MAPE (model_summary_table3.csv)</t>
  </si>
  <si>
    <t>Model m19</t>
  </si>
  <si>
    <t>CPUE + ISTI20_MJJ + zoo_density_June + condition_July</t>
  </si>
  <si>
    <t>1997-2022</t>
  </si>
  <si>
    <t>m19</t>
  </si>
  <si>
    <t>Model m1a</t>
  </si>
  <si>
    <t>Model m2a</t>
  </si>
  <si>
    <t>Model m3a</t>
  </si>
  <si>
    <t>Model m4a</t>
  </si>
  <si>
    <t>Model m5a</t>
  </si>
  <si>
    <t>Model m6a</t>
  </si>
  <si>
    <t>Model m7a</t>
  </si>
  <si>
    <t>Model m8a</t>
  </si>
  <si>
    <t>Model m9a</t>
  </si>
  <si>
    <t>Model m10a</t>
  </si>
  <si>
    <t>Model m11a</t>
  </si>
  <si>
    <t>Model m12a</t>
  </si>
  <si>
    <t>Model m13a</t>
  </si>
  <si>
    <t>Model m14a</t>
  </si>
  <si>
    <t>Model m15a</t>
  </si>
  <si>
    <t>Model m16a</t>
  </si>
  <si>
    <t>Model m17a</t>
  </si>
  <si>
    <t>Model m18a</t>
  </si>
  <si>
    <t>m1a</t>
  </si>
  <si>
    <t>m2a</t>
  </si>
  <si>
    <t>m3a</t>
  </si>
  <si>
    <t>m4a</t>
  </si>
  <si>
    <t>m5a</t>
  </si>
  <si>
    <t>m6a</t>
  </si>
  <si>
    <t>m7a</t>
  </si>
  <si>
    <t>m8a</t>
  </si>
  <si>
    <t>m9a</t>
  </si>
  <si>
    <t>m10a</t>
  </si>
  <si>
    <t>m11a</t>
  </si>
  <si>
    <t>m12a</t>
  </si>
  <si>
    <t>m13a</t>
  </si>
  <si>
    <t>m14a</t>
  </si>
  <si>
    <t>m15a</t>
  </si>
  <si>
    <t>m16a</t>
  </si>
  <si>
    <t>m17a</t>
  </si>
  <si>
    <t>m18a</t>
  </si>
  <si>
    <t>CPUE + esc_index_log</t>
  </si>
  <si>
    <t>CPUE + ISTI20_MJJ +esc_index_log</t>
  </si>
  <si>
    <t>CPUE + Chatham_SST_May + esc_index_log</t>
  </si>
  <si>
    <t>CPUE + Chatham_SST_MJJ +esc_index_log</t>
  </si>
  <si>
    <t>MAPE5</t>
  </si>
  <si>
    <t>MAPE10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</si>
</sst>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9C0006"/>
      <name val="Times New Roman"/>
      <family val="1"/>
    </font>
    <font>
      <b/>
      <sz val="12"/>
      <color rgb="FF9C0006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165" fontId="0" fillId="0" borderId="1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9" fontId="24" fillId="0" borderId="0" xfId="42" applyFont="1" applyFill="1" applyBorder="1" applyAlignment="1">
      <alignment horizontal="center"/>
    </xf>
    <xf numFmtId="0" fontId="30" fillId="0" borderId="0" xfId="0" applyFont="1" applyAlignment="1">
      <alignment horizontal="left"/>
    </xf>
    <xf numFmtId="165" fontId="0" fillId="0" borderId="0" xfId="0" applyNumberFormat="1" applyAlignment="1">
      <alignment horizontal="center" vertical="center"/>
    </xf>
    <xf numFmtId="0" fontId="29" fillId="35" borderId="12" xfId="0" applyFont="1" applyFill="1" applyBorder="1" applyAlignment="1">
      <alignment horizontal="center"/>
    </xf>
    <xf numFmtId="0" fontId="29" fillId="35" borderId="13" xfId="0" applyFont="1" applyFill="1" applyBorder="1" applyAlignment="1">
      <alignment horizontal="center"/>
    </xf>
    <xf numFmtId="0" fontId="29" fillId="37" borderId="14" xfId="0" applyFont="1" applyFill="1" applyBorder="1" applyAlignment="1">
      <alignment horizontal="center"/>
    </xf>
    <xf numFmtId="0" fontId="29" fillId="37" borderId="13" xfId="0" applyFont="1" applyFill="1" applyBorder="1" applyAlignment="1">
      <alignment horizontal="center"/>
    </xf>
    <xf numFmtId="0" fontId="24" fillId="33" borderId="11" xfId="0" applyFont="1" applyFill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164" fontId="26" fillId="35" borderId="10" xfId="0" applyNumberFormat="1" applyFont="1" applyFill="1" applyBorder="1" applyAlignment="1">
      <alignment horizontal="center"/>
    </xf>
    <xf numFmtId="164" fontId="26" fillId="37" borderId="10" xfId="0" applyNumberFormat="1" applyFont="1" applyFill="1" applyBorder="1" applyAlignment="1">
      <alignment horizontal="center"/>
    </xf>
    <xf numFmtId="2" fontId="32" fillId="0" borderId="0" xfId="0" applyNumberFormat="1" applyFont="1" applyAlignment="1">
      <alignment horizontal="center" vertical="center"/>
    </xf>
    <xf numFmtId="9" fontId="32" fillId="0" borderId="0" xfId="42" applyFont="1" applyBorder="1" applyAlignment="1">
      <alignment horizontal="center" vertical="center"/>
    </xf>
    <xf numFmtId="0" fontId="24" fillId="38" borderId="10" xfId="0" applyFont="1" applyFill="1" applyBorder="1" applyAlignment="1">
      <alignment horizontal="center"/>
    </xf>
    <xf numFmtId="9" fontId="24" fillId="0" borderId="0" xfId="42" applyFont="1" applyBorder="1" applyAlignment="1">
      <alignment horizontal="center"/>
    </xf>
    <xf numFmtId="9" fontId="24" fillId="0" borderId="11" xfId="42" applyFont="1" applyBorder="1" applyAlignment="1">
      <alignment horizontal="center"/>
    </xf>
    <xf numFmtId="0" fontId="0" fillId="0" borderId="19" xfId="0" applyBorder="1"/>
    <xf numFmtId="2" fontId="25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9" fontId="24" fillId="0" borderId="0" xfId="0" applyNumberFormat="1" applyFont="1" applyAlignment="1">
      <alignment horizontal="center"/>
    </xf>
    <xf numFmtId="0" fontId="24" fillId="0" borderId="18" xfId="0" applyFont="1" applyBorder="1" applyAlignment="1">
      <alignment horizontal="center"/>
    </xf>
    <xf numFmtId="0" fontId="19" fillId="0" borderId="20" xfId="0" applyFont="1" applyBorder="1" applyAlignment="1">
      <alignment horizontal="center" vertical="center"/>
    </xf>
    <xf numFmtId="164" fontId="26" fillId="35" borderId="21" xfId="0" applyNumberFormat="1" applyFont="1" applyFill="1" applyBorder="1" applyAlignment="1">
      <alignment horizontal="center"/>
    </xf>
    <xf numFmtId="164" fontId="26" fillId="37" borderId="22" xfId="0" applyNumberFormat="1" applyFont="1" applyFill="1" applyBorder="1" applyAlignment="1">
      <alignment horizontal="center"/>
    </xf>
    <xf numFmtId="164" fontId="26" fillId="35" borderId="15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6" fillId="37" borderId="16" xfId="0" applyNumberFormat="1" applyFont="1" applyFill="1" applyBorder="1" applyAlignment="1">
      <alignment horizontal="center"/>
    </xf>
    <xf numFmtId="3" fontId="24" fillId="36" borderId="15" xfId="0" applyNumberFormat="1" applyFont="1" applyFill="1" applyBorder="1" applyAlignment="1">
      <alignment horizontal="center" wrapText="1"/>
    </xf>
    <xf numFmtId="2" fontId="24" fillId="36" borderId="15" xfId="0" applyNumberFormat="1" applyFont="1" applyFill="1" applyBorder="1" applyAlignment="1">
      <alignment horizontal="center" wrapText="1"/>
    </xf>
    <xf numFmtId="2" fontId="26" fillId="35" borderId="0" xfId="0" applyNumberFormat="1" applyFont="1" applyFill="1" applyAlignment="1">
      <alignment horizontal="center" vertical="center"/>
    </xf>
    <xf numFmtId="2" fontId="26" fillId="37" borderId="16" xfId="0" applyNumberFormat="1" applyFont="1" applyFill="1" applyBorder="1" applyAlignment="1">
      <alignment horizontal="center" vertical="center"/>
    </xf>
    <xf numFmtId="2" fontId="24" fillId="36" borderId="15" xfId="0" applyNumberFormat="1" applyFont="1" applyFill="1" applyBorder="1" applyAlignment="1">
      <alignment horizontal="center"/>
    </xf>
    <xf numFmtId="2" fontId="27" fillId="35" borderId="0" xfId="0" applyNumberFormat="1" applyFont="1" applyFill="1" applyAlignment="1">
      <alignment horizontal="center" vertical="center"/>
    </xf>
    <xf numFmtId="2" fontId="24" fillId="34" borderId="15" xfId="0" applyNumberFormat="1" applyFont="1" applyFill="1" applyBorder="1" applyAlignment="1">
      <alignment horizontal="center" vertical="center"/>
    </xf>
    <xf numFmtId="2" fontId="24" fillId="34" borderId="23" xfId="0" applyNumberFormat="1" applyFont="1" applyFill="1" applyBorder="1" applyAlignment="1">
      <alignment horizontal="center" vertical="center"/>
    </xf>
    <xf numFmtId="2" fontId="27" fillId="35" borderId="24" xfId="0" applyNumberFormat="1" applyFont="1" applyFill="1" applyBorder="1" applyAlignment="1">
      <alignment horizontal="center" vertical="center"/>
    </xf>
    <xf numFmtId="2" fontId="26" fillId="37" borderId="25" xfId="0" applyNumberFormat="1" applyFont="1" applyFill="1" applyBorder="1" applyAlignment="1">
      <alignment horizontal="center" vertical="center"/>
    </xf>
    <xf numFmtId="0" fontId="29" fillId="35" borderId="14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3" xfId="0" applyFont="1" applyBorder="1"/>
    <xf numFmtId="0" fontId="28" fillId="0" borderId="14" xfId="0" applyFont="1" applyBorder="1"/>
    <xf numFmtId="164" fontId="26" fillId="37" borderId="0" xfId="0" applyNumberFormat="1" applyFont="1" applyFill="1" applyAlignment="1">
      <alignment horizontal="center"/>
    </xf>
    <xf numFmtId="2" fontId="26" fillId="37" borderId="0" xfId="0" applyNumberFormat="1" applyFont="1" applyFill="1" applyAlignment="1">
      <alignment horizontal="center" vertical="center"/>
    </xf>
    <xf numFmtId="2" fontId="26" fillId="37" borderId="24" xfId="0" applyNumberFormat="1" applyFont="1" applyFill="1" applyBorder="1" applyAlignment="1">
      <alignment horizontal="center" vertical="center"/>
    </xf>
    <xf numFmtId="9" fontId="24" fillId="0" borderId="11" xfId="42" applyFont="1" applyFill="1" applyBorder="1" applyAlignment="1">
      <alignment horizontal="center"/>
    </xf>
    <xf numFmtId="2" fontId="24" fillId="0" borderId="11" xfId="0" applyNumberFormat="1" applyFont="1" applyBorder="1" applyAlignment="1">
      <alignment horizontal="center"/>
    </xf>
    <xf numFmtId="9" fontId="24" fillId="0" borderId="0" xfId="42" applyFon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/>
    </xf>
    <xf numFmtId="9" fontId="24" fillId="34" borderId="10" xfId="42" applyFont="1" applyFill="1" applyBorder="1" applyAlignment="1">
      <alignment horizontal="center"/>
    </xf>
    <xf numFmtId="0" fontId="24" fillId="38" borderId="18" xfId="0" applyFont="1" applyFill="1" applyBorder="1" applyAlignment="1">
      <alignment horizontal="center"/>
    </xf>
    <xf numFmtId="9" fontId="24" fillId="34" borderId="0" xfId="42" applyFont="1" applyFill="1" applyBorder="1" applyAlignment="1">
      <alignment horizontal="center"/>
    </xf>
    <xf numFmtId="2" fontId="24" fillId="34" borderId="0" xfId="0" applyNumberFormat="1" applyFont="1" applyFill="1" applyAlignment="1">
      <alignment horizontal="center"/>
    </xf>
    <xf numFmtId="2" fontId="0" fillId="0" borderId="0" xfId="0" applyNumberFormat="1"/>
    <xf numFmtId="0" fontId="32" fillId="38" borderId="18" xfId="0" applyFont="1" applyFill="1" applyBorder="1" applyAlignment="1">
      <alignment horizontal="center"/>
    </xf>
    <xf numFmtId="9" fontId="24" fillId="0" borderId="0" xfId="42" applyFont="1" applyBorder="1" applyAlignment="1">
      <alignment horizontal="center" vertical="center"/>
    </xf>
    <xf numFmtId="0" fontId="24" fillId="0" borderId="11" xfId="0" applyFont="1" applyBorder="1"/>
    <xf numFmtId="0" fontId="30" fillId="0" borderId="16" xfId="0" applyFont="1" applyBorder="1" applyAlignment="1">
      <alignment horizontal="center"/>
    </xf>
    <xf numFmtId="2" fontId="24" fillId="34" borderId="0" xfId="0" applyNumberFormat="1" applyFont="1" applyFill="1" applyAlignment="1">
      <alignment horizontal="center" vertical="center"/>
    </xf>
    <xf numFmtId="0" fontId="24" fillId="0" borderId="10" xfId="0" applyFont="1" applyBorder="1"/>
    <xf numFmtId="0" fontId="30" fillId="0" borderId="0" xfId="0" applyFont="1" applyAlignment="1">
      <alignment horizontal="center"/>
    </xf>
    <xf numFmtId="2" fontId="24" fillId="34" borderId="10" xfId="0" applyNumberFormat="1" applyFont="1" applyFill="1" applyBorder="1" applyAlignment="1">
      <alignment horizontal="center"/>
    </xf>
    <xf numFmtId="2" fontId="24" fillId="39" borderId="10" xfId="0" applyNumberFormat="1" applyFont="1" applyFill="1" applyBorder="1" applyAlignment="1">
      <alignment horizontal="center" vertical="center"/>
    </xf>
    <xf numFmtId="0" fontId="33" fillId="35" borderId="14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9" fontId="24" fillId="0" borderId="10" xfId="42" applyFont="1" applyBorder="1" applyAlignment="1">
      <alignment horizontal="center" vertical="center"/>
    </xf>
    <xf numFmtId="0" fontId="33" fillId="37" borderId="14" xfId="0" applyFont="1" applyFill="1" applyBorder="1" applyAlignment="1">
      <alignment horizontal="center"/>
    </xf>
    <xf numFmtId="0" fontId="30" fillId="0" borderId="14" xfId="0" applyFont="1" applyBorder="1" applyAlignment="1">
      <alignment horizontal="center"/>
    </xf>
    <xf numFmtId="9" fontId="24" fillId="34" borderId="0" xfId="42" applyFont="1" applyFill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0" fontId="33" fillId="35" borderId="13" xfId="0" applyFont="1" applyFill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24" fillId="34" borderId="0" xfId="0" applyFont="1" applyFill="1" applyAlignment="1">
      <alignment horizontal="center" vertical="center"/>
    </xf>
    <xf numFmtId="0" fontId="24" fillId="38" borderId="10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/>
    </xf>
    <xf numFmtId="0" fontId="30" fillId="0" borderId="12" xfId="0" applyFont="1" applyBorder="1" applyAlignment="1">
      <alignment horizontal="left"/>
    </xf>
    <xf numFmtId="2" fontId="24" fillId="39" borderId="0" xfId="0" applyNumberFormat="1" applyFont="1" applyFill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39" borderId="11" xfId="0" applyNumberFormat="1" applyFont="1" applyFill="1" applyBorder="1" applyAlignment="1">
      <alignment horizontal="center" vertical="center"/>
    </xf>
    <xf numFmtId="9" fontId="30" fillId="34" borderId="10" xfId="42" applyFont="1" applyFill="1" applyBorder="1" applyAlignment="1">
      <alignment horizontal="center"/>
    </xf>
    <xf numFmtId="9" fontId="30" fillId="34" borderId="0" xfId="42" applyFont="1" applyFill="1" applyBorder="1" applyAlignment="1">
      <alignment horizontal="center" vertical="center"/>
    </xf>
    <xf numFmtId="9" fontId="30" fillId="34" borderId="0" xfId="42" applyFont="1" applyFill="1" applyBorder="1" applyAlignment="1">
      <alignment horizontal="center"/>
    </xf>
    <xf numFmtId="0" fontId="16" fillId="0" borderId="0" xfId="0" applyFont="1"/>
    <xf numFmtId="165" fontId="16" fillId="0" borderId="0" xfId="0" applyNumberFormat="1" applyFont="1" applyAlignment="1">
      <alignment horizontal="center" vertical="center"/>
    </xf>
    <xf numFmtId="2" fontId="30" fillId="36" borderId="15" xfId="0" applyNumberFormat="1" applyFont="1" applyFill="1" applyBorder="1" applyAlignment="1">
      <alignment horizontal="center"/>
    </xf>
    <xf numFmtId="2" fontId="25" fillId="35" borderId="0" xfId="0" applyNumberFormat="1" applyFont="1" applyFill="1" applyAlignment="1">
      <alignment horizontal="center" vertical="center"/>
    </xf>
    <xf numFmtId="2" fontId="34" fillId="37" borderId="16" xfId="0" applyNumberFormat="1" applyFont="1" applyFill="1" applyBorder="1" applyAlignment="1">
      <alignment horizontal="center" vertical="center"/>
    </xf>
    <xf numFmtId="2" fontId="34" fillId="37" borderId="0" xfId="0" applyNumberFormat="1" applyFont="1" applyFill="1" applyAlignment="1">
      <alignment horizontal="center" vertical="center"/>
    </xf>
    <xf numFmtId="0" fontId="31" fillId="0" borderId="17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40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40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40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40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40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40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40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40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40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40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40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40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40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40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40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40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40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40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40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40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40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40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40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40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40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40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40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40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40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40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40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40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40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ED4EF-7C6C-4BD2-896C-52A36FBE953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572360-4D32-428C-A455-42E1667BA40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45436-23C9-48F3-80AB-61EAD4FA423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AB363-CD92-4540-B28A-1070D2DE0A8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C65F1B-AB25-4762-8D4B-494FF617D99E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3DDACA-9A4E-42D0-AD8B-8BE3266C023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72921-3FCC-46AD-A291-A8CC706B583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791C4-2CC3-4413-A964-A20CE0F9C0F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7D68DA-7491-49E6-B5DD-F372EB41574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1075F7-3709-4839-92F7-44808192130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617E07-E5CD-41C6-9A0A-A4B045A3A53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331E61-92DA-4E9A-934C-CA768DEA254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31E7D2-785E-4745-834B-BFBF4DBF983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02E7A-90F6-4247-A6F6-577279833914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985FFC-CABE-4F53-A333-998B58B62BF6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C2BBC-E105-4C81-B86D-671C114F9E8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65D67C-FEC6-453A-9C22-11EDC3419DD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D0A477-1465-44BB-977C-3C4475B704E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EB81B8-E3AB-4214-8730-DC940824161F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8778BD-B23B-49E1-93FC-ECABD97182FF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B1D05-FF51-4D35-9A38-DD995D1B984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DCA3F6-1E6C-4789-89E2-2C407962167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BBAF87-FBB6-4035-979E-98036B392F8E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0C476-A2F8-47C4-889F-00374E02DA61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918627-8BF4-4ABB-A1AC-324F735D345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221E5A-6E1A-4CF7-BC66-10F64F2E59C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84919A-8A4D-4505-B81B-C68A39135FD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E629AB-0EED-475C-BA79-C61D11E5E522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41F0C6-3AE7-45B1-AE01-0B0BFDC524C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BDFF1-0353-43B1-90B9-1CA8C2CC3EA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90683A-CCB6-42F4-AF21-B8DFE23AA92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CE2C2-8250-4616-8AE5-5A6C7C7200DF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5098E-8AF0-45E2-B72F-A6D4F278199B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8E00E-7C08-4635-BC35-16AE5260CB8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C0EC4-3218-4F5D-8E13-8858D5FFF866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4C209-4C7C-4F38-BD6A-2294138A7641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72B4C-AB2E-450C-8FF3-24B49FFD3F81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56528-EE69-4D8D-8C5C-A69EE296524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C477DD-3C09-4B47-B655-C19706A8842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9E93B-D92D-4FD1-A882-DDEA7CC2F43E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643B2-02CF-4EF1-A6CF-4BE702F611F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79DE22-B44C-41F0-951A-C843D1EB19A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E0E0F-1FD7-42A9-8D7C-D459C8B6DE1B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D96DC-7EA8-469E-BDF2-90B3469AB00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60E060-ABB8-4F05-BD90-8EAED18BC782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ADBD0-0A70-4829-935B-F6B986B68D86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AA7AB-2A8B-44C9-9F4B-CC330E974FF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DB1CF-F207-40D6-8ED4-028A261680C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DC8869-47C1-4F1D-B0F9-9291C1AEC4A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967092-F92E-43BC-B3C0-327B04FCC1A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86683-6717-4E69-9FF4-CD697D3C2EC1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66010D-2293-48C7-AD7C-32DE515900D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28A9B-D38F-4856-8B7E-AAECE8943DD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3CBA6-D9BC-4C74-8CC4-BD2EA062A65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6B88D9-D438-4A7A-B8C2-F4226AFABDC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7D26F-020C-4421-A76C-AE0F362142B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978F2-7955-4524-8853-20C0AEDAC408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96365-A7A5-4E4E-9B22-EA1CE409147A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34A555-6B81-4869-8747-659E40AAF419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CC1D-AAF6-4F2B-A9C2-82F7A1785742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4F90E4-ED63-4B7B-B939-B759DD22BE0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52B7AE-B477-4759-ABE0-B3DAFC857090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14D04D-25CA-4DB4-B598-904CA3F59ECC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C5A52-F66A-45A2-B6EF-5DE80E7B2896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CAF78-C8A5-44A0-8A8A-AD7D8A0137C5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40</xdr:row>
      <xdr:rowOff>0</xdr:rowOff>
    </xdr:from>
    <xdr:ext cx="314325" cy="304800"/>
    <xdr:sp macro="" textlink="">
      <xdr:nvSpPr>
        <xdr:cNvPr id="2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ACF2E-ED93-42D3-ADAE-25C05B97A3D7}"/>
            </a:ext>
          </a:extLst>
        </xdr:cNvPr>
        <xdr:cNvSpPr/>
      </xdr:nvSpPr>
      <xdr:spPr>
        <a:xfrm>
          <a:off x="114755083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BB16-6BCA-409C-9B07-888956FA57F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41BD2-2335-4E0A-935E-D28C7608B84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67474B-7CEC-43D2-859E-A6F43BE866C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EEA9B-8259-48D4-A17C-2ACD05EEAAB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251E9-8DCD-4B02-B811-52190DA2E37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51F711-AA37-43C2-AD23-3E779E2AAA0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3EE4E2-FE0D-439A-BD98-C326C2B33F8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7D852-5632-4B8E-BAC7-035C65F4179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22DAD-35C0-40E1-939F-BAB88417516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DB4367-7635-4CB8-AA2E-C8894B95B20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D4DD27-C702-4094-AFA8-3881BDEA954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584E2-B508-46A3-8110-AB45EC3E629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C8B178-01C7-45EE-8E25-5AFA8A28540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10969-8A54-489C-B18B-F4102B72BB7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7F5280-C5D5-4AD3-B5F4-212FCBA45CB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7AF845-F747-47B9-A3C5-CE551B53E99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AA0FD1-9DAC-4E58-A927-7FE38062337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5575EE-1E06-4201-9767-7E15B479431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CB57B2-9382-4DE7-A099-F70DCCBABED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5F9A31-1257-48EE-9BE0-FE6AC72BF73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063F8-AABD-4A1B-A35C-F3C0F3086EA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CDEE2E-1B29-4F87-BDB0-16362509C94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C59B5-C592-4C0E-B851-20A7337CD2E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5C6390-481E-4D3A-8C8C-C156D74C6CC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8B451C-C6C4-432C-BFBA-9B6FDC13B14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97952A-E56B-4F49-BD22-927A3EB48A2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C4E7D-D4D8-4F15-BAE1-0F3E0FC41DC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AF900E-D4DE-46D8-84C2-4032A7849CB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A34A18-7848-40E6-B64F-954D89FEEBF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B24B6-BF59-4DD9-9BA1-B9F80F1521D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B4A7F-98BD-4158-A943-044ABDE0131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7C778-4163-40ED-ACAD-577C7EBACD5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F4639-5CC0-4C98-83C5-5FB8861722F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C8034-4138-4A29-B5C0-E758A64A1EF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6D71C-8072-499D-97FC-4DBD1EA618B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5C9-9F2B-41EA-990D-798A6CCA1C3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D1C5B-90A4-4AB9-9C5A-E8682BAA7AC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AF6754-6C95-47B7-ACB7-C0C9DB5F5BF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18B48C-1FF0-45DB-95D1-0EF579BC2DD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9A73C4-F3BC-4C18-8228-3BC08E9EB0B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E696BA-6153-4181-B411-909A123597A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3B186A-CDB8-45DF-BA56-5DE4A3A07AC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EC5883-8600-4340-9E87-2265D9922D1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3D4653-43D7-4EA2-B388-4EBED025591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2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D1AFB-DDF3-4D3F-A7D8-A5111830FE6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20BE9-465D-4AD5-8C69-FC8B7AA408B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4458D9-9269-4A27-A60C-0B07AD591AF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7273A-0CD7-4BBA-84C3-46FF16C05DA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C8FFA-2179-4D78-A55F-00C30209DCC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08EF5-0CDB-4F37-9268-A1D12E810A4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822173-3FA9-4737-B6CF-FF9FDE7674B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822542-2440-44FC-8975-0AA0C4C5BAE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00817B-B352-47DB-8DFE-271BCFE6D5B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1BBBCF-82AD-451D-A3E6-CB8918C2AAD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AB69D4-0A85-4602-9091-1B49F804B9B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C2B617-C85F-4F72-A9D5-91CA78123B9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ADAB4-86CF-403E-8F79-401E3393D55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722E4F-1143-4C63-B87A-1187CAD7617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3BF94-9378-4769-85A0-F5FFB7C5B8E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ABFF8-E989-4D1E-A202-57764B9D3D6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1BE39-DC34-4E73-9858-2F081DBDDA7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6F20F-227A-4161-80AB-9CCDF0DD14E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F4AC3F-F745-4A93-9BA6-C8685FDE38C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1B04DB-DA27-4789-9148-BB50B37FD72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10C5E-7808-4463-B7AD-331692C75D4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A739C6-568D-465A-B4D8-8E0B07F5824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1969B-3E47-4D92-8B4A-CF4C29AED25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33FFC-8D6A-485B-868C-84EABC07CDE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852AF-BD17-491B-B5D3-34F5472CB70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922B8A-0F17-46D5-B0A0-D780373F67C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241C9E-FEFF-45F3-B19C-A318C7A38C1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073499-07F3-4518-9E90-84749AB03DF8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72015-7EF2-4B8D-B345-20C6D70F5D6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88753-6A5F-473B-8478-2108C9D3F19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865405-31AC-480E-9FC1-D5F499ED10C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6DAF5-F578-478B-AA06-83E41C75D6C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C5143-2320-4144-9F75-F77C29A68FA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518F2-F86E-412A-BCE3-B84077D5CC4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DC50B-D82E-4C45-8296-0BAA9F230F4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8F3DEF-D22F-446A-AB3A-C8B49A66667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D73B55-63EB-43AF-95F7-E0CDBF35718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7FD689-704D-4722-B80F-4F035587C46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072CA-9A79-4727-B0EF-FE0D17C8795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E741D-3BB9-470F-AA8E-83F07CB03B8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306AB-A4B5-4450-8FCE-EC3D6CDBB55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4458B4-E931-425E-A377-FEBF2985D04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EF553-8B01-4A5C-A13F-00D525297C8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5B41A0-2B46-4B5F-A7A6-D2027993FDC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13F005-4E2B-4BB4-B34D-A995437002A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CCE86F-2909-4100-A94E-44C7F5EF6D0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430346-8C15-4E62-B056-C80621D2E96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887FD2-1DE2-4BBA-BE8C-537BB9B7EE3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A90CA-E059-46AB-98A1-9147AFE4C69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17B4D-A267-4B79-93E2-13365EE91C0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ACDE7-0749-4BAA-A7FB-D2F1C26E046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F2BD2D-15E7-4FC5-9599-199360876202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E7AF3-2039-4C0B-9EB7-C7E5D2293D7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C5ED2-AEFA-40B1-B472-104E2FCB8AC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60BEA-23BA-4B9B-BE03-3426B2C4A47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E92C1-D96B-4F9B-AF77-D914EA98129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D4B30-B4BB-401A-A80D-D2711C9BF01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24ECE-63A5-4346-A8AC-8DC18D8BC1E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BDFB2A-1730-4E0A-A96E-DCC111EFF1E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CFA40-2F51-4EB3-83B7-9DBE43319E6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30BB58-093B-4179-B331-E6B000489CA1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3C2B42-BEBF-41CA-9267-7BFB9EEDCC1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31F23F-A4F3-4D1A-9AE5-2182192A2E8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40CF9-A88B-4D4D-97D9-FE1BC4C3971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F6817-EA1E-4527-B3D3-8250D16722F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DF3A4-1C81-46C8-A3DD-D3FCF2D2898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9EC065-785E-4890-B13A-54DF8D20E1F7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55E7-A0D1-47AF-B60C-5112239BB69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78A449-0972-4B27-8515-D774D50E37EB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17A61-9ABD-4358-BD65-0458A1584DC5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AB9E4-C1EB-42BF-9F07-4FFE99BD999F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58E39F-4FD7-4C78-BA43-E190C0A5A25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5CB51E-65AE-4C25-9F76-87636D5F5A3A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FE1-DA90-454E-8ABD-8898816C671E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D764EF-FD52-4C26-8DA0-2BBEA820CE2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EFEF-2442-454B-B8F1-48DD21D007C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9D2F3E-148E-4B09-B3B9-6E48BAB0693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C3B14-9C6B-488A-BFD3-473C893E140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4DA351-EC65-412D-9B17-6B95D92AF15C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039820-50AA-4F42-A08E-B567F227D5E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A33E5-1EBE-455A-B0D1-401939909AED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6F8A9C-7CF4-4D2D-87EB-CE551A3B4263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79F1-18B7-44F2-AB1E-0E41CF1AB32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51BEE7-65EC-4673-AD76-0EB1E0533760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E3A8A4-58A4-429F-96BC-ED6F47D14ED6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EF4650-A941-4999-8A7D-7D4DB077B074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40</xdr:row>
      <xdr:rowOff>0</xdr:rowOff>
    </xdr:from>
    <xdr:ext cx="314325" cy="304800"/>
    <xdr:sp macro="" textlink="">
      <xdr:nvSpPr>
        <xdr:cNvPr id="3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CE8849-2DDC-476E-B788-6999B7590C79}"/>
            </a:ext>
          </a:extLst>
        </xdr:cNvPr>
        <xdr:cNvSpPr/>
      </xdr:nvSpPr>
      <xdr:spPr>
        <a:xfrm>
          <a:off x="112670167" y="7926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E22B83-D34C-4902-99F6-8F9DE085A8EA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A6A520-BA34-45E4-86AE-D04A03A1256C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E7D2C-B59D-48F8-BD5F-F3C42CBC449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0D9F7-5173-46F1-9E7B-1B97898F7B64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7A333B-EAC2-49CD-AB2D-8863438C4AE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4A3911-EE07-4C3C-A7DA-E38F7E82B864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3D407B-29C6-4ECF-8ADE-5B0F3397147C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64E9C1-7E62-41BF-91CF-0D2810AE146D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33C0A-D094-4518-A1EE-FBFC7C82AA6C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7B7E86-3012-4FA1-B45F-7F1BD68AFCF7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E09FD8-64E6-4544-98A3-0A9E060FD101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F2850-D552-4B6B-9EA9-9E4D8D2282A6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BD50F2-9250-499E-9081-503595DCC045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D580-951D-426F-A3EA-3BEA2329B490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B0433-F2B0-4E10-8D12-CFD00A9A4F3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A1B01-BA47-4430-9026-822CE46D6FF2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348B-A14B-4451-A4C3-6496030321B5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C9F3A-E472-4095-8785-6FA6D6C61EAA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CAC37-1580-4732-924A-0ABD0F88C76E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1A274-A818-4479-B92E-C491B150884E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9625AB-749B-469F-8F02-F43DC37D5E14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D0AA48-63E9-4C38-97A2-66A9460F0B5E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C8FF3-6EE3-4488-8F10-DB59956D76AC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A42207-1144-44A3-AD3B-3D7C93457864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3D905-B6C2-4B8A-B3F6-B012CA4B1024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57E2FC-5D39-45F1-9BDB-3564294A91C9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595BB-7E71-4505-856A-68F3A68F05F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F711DF-6AA7-400C-AD6D-7099686AE372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121810-D94D-40E6-AAED-306258A65ED6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2F03C-AACE-4366-8D1E-130E7F59F734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512906-5B4E-4EF4-95F9-3B38324968CA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C67E25-104B-4A41-9869-23BD2BE83E73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FD54C3-3E93-4133-B796-2811D946E2DE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C5326-696B-4148-9483-8AF336F4D8C5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40F223-80E2-4658-BD85-8C56B5A3CEF9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52674-149E-4D36-92E1-47182AC5FCE0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ADCF05-3940-4F5A-9D59-B0F56EADDCA8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A261C-66EA-4F4C-AE63-1CA4221564FE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2ED496-5626-4363-A392-3658326D1933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43B730-273A-442E-8DD2-7856CA3891E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F9CDA-E293-445A-B5A1-DC536B92AE5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E753B-D1AA-4F15-BC12-1FA2F3003669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77292-B5F0-4F07-B3E9-BA415924AD27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6ED5B9-7693-480C-888A-A181CF7E545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6B447-F9C6-4DD5-A2A5-4B0D4CF74F08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C26953-F785-46C5-89D8-AFF55F406EAD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10E5D3-E25B-4052-A6DA-1AD134EFFF6E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68B89C-AA57-446D-9529-89731DFC6D21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9D86E5-D3B2-485E-997B-A9F93B1D7D41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789C7-B028-4B00-A305-E2D62B6327D9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9F437-A45E-4F18-85E0-D73F63C5585F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777AA-72CD-4915-949B-E4646C528012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3040D-786E-41B5-A516-42E6F1745B3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73E43D-BFCE-4EF1-8392-619756A3E955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61A3DB-F3D5-48E8-976F-6FA5F664B061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722D11-0789-412E-993C-794FE11F8063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A3040-396E-4E51-9A33-2E9B78912195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9436C0-E86B-4FAB-801A-4ED56FB2D447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B02A3-64CE-456B-9171-19CA462772DA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F497F7-36C0-41F9-B401-A4B410EFA4A9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D44B9-3B7A-448F-88D3-76A007D8F782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EA599-9302-4CE9-A902-B0A0579372B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36F82B-35F9-4130-B827-CC1D45EF35FB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B42650-DC97-4FF7-9604-7E1DB512BF24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EA8C2B-554F-4760-B3B5-6C24474EA839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40</xdr:row>
      <xdr:rowOff>0</xdr:rowOff>
    </xdr:from>
    <xdr:ext cx="314325" cy="304800"/>
    <xdr:sp macro="" textlink="">
      <xdr:nvSpPr>
        <xdr:cNvPr id="3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140DB5-E9E3-4F64-86C2-8B2081DD2767}"/>
            </a:ext>
          </a:extLst>
        </xdr:cNvPr>
        <xdr:cNvSpPr/>
      </xdr:nvSpPr>
      <xdr:spPr>
        <a:xfrm>
          <a:off x="1209992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6EBDD7-CAFB-452E-8CDE-2EF57D9F75A5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75F4D2-9B3F-4DD6-B3BF-0F90F1BCBBD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A81F6-0899-4E8F-93B6-D1F034885551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28F81-A733-4AEB-BBB0-75342851E4F9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D4DBB-6374-45A6-A839-D0034C59ED5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E1B3C-3455-4299-8F3C-AF6AF75441B4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EE19F-23FE-4BDC-B0A2-9D34523A506D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41F3F4-4252-4DAD-AA95-B102AF91D16C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9464FA-0F61-4B98-BEE3-7D1805B71865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35CE4-5E8A-4620-A0EA-8D4289C2A645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53F10-C85E-4A4D-81D9-5A5C3B99D1E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07F78C-3483-4200-A837-5C4753DF41B6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B0DBC-074E-4F66-A27A-4747D4668DE2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27E11-540B-4A17-A554-7C85E2A09EC6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BDD01-7075-478F-9795-C60BD8AB6FF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2D1E1E-6E9F-4231-89D9-B64717D472DD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9CD4-2D18-42C0-BA62-3289308A8EA6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BAE68-E146-47C9-AB56-C3F3E3E3A97D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E61F0E-BE8E-4A24-8126-0AC6B77D17ED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FA9E4-38BA-45D4-B60A-E147E0845284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4645F0-9DB7-458B-AFD9-3761D7F84F24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92C5E9-C643-4215-B847-E5045E763F6C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3E6122-CDC0-401A-AE73-30603DE09A65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46081-AAF3-48EB-927E-5690F96AC811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6D0BF-83E5-44BD-ABE9-6C4E8AB524D0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FEF9B7-C8D8-42A0-B661-EE7D0F052A86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D1593-903D-4835-8C61-9497B115D8BE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12A59-3C69-471B-9281-C5F2BA7030F2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90D53-2C88-40A9-8A03-09AAA6D48F92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9FD7E-A96F-4318-86CA-1CA797BC4B96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068CD5-625A-4D81-BA7E-B33CC73A0941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D0C4A-8444-4885-B819-CE9C72EB06AE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D67AD8-7B11-45D2-9551-279DA3A564F1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C02BF7-6D24-4948-AB69-F30DB0ABC8DF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F8D27-7A45-4028-A96F-CB2ABD0BFE2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240547-3148-4E49-B3DE-71650E5F836D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01537-802F-428D-A9BB-EDCF6369C871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B3564-7B72-4C74-88B2-C1F4156230B5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A433B2-0192-4335-B2AC-862B3E6795CA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C82F0-7075-4D21-AA29-75D6BD4FC3D9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440682-099F-4D02-BAB7-FE2DF37D92B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70F2C-78E1-4224-B21E-B72ADBBDC3A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9808A-3F09-4E4E-AC0A-F3777A10452B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0A3F4-0D27-4928-A00D-DDC995B2A3CE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AE8278-E12E-4EAD-9508-A4F1B51EEB82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4415F-257F-47FA-A3AB-BD3482962444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CB0CE9-C567-4522-8C74-6F0BBA462550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E96139-22F0-49A0-899C-B57DAF1E9BD4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9556C1-9118-4A64-A267-45175F190F66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729F13-ACED-4A63-8794-4144A6E39F16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4D1EDC-85F2-4868-809B-2FC6E6BCD4C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160ECA-73EC-41F8-AD02-C33450FFF00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8BBD8D-CD16-4D4A-AF49-EE959A6FCA39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803A37-11EC-444B-AB56-C1EED23635EA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D78AE8-C018-4E9A-BA3E-A2983FF15B5E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67BF9-D66F-496C-8419-821E25EA6C3A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2E2246-F2F9-4A25-BAFF-FB0CAD2F4751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DD57F6-3216-439C-9042-909B8EA63EE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D8D2-7009-4BBE-BC12-9862FC44FADE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3387EF-B251-4EB1-B134-598A0523B060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C1720-0E47-4FA7-A02A-97E406C9D7B5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4FC24-AFDB-437C-AB16-CCFC113A5109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C59207-171D-4ED3-A302-9CB0E982A25B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6605C-DE92-40D3-96BA-10575CF2A024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08D642-17FC-4A24-BC01-EAA3D9D4AF80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158644-F43B-4815-BF9E-7069DDB86000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56361E-48A8-471F-9620-8B68C5448C2E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3FDB8-E30D-4963-A9D6-7E93814B0B0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BE1BA0-D6E7-4C7D-8B20-1C53F65A6FDC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1A940-0F2A-4E82-8EA1-4D5B9E08019B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49DDC-B968-4116-8A37-0059CC5293BE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15D322-F0CF-4D06-A917-3BE22715F6EA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2CFF5-CDC5-42B6-B9A2-D682E91219DD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5E9D3-9DE0-4423-90C1-1128EEEC426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4FF0E9-6700-4796-840F-5B76584F90B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94692-8B34-41C9-B455-E52AB3AC744F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4C806-A698-4CEC-93E7-C1F9D1C643E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508B69-3227-4848-9C56-FC914290E503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78009D-A5BC-40BE-A543-A56EE64579B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A2FAF-595C-4A0C-9B2B-A8F0500EDAF9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B6008-7004-4DA2-8694-35B22BE15B1B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12F9C-64F9-4CC1-B89F-8FDD7AA63FEB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E3118-4C5F-4198-9424-59D9ABE2D870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FA615-1BED-463B-A33E-9F6A383DAF2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C54F54-B0B7-4C95-BDE3-1E01EC71FC69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07A7A7-7032-4616-95DA-06DCC420C5E3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BBD60-C952-4ED0-985C-78EE1EF42680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E42F90-27D3-4DA2-AD5B-78A649E7D34F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9FB7A-6CA6-4DC2-9925-40B5DE23537A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5A3D2-E51F-40B4-8107-EE67AA404B1D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AFE25C-1881-4C70-92C9-110C838B0C3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E3836D-E3A3-4552-ADAA-D6D54D798314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36842-C318-437B-AE90-15B8F5706209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A81DF-E65D-42FD-A5ED-0FB1A1AEF57B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E98CB-3FEE-4924-8691-810C09CBA6F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718611-1D83-4558-87DB-C6821DB882CA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2A795-63BA-4E3D-845F-A769BC7839CF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CEA7B9-E57D-4DB5-A082-9C11CB39358A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7C623F-1D45-43B9-A4E5-0ED3AFDC65C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1455A-214E-4287-965D-4B0A5F9D3D45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6EA0E9-9EA2-4CD2-983B-5E264F083565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C3A69-A1F2-428C-8101-24379AD24FE9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66A36-8901-4065-8894-C7C2E73F1606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E6961-B18D-469C-91E7-A1E588CFED82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D8B1E-38A4-4DE2-A7B9-18AC0F06E572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C418D-6F1A-4105-838D-FFDC6E9CF78E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1D97C-2361-45AD-8536-1FAFCC0E13EB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59D8D-D9A4-46F4-9BD5-A97E7E2D6ACB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CE4243-C7F9-4275-96FB-E2CE6B4C6E8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9495D-999B-40F0-9670-7AB556C3AE07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8A5E6-EB9F-4418-BA29-96B1042E19DF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D01DF-8552-4DFE-A6DC-6E3E2C0714BF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028C9-6299-4C9F-968B-CEBBA9EF0545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AE8B6-D5BC-4667-918D-4A7102C16A14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17C48-4953-4FBD-91EF-29308940E4F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AD0FB-0008-4D5A-9C1F-D4162A6417DF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EC67DE-92D1-4182-A381-7E3EACCBBD99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B90704-0732-480E-828D-8DF1EDA09246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89DFB-5896-4BBE-BA19-961081873BFC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7B92C8-678D-4C07-8A9A-8C40653BD6DF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52450F-4378-4B3A-94C2-D9D7B2C2AA9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D214D9-B2EA-4567-9626-C633C80BE5BE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F34CF-6DC1-4955-B81F-033496EAC2C3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C6950D-DD63-4343-97EF-DDF3D489DAA4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7F0317-2D4B-4070-AEA9-4C3237608652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D9FFD-794C-44BD-822A-2945C4B91FF3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9773C2-3ACF-4519-98AC-1665111B38D0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24ADB7-B0ED-4B02-A855-3E15E928C5A8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F11C8-1348-48F6-9062-0B980388FF1C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28165-CF4A-4148-91C9-3D049D3A8FEB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AF7B89-24D3-4CE5-B64A-70DAFE3986CD}"/>
            </a:ext>
          </a:extLst>
        </xdr:cNvPr>
        <xdr:cNvSpPr/>
      </xdr:nvSpPr>
      <xdr:spPr>
        <a:xfrm>
          <a:off x="119210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4C245-A24E-45C8-9563-D219FB6681C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B1F4B4-8BA8-4344-9DBB-8F86C89E88EE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06119-04E0-449E-BB5D-EFC8B451F280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61B468-37BC-4007-A5B9-A0DF8F973F9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45F4C-60A2-46B1-9F3C-2B41ECB92314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DE9-2909-44FC-9FC1-E47E14137458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10946-1C04-4FE4-8D79-C289209EA9BD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FF97A-95B9-446D-8783-9892A68CFA44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4306AC-EA0B-47A6-91CF-8352525CB167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19270-BA40-4327-A3A1-5E01C38AEC36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EAAB6-9459-409C-9B39-5E38128D4C52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806E21-8C0F-46F2-BB11-2F143A291FD0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951EC-8337-4F1F-91F7-D7DD5D30B05E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8916-3679-4C62-8C85-B230FEF6A0A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526F2-6707-4A05-9811-166A15AFF0F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DD7F8-7597-443E-945F-8833785E6EB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687F2-31DD-43FE-A075-546E16DB9E6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4256F1-5CD4-4264-8475-9A9B63BAD3A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BE284-F9EF-483E-B1B5-EE83691CD8A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F11430-0B45-4FEC-B8E0-8EFF35E2F2AD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DCE473-463B-40BE-872A-ED79317D3902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758969-D718-460B-AB3F-791342D2F2F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40885A-78CC-47A3-8F75-38CC4637FF02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A5119-D8F9-4107-8AC2-B227498C46D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C4090F-65A8-49ED-9900-B8687AAFF58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F7778F-75D2-4FAB-8A37-2FD6615EE88D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640C5-C33B-4B2F-A04C-5C06848A66AC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ECBD05-A610-4E99-AF13-62CA8F57A49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6887C5-9553-4A47-8EAE-6680EA2F0B73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2D243B-7A17-4157-8E5E-F0C5EC5E265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572A7-E18B-4458-B835-D575364DF2C2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98C57D-1B6C-4080-8E55-CD1B3D9BA2D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9AE5EA-3658-4537-ADCD-987B3A6A059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BC13E9-274C-4E1A-B037-556975376B51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73DEC0-B31F-48B2-B15F-97A6B4AAAF7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4371E0-4FE7-4C03-8675-7753A5535B7C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F1018-3DFC-469C-BBA6-34B73BDA14CE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FFE9D-9D27-434F-9D69-9FA88E92B4DF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B86975-EFB0-4504-BA8A-E22308CD27AF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8654D-0E27-4900-B2FE-1A2053E58F90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130B8-6BE7-4497-A73E-B9FEF79D78F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A68-D91A-4147-A03D-3BAD50F44499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E1C17F-09AF-4E71-AA3E-3D770E327176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79015C-12D4-46A7-95D4-806C49D238C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29DEC-A7F0-44F5-A952-34C6132A6B49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503012-AA29-4D70-BF88-B4AE051200E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8F8CFB-2305-4AD9-B7D9-46B375DB9635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63-97A5-45F8-9BC0-150561B65CB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45A75-E70B-4388-9749-B6ADC40E9A82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7E076-7954-4026-B61B-607739E8E1C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2F873B-8386-4A6A-97B0-A18D0588A916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F193-A7B7-45FF-806A-B082D486E891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5BE544-9B87-4774-8A3B-9432A81CAD6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194503-54A5-4296-AA59-B5D1151C90C7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099283-ADE2-4058-854F-D5B97332183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25722-A3D5-42D4-AFCE-BE2439645F4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B2B960-0B7B-43AD-8EEB-F02AE73E2A90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F87-42AB-478C-BB5E-58BE67AFC232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E3E124-8186-4B45-8EEF-21962860DF40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55072-0D55-4962-9CFB-307013B12D2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26F79-41FE-4418-B734-07F1B6DB535E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AEB430-B391-4107-9390-ACCE6963BF7F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F6918E-A347-4E93-9957-A5AFE3096C20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87DC50-22B4-4E61-A473-46A1995ED440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10563-641C-451F-B804-44EA18592AB9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4E7DD3-A56B-4E9E-AAE6-AD8EB3E2E1F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85CAB-EFC1-4EA6-8285-E4736B0D1B0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3A156D-4CCE-4385-993F-5E734340845F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D6DE3-8228-44ED-9C28-212EF60029EC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B2AC0-385D-48AA-9841-5E7CA5C8CA17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162FAE-8578-4DE0-AE71-AE4DF310B698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23676-265F-401C-9EAA-04F84673A5E8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1CD18D-6E55-495D-85F3-2E26E4ABAC1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AD8F11-D9B8-431A-BBB5-8EA8DD8715FC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520421-80A0-4EF4-A00B-69D34EA5273F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C338-A236-4FD3-90B0-FBC3385B13F0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87137-6351-4FBF-9162-12BA64C5D97B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8D0755-72B9-4752-8876-BB0138361BA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E68E69-823D-41A7-BD57-C989E3DB31AF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81953-9E50-4C34-AF3B-6B3D027EB1C7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D6D131-2ED1-46EC-92FE-40940814049D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26FAF3-3C2C-450E-A542-754FA1C1312B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9E5F9A-08FB-47D7-8053-974384F1451C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DC03D8-FA60-4C89-AE8B-225303E13442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FB753-BF46-413D-9A2F-1B6CB7217923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DEF1AD-EF49-425E-BFB4-D3BA34AA4F85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98221B-24C1-48AD-BC72-0066494F5DA8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2C19B-89C8-4F2E-860D-9557098343C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3579B-3FD6-4F97-A265-D36BAB69CA3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C2C7AB-45A8-4906-8918-AF314CCC1E1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443130-9D7A-410A-951D-0A304A11C6F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228D6-5B51-410E-98AC-AA463C36C3C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B0D79F-B2DC-4A45-A370-45CC58B6669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4C46D-F015-457A-965E-F9F09E94859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3A6C8-5735-421D-AE5B-F7D83A13C8A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C8A2A2-B0FD-4004-9446-D7048394050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D6CC3-98B9-4391-9095-27B01156439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4B25C3-2741-40E0-B135-2663C8F5748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8476C-7D2E-42C3-A262-F8265867AB4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EEFC9F-5F41-4D98-9045-EEC3592C762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B781-425F-43A6-87B7-1860C6FDB49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77766-7C97-49E1-BE50-2855FB63DC6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4DEDD-A43A-41D7-A1EF-0A24FD2FD0A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4E65A3-1CF5-4541-AF5C-0E489428A553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67870-69C7-46CB-8A3D-B21B3903D9C8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9F8BF-2BD2-4884-9915-AE736A71C328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D87E7C-9232-4B2A-8C22-8F8A5D292F28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B9D1AD-94FD-4C60-9379-236C0E437BF3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52874E-1814-4B1F-A557-3A1AF880B1A2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39010-8130-42FD-87BD-EED51E0DBD34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62871-BFAA-4F55-AEF6-3EC83FF9864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7F240-E1A2-4DAD-985A-47874850F1E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78AB8-322D-4B73-BB6D-F6E808C6BED4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FEAB82-5163-4439-8F09-2046B99EAB22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070CF2-2BD5-4573-B6CF-BA371A65284F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6BA26-8944-4C4A-82A1-A95FC24014F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ED5D26-9886-4199-B901-7E9D5D49633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F7F41C-90F8-4E02-BD38-0AC03285F4F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1871E-7645-4AD6-9E6B-3D2EC2340AF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96E28A-7E57-443C-A587-3E303845073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E12E87-792A-4E52-9500-636A405FF7BE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A47DE7-153E-4304-90A4-F60425CFB12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3244D-847E-4492-9571-FD12C76D8619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D562E2-2955-4B25-90C0-881E71C6F39A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BE930-76C1-4375-B7FE-4F3656604CAA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761715-E123-44A2-B433-A3108D2F6A2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521FB-BFC8-4259-BE1D-65BD05E4D90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BEDEF0-E0BA-426F-97DE-729B0584EAC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0781-1D86-460D-8F90-C882560500B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25C4-DDAA-4552-8EC0-95B294F21DAE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A566DF-BC5B-4A09-A05E-0DF3FF23DAA7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B826DE-4BAD-4E1F-9D07-E9E5DBA4E571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581C16-10EF-4EAC-B413-D9229DC3F38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7FBDAD-E27C-411B-8A0F-399FAA66B2B2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8A96E-EB73-4C1D-9028-23C99E08E33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FA90E-4CF4-422B-91F1-89FC721DA469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FA874-2169-46D2-8C7A-CBC7CEA5F827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38AB24-C499-44F8-B292-9F768DCEA50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304886-14E8-44DC-A16F-EE68DD0EA937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695A3-F694-4D48-BDC7-024AE6053F2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D03A9D-1E39-4AAE-A174-34AA2CF3EA2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455A60-D6DE-430E-A519-B9ED28D02F2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33779C-5780-4FF8-88DE-70B548EC91A8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2FB719-59A1-4EF2-9669-E55A0BB3ADC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151E6-A7FC-4B13-83CC-9CFFF8B18FC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75EC5-AF16-49AB-9DBD-D397D115450B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2630-11A8-43D4-8A39-551D759D450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CB8A16-3DE0-41F7-B938-CDF590C9B26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7F4-E63D-499B-8DE6-F3CAA6A5D6F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7C3D3-A1FF-4F8F-A00F-871A7D7D5276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7A5A40-CF53-4B46-BF82-F29B7ADF08F4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5E86F9-0B8D-4DC4-960A-8770C7941970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363F5-B6F4-4851-B848-CA5FCAC4323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E50209-5DEC-428B-87AD-EF19644D65A4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37C3E-DB49-4899-850A-C27861CE8D0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1A89-DF54-41CA-AEF1-8692194B7034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18ACCA-BA02-4915-94E3-C3CA45D00DEA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F0F07E-02A7-4AD8-A201-5F0B5F5FCE9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DA0C83-27EC-40C9-9AC9-654B19F4DEA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3903AA-E8B4-4EE2-865C-817B9B811C5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BA08C-77E9-4ADD-83C6-EF20521251F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477816-35AD-4E45-905D-4BEA107E204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4C1A44-E0E7-44BA-9510-AF12093CE4A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E16EC-8AAA-49D7-8727-F074820DC5A9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262CCC-60F2-4F1D-B396-3160B67ED40B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7C4AB-2993-4D81-8258-30C4D0812935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141E8-B9E9-44E2-B8ED-917C33B20FBD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76B57-FF8F-4BAE-A17E-45E17EABB136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BC8FD-FA1C-4801-8AED-223693A873C2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78F55A-77CC-4743-9F10-8E2D70FE288C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EB5A-41CE-4A0A-9A26-448A3922773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8FABBE-0E3C-4BA9-A043-59308248E6EE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9A4B52-5C7F-4C70-8AC6-968E6C7F0286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1EBB5-6A93-4ADB-A321-C2AC51B614F2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C46D-8D24-4A57-97CD-3FB7A604A72C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7752F-41DA-4902-A746-23A408FCA64D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9AD3F3-B323-46DF-9454-230B5A53F5DE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006CAD-55D7-453C-9AE0-39AA0E148C0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DCE36-BC29-4273-915B-D30D5F68931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6CC7F7-CBD8-4E89-BEE1-D14ED34ABFB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CC19E-6F59-4EFE-A65E-001C7C39282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0ED42-6FE3-430E-9A44-E63A902BF51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DF52D-1B3E-4D29-AF20-01CE5D08AC08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92756-E40C-4D1D-976A-A70902A492E7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97970-C444-488C-9409-3E74861B5E6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0FB2B-7E31-45FB-93B3-2B6459AB40F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FB123-91A6-42E6-9FCC-0F9023B1776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CC5D8D-C0F2-4E47-85E6-BB551D722708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522F71-2B43-477B-9E93-9ED9214524F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F065BC-53C5-40FA-8E88-91772838B1C7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F721D2-8EBB-478D-843C-06DC2F796619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60C56-3795-4363-BC4F-B15FEB4368C1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5D3E2-E4D0-4DD4-A117-EE5F11683F8B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FC83C-DD44-46D1-B7E1-1A2630D1C47D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B123A-0E65-4D58-B965-8D0FED93494F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C1CC2-4D2C-4BE5-862F-3A7364092CF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8E9203-E2F0-4029-BD4B-9F7B8F36885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02B04E-3523-474F-A2F1-8472957B92F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6C3330-57CA-49BE-A7A3-3A2D1FD2409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E7350-51F3-4BBC-94ED-A8A0B4EBFDD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AA5EB3-EE5F-4D21-8A44-770A1813847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48869-EA87-4B79-BF55-FD2CFBF2853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BFF3C-3D07-4A43-8119-82ED1879F61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82E7B3-E1EE-44BD-9571-E57C991A232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1D1A49-DA06-4DBF-A59C-E37F947DBFD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88EF5-76BD-4BC4-9F63-67988590A77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4EC589-929C-4B0F-B606-3F23C1849FE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3BBCD-A748-4D4D-8927-1008951629E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54D78-0F6E-4596-A074-AB3E1765E4F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E490D9-A684-49D0-96F8-F68A1107EFA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CC5C1-F47D-4F08-B1FC-E5DB4AC1393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837FD-3FCF-4632-8670-5BD07F92324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5F6B66-2C94-41E4-8300-BC786855F96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F9434-4764-4993-A52D-21FE691CB82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83E1E-2B0A-4FA5-9D16-B617B7546F9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D5C05D-A16F-4009-B703-6381FA77B82B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E03FAE-8096-4055-8A67-EB4A785FC1F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873748-1470-4EBC-9475-AB16F482CE4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6AA8A-1E57-4D4F-ABC6-1162F385614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A528D-5033-4099-B478-C4B798E88888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C06497-AD55-4637-B7D9-6D90DC2C656D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7C4BBD-D18E-4AF8-AA0F-43C8360E6A33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9A74D4-CAFA-4033-80D4-33E62123223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6772AC-FE2D-48E6-8516-C02FA31BC38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B281BB-FE0D-4BAA-9E3B-2090E0A0BF5C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B827D-9832-47A3-BA20-AF4C60C7EBC3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3A130-54F4-49B4-AF8D-3A6908DE6CE2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0D95B-6C1C-4E83-AABE-7A5E516C297F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2BE01-3E8C-4696-A1FA-5DE6FF2CC371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40</xdr:row>
      <xdr:rowOff>0</xdr:rowOff>
    </xdr:from>
    <xdr:ext cx="314325" cy="304800"/>
    <xdr:sp macro="" textlink="">
      <xdr:nvSpPr>
        <xdr:cNvPr id="3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846CC-01FB-4F85-BB6E-073A454D6168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0A634C-7113-4F97-9186-FC761FABC84E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5290AE-15BE-48C2-9C79-49DEAFD08DB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27612E-752C-4F7D-A4F8-18DD55243C5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F03E1-4BE0-4BB3-8552-2A31447C9508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4125C7-4831-4EF0-B088-53EFFFA2FF5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179C6B-410B-4EF9-BA72-77BBC907F27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4A0E83-D14C-4014-9BBB-FFDD1ABF4FF7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949C3-1F8D-4BA8-BE24-6174581CEE1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A7A43F-FEF8-4ED5-AB92-C1F6E6EB001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95C74-A61B-407F-8587-BA9809569E73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24C98-2392-4CFC-AE29-3ED8F89E233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8DFBD5-74CD-425D-8652-00928833D2B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F229D-96F0-4EE8-8A4D-02A7445BF6BF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E0682-A56A-46C5-BB26-33CB58F5AA5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F8BE8-EEB4-4A0F-884F-E055EC8E09F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20607-DF66-4295-A4CD-86A91E58877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415F0-8AFD-4AC9-BBA6-2BB6642F1F31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40</xdr:row>
      <xdr:rowOff>0</xdr:rowOff>
    </xdr:from>
    <xdr:ext cx="314325" cy="304800"/>
    <xdr:sp macro="" textlink="">
      <xdr:nvSpPr>
        <xdr:cNvPr id="3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4F0B1-97CE-4DDE-8CEC-1D695403F927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9D3CC-9CD9-43EA-81AD-13C1166E422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E54650-C92C-4F75-8DD5-83409BBDAE9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AF3CA6-9576-4E53-BFE5-DDD9CB167FE8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854D65-8F92-4573-9BA1-74894D56F38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7A7F9-526C-4E8A-8A3A-95741F1B1B7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279F9-A9FE-4A25-BBA3-D9719E887FA0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AEC11-4604-4972-9F96-75933D0D38B7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962A1-397B-4837-8695-A62D45446BE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BEE143-CAE7-404D-B51F-F365EA0E8CE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25F91C-66B0-42C5-9E6E-430ED81A1B99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462F3-5236-4DFB-9BA3-0726729D82A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2FD141-C545-4E84-BFE9-ED53C4E7063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17BFAD-7B57-49EA-ADE0-A2A294A8606B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2FDF2-B336-43B0-B6A0-DF7683B20E66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81FDC4-FF6D-4A14-9661-95D8F5CC3BE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7F162-0A4E-4E68-8D52-AED5ABA82F0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1C3B6-5CD2-4E72-AA72-0903C0B1BB5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40</xdr:row>
      <xdr:rowOff>0</xdr:rowOff>
    </xdr:from>
    <xdr:ext cx="314325" cy="304800"/>
    <xdr:sp macro="" textlink="">
      <xdr:nvSpPr>
        <xdr:cNvPr id="3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32737D-1614-4499-9F19-E863B860254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FFE678-5990-42E9-9AB4-57ABB61E0B22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BA9D7-AB42-4899-B410-44C923D5EF5F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6872FD-6A9F-42B1-946E-EE8952F2E7E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85F864-E209-4335-9054-4D21F71C7F19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506C6-5AD0-42B5-9CAB-FD7713E22D3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0E768-A66A-42B8-9F38-95237FBE26F6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2AE06-4E16-4BF6-B78F-5F31D1938464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F0894-ED06-4D2E-B199-3E024227DF3F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60AF-7F14-499E-967B-9C5A042C78A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63165C-8D04-4FF0-825D-339105CAC9D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6E948A-603E-4DD6-A388-E653A313D5B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1CB2C-F56D-4522-B46E-1671D4A674A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0CAC8-4F91-4795-B5EE-D95B7ABBB36D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A0AA16-CCBA-41F9-AC7E-53F4C00B89C2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35CB6B-F4E6-48E6-984B-CCEE731D0AA4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C93BDA-8CC7-4DBD-8C4E-AC89B2A13C0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9E2B1D-C720-4B3E-9B91-740AAAE5949F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40</xdr:row>
      <xdr:rowOff>0</xdr:rowOff>
    </xdr:from>
    <xdr:ext cx="314325" cy="304800"/>
    <xdr:sp macro="" textlink="">
      <xdr:nvSpPr>
        <xdr:cNvPr id="3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AB0F0-FCA9-4ED3-8C8F-1F346E720BC6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83AB9-FDFE-45F6-9164-38E4171E4C43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C0EF9B-AB08-4E00-9F45-A145054C0881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0A43FD-6146-4957-AAB9-F7481742F865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AD551A-82C4-4C59-A410-1CD5D8C73722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D38F49-6794-4F71-9ED8-D67D3F28285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0650A4-CBB4-4D80-A355-CAA83C73F1A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F94EAA-66C9-4880-A68F-DCB5659079CD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D04DF-E5B7-4D4E-AE95-28E316A511A2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01AA3-A318-4B70-B75E-A672CD96B3CC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FD95D4-042A-4190-9E0A-FC34BA5DE7E4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A486E9-32F1-41D6-8FA3-7592666DFFD4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43EFE-4063-4499-8AB0-8C239B0CD255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B9F5AB-473B-4A20-BBAA-B9BB085A7885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928915-E87B-4DEB-AFEA-48242A321EE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DA4EF-583A-4C2B-AB93-CA36F616F68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F3196-48DC-4CAD-94EB-2941F382115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9B69FB-0EA2-40CC-8208-2F15C87635B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79</xdr:col>
      <xdr:colOff>0</xdr:colOff>
      <xdr:row>40</xdr:row>
      <xdr:rowOff>0</xdr:rowOff>
    </xdr:from>
    <xdr:ext cx="314325" cy="304800"/>
    <xdr:sp macro="" textlink="">
      <xdr:nvSpPr>
        <xdr:cNvPr id="3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A6A4BF-A52E-41F0-A367-007815F1B85F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88906-FD63-4DEF-A66C-51BA53C4C47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9684F-BFC7-4957-BF51-65DCF71D9CD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D6BF1-C0FE-430F-A649-FA1FE7ADC7F1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D2D3BF-9767-4C14-B0F6-4A68CCBAC75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418CC1-12F5-4C8E-91BB-29CC77CBB25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03E112-8A89-4A1C-9A63-F092B5F20C4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344-FCA3-419C-BF52-704C5C0F399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03B1C-810A-46A5-AA66-B89E74DF023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47B9F1-5D01-4AE4-A694-373210C129D4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BD432-7B11-4312-97E1-6DB7B7877AB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11E25-123E-4108-9C4A-791DFEE15F4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E338B4-0CB0-46B9-A6C9-9E6FAA2B72EF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86F602-ECB1-4377-83D3-B18301818D4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29766-5A1D-4026-8317-77FE6D7215E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2690F-B629-4AB0-BC39-048F43E954A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BA12C3-CD3A-453E-9CFC-7EC0ED09574F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D7954-B83E-4F14-B337-FF7FAC662019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82</xdr:col>
      <xdr:colOff>0</xdr:colOff>
      <xdr:row>40</xdr:row>
      <xdr:rowOff>0</xdr:rowOff>
    </xdr:from>
    <xdr:ext cx="314325" cy="304800"/>
    <xdr:sp macro="" textlink="">
      <xdr:nvSpPr>
        <xdr:cNvPr id="3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DEFAA1-424D-4ECB-84F8-E400240F9CAE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40</xdr:row>
      <xdr:rowOff>0</xdr:rowOff>
    </xdr:from>
    <xdr:ext cx="314325" cy="304800"/>
    <xdr:sp macro="" textlink="">
      <xdr:nvSpPr>
        <xdr:cNvPr id="3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54B62-7477-44B6-8127-1B79B9A7E6DE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84AA6-6B44-4A5A-9421-8D8B224D502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2D5898-C7C7-4617-B130-0BDACBBCEBC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5CBE7-FAE4-43BA-96FB-69223E89667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AA34A3-ABE0-4422-9CD3-DE6BF2792D1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908784-8F22-48CD-8DCE-C1F0538FA01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01EF-10F0-4A9A-B045-0F832C51FFF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486DF-85EB-4A77-93EA-1102BAAFC62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96D02D-69B1-443D-9DCD-8549A2608AC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2D73-73C2-44E2-8133-BEF1030622C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683CFA-3860-4926-B159-1104E91C061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8C6D24-981E-4EFF-AD82-C892CC8FD96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670B8D-2BAD-448D-A57A-76F900DA05C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40AF4-F440-4191-AB50-8967B0436EF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E3304-58B7-458E-A41F-08E0C9D6F76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B7BD51-CA44-49F2-ADCE-DD7065388B5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C3A6-7244-47C2-9270-CAC962EB052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B09B5-E104-41E8-AEA8-24C775C15D8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8A93-A278-4384-B64F-28E83C48015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6DD635-AA25-4E68-AC58-7C96876A251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BC9B0E-88CC-4579-B7BF-BA393ABF6AB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1241D-9ECF-4FDF-85EE-DDA9F825F1C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1B2C9-735F-470D-8115-B8D37DEC592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825F6-DFB6-49FD-BDB5-30C470F366E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2334-FB83-4433-8673-1054082DEED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3E6C8-1AD2-4DA9-B64F-E6B3C062A6E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F885BD-E787-4179-9CC5-C58B90EBE37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56F15-D218-4FF5-81F4-26D8196D45B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0F14D1-6B82-41CB-A8B9-9E2C9ECDE3D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3B69D6-0D0D-481E-AB1B-8AD28B0CD74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9FA80F-F23C-45AB-BE50-73E0C378442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4BC5B-1CF8-4272-82EA-C582D8E586D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7C5E1-304D-43D8-9394-63E7728C81B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EEBDA5-0597-4B46-B656-B5D10B90602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51023-7E66-4E99-A527-25BBA419CF8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3226D-20D2-49C2-B86D-BB31AAA892C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8C0C4E-24A6-490C-AC66-23583ABAD2D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0C909B-5EAB-481E-9556-81CA3AC2361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8BA51C-2BB0-48B2-9CDD-28194C6015F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53411-675F-465F-8364-7FEC4FD47C3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F93CF-495B-499F-AA17-D059EFE3C27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9F46AA-65C1-475F-8F60-7F12A111F81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D9BCB-86B2-40EB-8266-87556BEB7B1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D9831-DB3A-44A5-B264-504E12CE947B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641C-1A72-4676-8770-2B5BA2F421DE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91FE-FC7C-4075-B51B-0C39B381129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266B1-9C73-4B52-966C-4C9BA19914D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76DF4-621B-468E-BD3F-8D87B1C4289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23ACCC-90FD-400D-8188-10871D3A754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FDC1CC-A42C-4B19-B4A4-D34515BB8F5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AF8534-CD7A-4913-8907-4AC75D6CC48B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547B71-E63B-497F-87A0-987B2FA16BC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9C388-BDC7-46C3-866A-223774C1E7E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AC0FAD-B632-4581-AF2D-7E6BE58D484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E4CF35-FA30-4079-A99C-C97E1EC6A2E0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90BC1-3BA1-4C31-B198-7CDDED141FF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22C29-C429-41D8-838D-57B2D0109D1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E0403-8197-4262-9FAB-D9DD6644161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0FF1F9-9CA5-4124-9405-CBCE54750256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CDD22-1AF5-41F8-B545-5C2089E9626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7732A4-2A9B-4755-AF98-978213F0894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76F31D-5718-42C4-A218-A389076556C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D0426-B717-4C4C-B582-F2458FA3EB1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A0B19-56DB-4B6A-A153-FC7834357080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D8ED1E-F122-4559-9513-917DD7E4133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B7822-940D-4E85-83DD-DE938E62F23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F143C6-4FF5-4CAF-9181-BB522331F74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F1672-505D-4706-9196-67B9CE159780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AF76C-5E00-4C3D-B0F3-9498C8FD27E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D0AEAA-0525-44CB-B6DB-5C8EEC3D79E0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2B979-7939-491C-BF47-BACDCACE4EC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66C29A-4111-48BA-AFB9-226709CC3F6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7948A9-F8A4-45A5-BEA2-E75BE0563E4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1C0AE-B80B-4ACB-9C69-1029FC7DE33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65EAF-AE36-4AA0-8BF3-C98AC9465D46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991C97-449A-41EE-8CC9-2F9228C2354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9BC81-41B4-4282-8256-A63C9A86221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9843DC-B878-4863-BCE0-E8A4D967449B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53501-1BF9-4996-8C53-9250137F7AB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A81AC-4B6D-439A-8FC2-DA348821B1C0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B21D0-394A-4EDC-B3C8-D314BF4DD93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7ACBD-805A-48A4-A016-6480B11634E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3C9F36-A6C1-4D3D-B3DC-8B2065594E2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2A91C-3AAD-4BC6-8707-134E1168D04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137B27-549A-417D-858A-FEBAC5A969A0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3D96F-445B-4DCE-9223-D8FA087E308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DB668C-BF22-4936-A76D-B319098D23EE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09825-B6F9-4820-9D50-76A7F53E82B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E0CF1-DA17-4FA1-B05F-C83989BE81F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6B4631-E900-45B2-BE35-D9F6949FA1C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38250F-27F0-4B68-B003-C26B7F81556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6EA517-8E19-4442-AD46-B9D97DE1B2C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821F2B-388E-4E87-A20B-EE7C6047FA4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FECCB4-736B-4F01-B438-D8395DEA21E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40</xdr:row>
      <xdr:rowOff>0</xdr:rowOff>
    </xdr:from>
    <xdr:ext cx="314325" cy="304800"/>
    <xdr:sp macro="" textlink="">
      <xdr:nvSpPr>
        <xdr:cNvPr id="3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4338C-2B66-4B3F-9EDE-5BD1E57A871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0CDF7-6234-44D7-9D65-6786AE62892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154FA-7C13-4149-AC18-FC6536381C3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6565DF-18AD-4639-B4C2-A53714EF8B3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5F494-D4EA-4A95-A7D9-A0F36F0752D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B210F-9CA0-403C-9A01-613251D8858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3B4654-3303-4FAB-930F-1C3DAEBE92A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C4F3-D612-40E3-ACBD-44B5F14FB2B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1D5531-2413-44DF-9B6F-A3D98579334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0A100-9682-475F-8704-32BDA4EC279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0CAEE6-003F-4013-BA11-3842DABE36E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54D7F-E576-45A9-A6B1-509E656B3F5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0A3D5-5FF8-4871-B66C-1DA79240294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89442B-F246-4400-95F5-26885466247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CEED4E-E184-4119-990B-F2176EA0F19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49544-39F3-4FD0-A6E2-DB52A25BF17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456C04-25A9-4B10-ACEF-8F95EB8362F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659565-5551-4164-B2A1-C9C1DAECEAD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E7447-ACE7-4595-8A75-80A5F65E719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B781D-527F-4487-9273-6551F3144C9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4BE69E-E257-4A2E-B194-4289388ACE6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DBFA2-0E22-4769-A3CC-A686AC481CE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D570A-06FD-421D-97C0-2B8DCD64002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52126F-3C31-4E8D-B467-6FCF1F9595A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131D5F-7A65-49B8-865F-DBE643C3983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779D5-6C2B-435B-9B91-A92013039C7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60129-EE53-4006-B4E2-B631C5ECB66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97030-0DBB-4D25-8C25-88C696E4B10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505E2-ADB8-4389-BD5C-E6D90045BB7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3A010F-D9FF-4BFB-9E15-EF4FCEB2347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E2F561-AC3A-4A5B-A047-40706BCAF3E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F216-CFBF-43ED-B901-AAA36832753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A649B9-4EB0-477C-95FB-76F8FAFE7B9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44F760-F5A0-41EF-A9FE-C63E72CEA10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BAD11C-AC57-451B-920C-1886713B5D0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E99328-B293-4266-AB32-9DDA899E781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1D52C9-FEFD-49C0-914C-5F7EC5A2681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BE51EE-650E-4B19-9866-2AA06F3B7D0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6AABC-D0B5-411A-AE7C-E59B838060C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6333B-41E6-4269-8F36-E74572B186F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EBC9A-7392-4ED0-9F6E-C75E7BA62E8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C89B9-F7ED-4F12-A8D4-4CE49A405CD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39D37-7C2E-4843-A728-BF8DAF04C85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76AA69-C8EA-4BBD-AFD6-CBE0A416D2F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F9CF6-6DF4-470D-886E-F4BB70A2399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E5A49-0296-4E58-AAAA-B483296899B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29355-512B-4D7C-8336-97168F6273E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65DA7-D7DB-4F80-81BD-12429FF03DC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F283A-CA69-4329-B0F4-19E754B5078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1BE0A4-B813-4506-BC2F-F24DB03A136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9889AE-E2A4-4CC1-998E-B59BC5EED77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635EB-EE99-49F2-8323-6EB6F0BBEA8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489B3C-68A6-43C3-BF2B-601D6F88202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E144A-7743-4F75-97F3-2551529F976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C22962-FFAC-482F-A848-E046C8341E9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E10C35-1E59-4B51-BE68-599974DA67E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9387B-54E4-4C3A-89BA-FDBC2D792D3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9A9603-1497-4D07-AE05-778B8A3A0C0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44DF34-478B-4AB9-8DE6-0CCAFC571E8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D1D90-6CC9-4B35-8E4A-28BB4F9645E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D9B86-818D-4393-8B10-FF22BDCA088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3E8DE-F09A-418A-800B-94C5B625834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07A52A-EAA2-459A-8EAD-34BF66C877A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584A7-16EA-4ADE-861F-F8316D6EBD4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2D054-42B6-4D8C-8B55-A790AFC2455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F4ACF-40A8-4CB0-A601-7C5BC0B0792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F0E9C-CE30-45C2-9919-85778C549F9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F3374-57C1-4757-BC58-7954348D2E4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71EDD-2A67-4DC5-9FAD-E373AECD4AB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7F268F-9F46-462E-9314-134ACB1F1D6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1DD0F4-E524-4A40-A501-6DEC5F8930F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975C27-1462-4810-9D4B-69ED15C1992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83E02-491D-490E-B258-D63D61BC28C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FD766-8184-41FE-A78B-A8DBCDC506B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1E592-9011-4A99-9120-90F193EEB62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3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90C73-636B-42C4-A12E-754E3FCDC78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0D1732-EA6C-4E78-AABE-E1E5EFF2845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1BFABD-BFC1-458A-955D-C38C57366F0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B9E886-950F-4630-8E4D-20F4C2EA194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D61A1A-FE4D-4901-B119-3FA7056BAE8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0B0D85-40D6-4CD8-8EFD-0AC0332D4D6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E9850-F429-448C-8CFF-A1E00638F0E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496DD3-B746-4A07-983F-77639C683CC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C56518-A4DB-48B2-B2A4-72B043C8A6B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F51B6-56DC-4A88-8647-F22CDCCE5C7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DC9D-D53C-4752-AAFC-0425839F99D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22E0D-739E-49FD-B240-11FA485D8FB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CE7CBE-ABDF-4339-9EBF-E2047412F52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D9884-9E56-4FB5-AC20-C0C2364CE49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B42939-489B-4757-A739-E4602AEE8CC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A62B45-93E1-4D94-8F25-765F9632283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2C716-0EED-431E-B80A-41FE44E0B1F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9A03C-5E30-4D41-A969-2BC6CCFD1E6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4AA3CD-E837-4B1A-A5ED-2FEC3C36D78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CA4C51-DFEA-402E-9F89-CB0D996A86E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3FB216-5FBB-4E38-A357-788B1A825BE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A6D-0B81-405B-B06A-1DDCCC6814A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07D2C-7140-4CB3-ADA9-91FD476C511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F8A28B-D174-4131-AE9B-2405EB87B13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850D3B-E199-4D54-B52F-F7BD6A128A0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8FF8AF-557B-447E-84BC-FDB641743C1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0A8BF8-B3F9-45FC-A16C-FFF442DC988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870440-7AE8-4A7E-9896-61451E5C511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08852-0921-48CF-86DF-B11050D5246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DFCA73-21C9-47FC-8170-B799F80C850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322510-1B50-4D34-B882-6AB23F31745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73621-85E9-4082-8383-50B8CFC8C19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F89FE-CAEB-4C1D-A231-5D264B85E3E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6EAB2-3B34-471A-AEA5-95D0023AA56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D782CB-5B21-4AA6-8321-5153D8D3091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334518-874D-47F9-A609-44231ACB1FC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1D70B-7887-4A7E-885B-6F1F262C3A9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B88AA-A831-41EF-9F8C-2AC565FDB19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77078-F4A6-46A4-8CD7-B70AD121BFF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88C139-A53F-4522-BE39-9FE3E1451AA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6F50B4-0DDA-411C-88B1-2280AD38AAD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2E3B5D-928B-439E-B915-27EF751A3EF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903DF4-CBF2-4CFC-AE98-37BB509AFCA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44FEB-0C84-45E3-ADD0-7B8D21F5353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25F5AA-4ECB-4338-886E-324039F4CC3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055316-05E8-4588-9EF2-1B82394D3F1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9EFE5D-DFDC-4489-8A6A-07585C84804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FCF8B-A5D7-4F73-BF2A-341638819B7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67FB0-E6A2-4222-AB88-F935BC31168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C5896-41B0-4E79-AD5E-34ECE91F3F3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0D9C5-9EED-4AF1-8596-1976247DCDB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700F8A-8E0F-4366-BD28-8B6D691D60A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9E1F9-DE73-409F-B4CB-32D9F708AC8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CFD19-237F-4D58-882D-3F2B9F006B2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E6144-3B27-43F0-8F35-CC78ACCE4F7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DE466-36FB-4735-B87A-F9B37B4AF70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3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E0321D-39AF-4EEE-BFF3-F77DDA063F6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2698B7-5AFC-457D-9BAC-713B2A5F49B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4E35B-A25B-4B3D-A8E7-AF943152605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899BA9-F761-46E5-AB5A-C0DA151CE07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B602C-96E9-41A6-8A19-7E075D15A74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16F9E5-8ACF-412C-AE7D-0EC4A29716E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5BD37-0282-4C29-BC07-B1544EDC298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ADEF5-3B33-4769-B6A1-C1592CDCC88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BC9217-0EF8-41AC-8F07-9E262F0CAE2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09E74-42E9-4CA0-BCA0-1E44D98E97E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D8ED-3BE6-4C30-9885-EA1F6781316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3C1463-C364-4C7B-8EB5-CB8DFB440E6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1A361-4A9D-4C02-BFC0-E68EA28E257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C6052A-571A-4C65-AA5C-CE70468DC30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8E7C9-047C-48BC-A20D-6F3EA991AE2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1315B-BBFA-466A-90E8-1E78B1AA786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92F94C-BE41-4494-96C8-ABAD81E97FB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E1FE1-BD39-43FC-AB50-FAC5C760AB7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9DABDE-B7E6-417B-97B9-6BF6A8B0565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3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33F71-6336-4425-AF94-D4E40F34089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260D1A-23B0-4EA3-B35E-47BD5885965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B69916-5C9D-42C0-82B0-8E9692AEA29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5AF365-A70B-46D1-9DA6-F78788A3A09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F838E-D2F9-4488-BE5A-07CF2EEC328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EA66F-031F-4B50-9D9E-B9004372E72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A31B4-8163-49F5-BD1D-C5CB883237F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67C2A-0253-4EDC-8C6E-C6FD8FB1B5B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2A29A-E99F-4A88-BEEE-7529DC71040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1A21A1-7FC7-4909-937D-B3AF94BC222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C91875-C076-4D3D-A826-57DF1D868BA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FD2932-DA8A-4B78-B52A-B3C51CF4CFE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9C2699-7E07-4288-B9BE-AF43F7C2194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BE0DA7-F4BB-48D8-83A0-57D11D75952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B35809-F318-4D42-9107-EC8F1EC3621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457085-F67F-41CB-9CB4-5A9F9FA81DA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A1C9F6-0131-48DE-B9C9-F5ED3E28BD7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B98E2-B909-4DE8-B146-33D70863788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84890-BE04-4748-AC8C-43FBD4421D5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CA95A-E8F0-411F-A8F0-6E5D917664E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4695EF-7017-457A-88E1-B9755503099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E7597F-9422-4D65-9391-6EEEE8F98B5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18AD8-B2EF-4E92-8047-7CF3D884830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E22269-BA74-43E2-B1CC-CCFF0BAF63F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C9C5F-E1D7-4C9C-A752-D35D099578C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31B3D-D966-46B0-8A0B-3E0E000C141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1035F-544A-4FE4-8BB0-47678EABCBF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4DB12-8526-4859-B1A8-01182ABE0AA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A75328-2B61-49EF-A330-BBE25B10471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EDBF4-BF4C-4723-8B21-ABDD2B494FA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4475A-7D6D-431A-816C-68AC3C63E49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1EC18-721C-42D3-B0D3-A0DFE0CA1D4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83A08-B633-4A09-9FD9-7BB98FCB43B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180A-3FEB-4CCF-8835-1D773587DCE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3ED8C1-63DB-4515-A2CD-1DAE98E8AF0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6FE76C-205D-4057-BB13-CBC1998D04C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EF83E-FDA0-48FE-869E-CCA8B105C78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0BC882-8F26-4D3F-8AC7-E864CF24A14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AD52A1-0B31-4B6E-8132-0E2B54E193F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280D7B-1454-4241-A029-EAD55217582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C4EAEC-D457-461B-B176-43B406235A8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F82055-95F6-406D-992E-44711B30B99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BA921-0E5C-451E-9537-C50A38EE069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337E76-627E-4F95-8380-83957A08D68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189CF-2C96-4FE9-9660-4F44538CE1C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5F0BF-BC96-49C9-B28C-1ED910AA1D5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2D6FB-A18D-4DB4-82D8-2EEE23B4DEC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2CA4C0-9A75-4023-8491-786DA91EDDD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50301E-EBAF-499E-9F22-C8C1F73434D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F0503-F3EB-4603-BE76-722815A2DCB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4201CB-0D88-4536-9A48-2D0E4EC85C0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26E885-3B3D-4DE4-BA50-05318615EFE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2DD0-C418-4BCF-BE8A-6E63AE71948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AC558-1DA6-4336-A199-31DB7A19AFB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DC8F08-9EAB-4848-B07F-5065F2CAFA8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0A2AA5-3285-44F0-947B-BD7A9F5A841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3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0AC43-8E9D-439C-A3D9-F7F6B8B82F3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AE80F-FC93-41A5-942C-660D3C61461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817D7-4965-4289-8FD1-C3F0DCA510F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E73A63-849A-499D-8E1A-5674FCB2DB9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58DA63-77C5-44D6-AC96-FFEF144882D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39C7E2-63AF-491B-8B4B-89BE5A0D8D2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F098D1-6049-4880-9CA5-78ABDC17600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735139-D7BB-4CF9-839E-55F88615BBC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4408C1-73D4-4850-94FE-8F90BB96D5D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90A33-D953-4C89-86E6-E4C22BD7C1E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126550-E495-4C14-8750-8FF2BB4BE46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D5148-11EF-42DA-A45F-B4830111F55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3EA51-4FD3-4F70-BABC-67EA85A1305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A4313-5A0B-4F6E-AD7C-7B99E718AFE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BC481-B464-40F2-BEC0-74E580D7F88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B955A-90D1-4929-95D7-96012AC4A3B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75BC4-4063-4061-90E4-5C3EC3CE2C1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82B9B-3E4F-4EB2-BC7D-18F850EE976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6918E0-760F-48F7-9A48-D6DA4AA4F6F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3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F2A30-C47A-4007-B668-81AABCEFC0A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9F39-30CB-43A0-9166-A1F30447061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136E5-E0B8-478F-A9D1-C97955A46F3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D4FDB-0061-4D5A-BC2A-E76198C53DB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E71B98-9702-481C-A444-1B4113A51CA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EA8CF6-08E6-49A2-A2BE-53F045107C4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B9607-323C-4461-BD77-FC737AACD5E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64B2B2-8088-4C6D-B2AC-6A8AB775DFA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1442-63D4-462E-BD1E-6581057C24E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D6E282-B259-4DF4-909B-2B28F969147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EE568E-D359-4843-9A92-8396C206102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97C80E-79EF-4C43-806F-034DF1B5AE0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8ADA6B-AA3C-4852-8142-98AB9FDDF9E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295A86-45F0-4718-A290-3258C5073AD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F1DA9-0AD1-4EB4-8E9E-7266387B358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A5696-7F66-4641-AB72-3D0AB6A2F25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1A414-1BBB-48AA-8E58-31BA21008D9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8087F-8296-40BD-8F64-CF0316F68C6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E0064-1701-4CA7-98FC-2C218B9B5A9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40</xdr:row>
      <xdr:rowOff>0</xdr:rowOff>
    </xdr:from>
    <xdr:ext cx="314325" cy="304800"/>
    <xdr:sp macro="" textlink="">
      <xdr:nvSpPr>
        <xdr:cNvPr id="3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2E8EAF-CD9F-48E7-ABDB-28641BD0CFA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99E01-A783-4140-8C46-4E4AE67E9B4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F571-90E1-41E2-8B61-FCA40274C0B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30A1B9-37F6-4AB5-99DA-4B35F957A30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BFD3-781C-4F97-B75E-195B05F9685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C9D2A1-03D5-4FF0-983F-9FB7F90C4F7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7D834D-BEFB-49BC-BAA9-51D514B48B4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7FCA-F88A-454D-B822-F4950DBED1E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92237E-8E3B-4523-B11F-7298ACDF0F2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10B2F-D206-4F13-B86C-A79CBF81951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0B197-2186-4D58-A109-52A8E96E6AB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97952-FE70-47A5-9944-2CA4443CCD8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E6DCD-61B7-4185-97BD-BE206358129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CBFCE-8920-4839-B8EA-9455EB96D62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C70E6F-919B-45E4-AE02-63BB7EE1456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60390D-688C-4DF1-9C58-08003EC8630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B74FC-9190-4B48-81AD-74EBC445D2A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7461FE-EFD0-4F1F-9008-F83B9E23620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6C803-46E9-4EFC-946E-FA8E4ACCAB0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D33D5E-CE05-47B2-96EE-49EC8CE7E1E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D133F5-33F7-4364-9137-D8CEC1E8FF8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46DF4C-10F6-4A67-8E93-88665555177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881DD7-050D-4B90-A054-06CA525358A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42F37C-D47D-4A92-BBC0-EB3024BA486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B5875-FD91-4209-840D-D65FBE8A5C2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29099-E26C-46E5-9393-40BE9BD9A43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6E4BB-7AFF-4585-AEE9-636619158DE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7A2BB-AFFB-4477-B607-86F65BD1FE4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4810B9-175E-4F2F-B912-E74C9722536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96B131-9A72-4D60-9ED1-DCE07203949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813B0A-1BDF-4E08-B182-D2BBA43D701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8E513A-733C-4C2E-A669-213CFCFCC1C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E9CF65-2C28-4CBB-8225-9E2CE5C012F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75E181-A74E-4242-95DC-563F13C2079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A75BE-8CE7-436E-8DC8-F60A252AFF6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2E7A-79D0-4F79-BE8B-1D75890E7B1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DD032-680A-4D93-8A54-13F45C41819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915632-8242-4125-9BAB-7D0C6A6F843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73A2BF-2BF7-4AC5-9A0D-E5383862B57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3413A-9764-4A30-A653-14C2F7D3AF5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73BF4A-F51B-44A5-88C7-6ADC8BD8469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12AE43-5489-4318-8BBE-7C29B886ABF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A65D60-BA87-4782-8271-6B95C1BA1C3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22B5CB-B6EB-4BC1-AB3C-78D6ADE1224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3229-F670-42B3-A6BB-7D29616840D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BB26AA-1C19-4873-913F-DFE79F01D97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3A41F2-93BC-4F97-86CE-2F7E3EEF2C6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FA900-168C-4BC0-937D-B041C3B8074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D35E-9E83-4AC6-B455-71B00E0077D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15D086-0016-4A7A-9B30-961B7DC6844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9293-3943-4195-9FA2-4555CDD8303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5CABC8-DF34-48F7-A4B2-A36234BD7D0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A01A97-9DFB-4592-943F-0A891E62DAC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91B8DE-90DC-452E-9785-AB036DDAB9B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2A9FF-1FE7-4AE8-9890-9FCF882BEDB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D27B5C-FE07-485A-895B-192E7C22BAD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C236-5034-469A-B218-9F153DEC436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01B29C-7F7F-433F-BF90-CF0C8F13297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3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2EBAC1-1718-43C1-B37B-A084292A32D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E7443-CBD5-4B6F-AE03-A4D75F4D3BC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A3FC6B-33AA-4B5B-8C05-0A07FD7D663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F1ADA9-3202-475A-A578-FAC28C47DDA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205093-D046-4D9E-8272-6D5DE8B54F2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2DD56-958B-48A6-A121-673F67AC347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2C9D76-CC44-4BB9-9381-213BEC1CF80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60149-DC84-4462-885F-29C74014AE3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21ED6-97F5-4097-A05E-6D56E5219AB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1D2784-BCCC-4649-BE34-CC8416D138D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84E8E3-B7B0-4FEE-B95B-8B50D291BFB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4E235B-AF73-41F3-B962-18666A29257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1C91A-79E9-4E44-B08E-E6CA62ED8C3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5A198-2260-4266-9662-AF019176DDF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1FAE55-340D-4506-9058-1A04DAB5090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3B7C17-142E-4D39-9C59-111F47FA4FA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8C1EA-AB91-4C4F-B434-2D94B2C1E95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40</xdr:row>
      <xdr:rowOff>0</xdr:rowOff>
    </xdr:from>
    <xdr:ext cx="314325" cy="304800"/>
    <xdr:sp macro="" textlink="">
      <xdr:nvSpPr>
        <xdr:cNvPr id="4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6246D3-4BFD-45C7-B2BE-4324D95496B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B853-2FE0-45A5-BA41-26050700433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89066-EB6F-4E1F-B3FD-C623D16E1E6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1AE0FC-EC84-4415-AECB-84BE9BA079B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1E4CA-9159-4157-8553-A04B2623068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13D6B-1611-4193-A705-115BD875EE9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138A7-7311-4032-A4F3-D686346217F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3E71E-016F-4D3F-B499-52E3976EF93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C5788-6D81-48E6-9B7D-8EE9588D2D7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23043-C70B-4CD9-8F32-CA181649C02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D5ACC2-C0CA-4B22-91C9-542FCA97064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CD969A-5E40-438D-A111-9E2830EEAA6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8AF0D9-94A8-4695-AF48-A284D94555A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E8092-E5AE-4695-B3F5-DAE51D78DE9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D7C8CD-E757-45D6-BFF1-F9487CE30A9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E3C497-A434-4D70-85CF-97988BE57C1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79CA36-A0F3-41B5-92C8-11FD2B1A6C9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678A06-55E3-41FB-BA01-3DD148FFF85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F302F-7A89-48FC-8FEC-F5076A77D29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9C464-168A-4AB3-B8BF-BB3A6703832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5D17A4-A5FF-4389-A46C-8980A2E46FE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E723FD-02C0-41AA-B007-5D87E78270C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EC306-ED8A-47EC-8C9B-3A68BB9BDA6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37C7B2-4B79-48D5-9446-5651BC84422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46B3-0A55-4329-ACCD-F952F3FC830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0CC4AC-E35F-48D7-893A-BECECF85D7A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23DF55-9149-4C59-8E02-1EF884C5F48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F6EAE7-5906-40B5-BF4F-A6DDED58B84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9E01DE-AD71-4C85-8A1D-A9030708170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B28C86-747F-4DAF-9FD9-F6BF1AEC3B5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B6F16F-1485-40AA-BCA6-3B8F74E218B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76855D-0E7A-4F96-962C-8AD36F4D95C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96E85D-3AE1-4104-AA25-CBD6F458489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A5B1C-7813-4708-8AA4-8C6FCB30C79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7AB8F-B1E6-4FA0-984C-427585D6532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C7B27B-4243-488C-935F-935E061C456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471C2-F475-453A-A837-D59F64B23D8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DFCF0-8345-4AAE-81F2-D4FB784D47C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D5034E-57A2-42DA-A2E5-26CE01D91F5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AEBCB-52CC-4D26-AEAF-1A62040E60C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7711CE-A513-4121-A133-07E8EC05C96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DC9D54-2724-4307-A684-E774F2880C8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49CF74-39C4-4682-9E35-B87B3947671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067C04-127F-4E11-8CE9-3C45E4E0E4D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A05727-6DA9-43D4-854A-1BCC3D46BC8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1316C-C217-4514-A1BE-6C79C2D0F10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B6BEE-C206-44A5-8B07-D905C6FA903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CE5CA-0B6B-48F4-872D-0E0AA5AD0AE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F75164-3024-42FE-BCB0-1C6A3354962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4717D-9180-40D5-9AC8-C699EE2BF22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84C7DB-A2A7-424E-B578-66757BEA287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AE9F5-4D1C-490A-B863-B33251D1651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5F655-A5BA-489F-AE75-502F91BC02B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CDCFA-662C-4281-BD23-E540ADF7F17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E02DCC-9A8C-4D7B-8E8A-525F79DE5C1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6BD68-17EE-40DB-A079-D146A90D200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2121A6-64E9-4B6D-99E2-EF78746DE40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AB4AE5-B4BA-4EE5-AD12-B7BD21C7207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DBD16E-19D8-4B12-A767-84D99AA8307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FF642D-A9D0-40FD-B66C-5E05C7670B9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8CCE69-9EE3-4C21-AAA5-FFF6E82C5B8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17D7D-BE73-4705-AB44-7F701D092C1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AEE6F0-CF85-49A9-9B77-AA0658846C5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4C5D1-7A07-436F-A500-295D741C141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6304F-47A5-4CAC-8283-055831D6B07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5B556E-6824-4FC1-AA20-CE230C972FA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40277-C081-45E8-9F74-983993FE53D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6A41EE-1EED-4885-9058-48192C85A29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50AEB-324E-43A3-81CA-6D42F796277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DD8D-2D1C-4368-A2ED-EE9BF6A5A2F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DB1006-B867-4130-AEE0-C46199F87A9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2D5517-27F7-4151-992B-06BD7DE6056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0F868C-40C1-4FEA-9CA3-03C9F571ECB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40FF56-0725-40F0-81D7-2C195A9282C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5C1606-C488-4C71-82B2-22051C99FDA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40</xdr:row>
      <xdr:rowOff>0</xdr:rowOff>
    </xdr:from>
    <xdr:ext cx="314325" cy="304800"/>
    <xdr:sp macro="" textlink="">
      <xdr:nvSpPr>
        <xdr:cNvPr id="4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86D23-2CA9-4FD7-80D5-1261ED34C78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CBA8-B6E6-4E00-A7E7-46C1359FD03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C3D7B3-B64F-4525-8F82-74E3055EB0D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1EF3E1-F77D-4113-AAA2-E5480037B8F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1F620-914C-40F7-B231-E35ED0B0193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FB6268-87F0-49BF-B685-A85B15195C9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F8814-69A3-4766-B547-A956AC7FFF5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90DF2-5FA3-4498-A002-DA3533136F8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585A1-E112-48A2-A5F5-BE06ED332AE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CFE9CD-8AF9-41E7-BD1F-51DA82810B9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7C511F-396F-4F29-93A2-DD783566922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9FF9A0-6C4D-4877-B18E-A8045BA74DC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F258F8-1183-42E0-8345-BAD75AA2D8B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EED0B-CF02-456D-A72D-B830B978610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B8C741-B1FD-45C9-BE7C-C7C72321860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F3FA77-6C27-4B4D-9A3A-2F141D09757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59E85E-C888-4F4A-BD35-9C456CC26EB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A952A6-926E-401E-968C-7B7CB3CF974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0BE3E-31AF-4635-826E-DDEB5BDAA31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125A0B-6D51-4915-BD1C-78B20218468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D1564-3083-492C-A38C-1C1A4A1C238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8C7DB-C06A-425C-9071-E60B1F8D000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B7A255-FAF3-409F-A6FE-DFA98F0DAC7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2FBA2-371D-4332-8B55-152508A6469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2B44A1-D84B-48EE-8863-1C8148B3799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4B614-96DF-4CB3-B396-98873C65160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E0F8-4037-4D3F-A260-70682A33CF5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F450B-2048-4D78-B5A4-4DEEC913135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7EC441-F3C6-4DCA-B449-FE2656D9FBB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46047-514D-42D1-B2FE-4907FD2892B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06E798-BE3C-401B-965E-AD44A6C2A3F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0134A-0294-403D-8AE2-0AA80FF1A78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84728-7036-4194-B098-7BB300C65DE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C84A-ACDD-4796-A61C-DD2C556777E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A336E-E537-4586-8BF8-ED9C74C6EFF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086EF-46F7-4AFD-9F1D-3C992B077FE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F93F82-0F81-45A4-8634-16D35468C5E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E58EFC-8085-4AAB-AC74-555A7EF4863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410242-9E58-4E1C-A6CD-86C8540338C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6BB6AF-B2B6-4DFB-8F7D-9771636CBD8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5499EB-83CE-4922-894A-BAB8DFFF14E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442DA5-9C20-47A8-9C42-0698B95767B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F4FB8C-DC0E-4F1A-84AA-561B7E2D555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18CD3E-8DE0-4DAB-9A78-736B9DD34BF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CE791-D3C2-48EA-A3D6-82666364ACD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958BB-AE61-4471-8F7F-BFEB5A78A51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AC7B-A6E3-4488-822D-541D91FFDA9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58859C-5DF9-4745-89C1-EF470B5298A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027139-3BB2-41DD-B53D-63F66557E02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CB726-1681-42FC-A543-FADE12965D4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AA01D6-2916-4E8B-A01D-BC46EEED5D3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4AB0E7-1366-4FF3-92B1-564B3E99508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A6732F-5EF7-4844-AFAC-A729886E1CE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5E01FD-9A49-4D88-A104-1D2CFBFA230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31473-CE72-4173-B73C-6FD1084D6BE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C6E17-8923-4338-A54F-51E90A24B64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245DCF-D80F-4147-81BD-467BE49E2B8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EC3990-D9D8-4D10-A3FB-39BF3BB73AA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219C76-7D65-464C-B376-2D44AFB99C6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E7B86-8565-41F4-A1BD-ECB90289E1C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4BE6C-5C76-4E62-A617-F72D33F5553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D42EB4-BAE0-4434-92FF-1BBCFA9F1E5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00015-4F8A-47F6-8F3B-7881E6DCE8E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3FE36-98B7-4E24-AC37-CD8382C08B3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1C9-78AE-4893-873B-C0123C05B67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80759-4A02-4BB1-BD76-5CC74157EDE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88B22-1480-4C22-9EFB-702CF5EE6F0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F1B70-4325-4A70-B8ED-01138A896C6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5991A-6C63-490A-B8A6-9BF8DC0DA58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DDD1F2-2620-4AA4-906E-3C2D646FEDA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FC374-6DE4-44B5-B164-4FAAED4768E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1B28-4A2A-48BD-A2AC-A716032E366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FECC8-C8F2-41F8-ADD1-2D88A937A4B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934476-73F6-4DBB-AEB8-D6D29C8DE6A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BBC57-94E6-4EF4-AC3A-17A78214D8F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40</xdr:row>
      <xdr:rowOff>0</xdr:rowOff>
    </xdr:from>
    <xdr:ext cx="314325" cy="304800"/>
    <xdr:sp macro="" textlink="">
      <xdr:nvSpPr>
        <xdr:cNvPr id="4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FCCBA-D7B8-4779-B7F1-0783637A984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0F8B0-7A31-47FB-ACAD-2E3E4B90627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55C3F4-6391-4713-B0B9-D9D14F4BEC1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F129D4-8963-4548-BCD6-04DD2E9C12F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F4E59-6C28-489A-9216-CB400B1C955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65F9-818F-46B9-9E85-E4EA91455F5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3BAFD-8309-4140-ADF1-1E70B51D46C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92B2FF-796A-4441-9464-255FD53FBC1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156F82-7D63-44AF-AD52-370E160ADCF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5FABC3-CEC5-4294-B558-A78C316ABE3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C9840-031F-4187-BE29-46B89561C30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AEFCAD-F407-42AE-AA0B-ECF16A540F1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BF6834-3366-4DBE-85A8-2B3361B9822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5E544-2039-4C6A-8A0C-1C02B0EA219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9A0BB7-DB27-4EA5-9AB4-100DF1AFDD6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B7DD94-8E16-493E-9EAE-2B3C450763C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FCF265-4BA5-417B-A3C4-3FB88DF02E2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35BED-ADE2-437D-A5BF-4BECCE2BF31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0C33E-2EBB-4954-ADC6-AB58880BB85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3F09F-9EFE-4D5C-88A4-A24EC196F01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8F47E-559A-4FD3-B2CE-6F8D6E0FBB1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D4A0F-A4B8-4198-A351-DAA3C55A380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53C10-6623-4EBF-A5EC-DE71BBEFC70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07D49D-EAF6-4B0D-B35B-06E1A2FD8B3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5FEE0D-E125-4281-8BB3-CCFA3F56DB2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8AE06-B567-488C-9592-57D43BD9B3B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F67C17-E449-4269-95C2-2DD4B668EEE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7A5D03-E696-4096-9007-97C53DF5425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015AB1-E650-4577-96B7-B5311754527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400C9-678C-4320-A9D8-7D9085AD763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CCF36F-2625-4779-906A-3A58D98511B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5B92B-147B-4B28-A296-808631467BC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FC028-495A-4E9D-9D7E-0C9DBAF484C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7671D-7071-41D0-BD79-0B54B00779B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0BF05C-2A8D-4DBC-AC78-05F87ACED93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B7301-8818-4647-A50F-F4D89A28654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D7640-E9B3-4643-9A14-8F279C148AE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4910D-D548-4FB1-8CD2-24D75AD41B9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46F16-7693-4948-A66C-39C6BD0F879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094C1F-D1DE-43B5-B44E-E24FC43627E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2BD381-D11A-4F11-B6C0-90DA18C8733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C880F9-5208-4148-B48F-573822CC12E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7F366-7BAA-4CC3-B5B2-3CCB5541E4B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E0C59-0C9C-4C88-AEA9-38B9A4F911E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F2374-0EF1-450F-ABE7-81FBFB3CCE3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640E6-3406-47FF-A6FE-DB9346AEA37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0978CD-1DBF-401D-B5F9-A880F2611B2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921DAE-9D44-4E7D-8184-B1B60B42F09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64861-2D1B-45A9-821D-13F54911EF3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B7A76-8F25-4BBA-9CDD-0551D239445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E82484-9E94-452B-9008-B596D567619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DA0E7-6749-421D-AB57-2E2AF57C151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2E2741-91E4-47EF-9D91-D55EEA2FE8C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3CBB4F-98A4-4228-A049-6ADF154B0DC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A9E5F-9B11-47F0-A57F-F67DA573672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23B82D-96E0-4D47-975D-E71ECF20E64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350228-2C5C-4051-B25D-A02F69770C6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1AE51-4062-45D7-B2D8-97BF206A4E1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47372-7B59-4C42-8CE8-64CF7711C71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4A4893-36C2-4AFC-A188-5E2C6B09F3F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368EA3-626C-436E-BCF9-BF5B4F2A609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27355C-DC7C-4D8B-92A6-C0514069B64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F2C97-CF3E-459F-A961-59C6E3327CF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D17781-ED89-426E-8A81-8D0F594DCC2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536F8-3798-4D22-BDF8-FA0CBDB67A1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86FD25-E4DF-4EEB-B512-412D8F65EEF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BEA887-FFCF-4296-9566-BDA05CD50EB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31D873-5B78-44D5-AD6F-8D5DA208BA0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748AE6-5AFD-4C85-85EC-D04F3828E26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C506BA-7941-4BFF-9214-E0BFF2825C4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48819-2DF1-4D53-9B42-62778F48212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F2BAFF-A4F6-4FDE-86F6-A3E39888ECE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91D28-5AAD-403A-A759-33262591903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E073F0-E9F3-4401-9486-BFB1086A3D8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69239C-9575-4C3A-84F3-4E5F1FFD695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40</xdr:row>
      <xdr:rowOff>0</xdr:rowOff>
    </xdr:from>
    <xdr:ext cx="314325" cy="304800"/>
    <xdr:sp macro="" textlink="">
      <xdr:nvSpPr>
        <xdr:cNvPr id="4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4EE8A6-4A41-4618-9FC8-4046D6D60CE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A8B91C-ACD7-4802-A43B-574BFF4FF62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D7CD3-3D89-4FC4-907E-766CDD2623F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65BD9-0B2B-4334-8940-FFF53FDC05F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4D97-9241-486A-8EEC-9581ED57CAD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EB38EE-CB28-4A07-964A-C6AC3B78C8A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98B93C-BFEB-441E-9E60-31E2E57534B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7D58C-422D-4E8C-A95A-8863B509C5E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7B752-AB97-4AF8-AD75-B127C2C0B00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D9AC7-B409-40C6-9E59-05FBB10E7B5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9EAB96-8469-48FD-AB25-62A317FC940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FDE99-4808-4F9D-92F3-0E4173F3BCB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934B43-6E74-49B0-A890-C6A645461F4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F34AA5-51B2-43D0-A296-8B93F61995B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A9212-6681-44F6-83B1-40A329AB711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C09D7B-A2AB-4B7F-89E7-13B1FD48139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B57FB-621A-4696-A8C6-C7EF38BBC0D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BE4BF4-7C53-47B9-84D0-D5824BE7A09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6BC87-25A9-4D79-A073-09A2E2E232C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D256B6-6861-463F-B900-267219982A2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785276-E8E3-4BD1-99C0-F3CFD034BA4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730DEB-2CAF-4CC8-AF03-D6346698924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42F60-020F-463E-AC88-881F8733235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8E1B-6968-442F-B545-F995D2805EA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DF55E-ECA0-4AB0-9DDF-626EEE26AD9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E2FE-CA72-461B-A407-DEAD434AC29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EA3BFD-DF86-4035-9C0F-7DBD23DC560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0C8F7C-5456-469C-B065-BDAB2D25122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B31FC-D074-458D-8605-9BD645C63B0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6D93B-616B-47D4-A987-575FC6C4F8B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A8FFED-EEF9-4FC1-A7B1-27465B1FFE3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000C5-FCC8-40FC-BBD1-A9876B61122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A9007C-9E6F-492E-BE0F-80F5E5FED7C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3147-AB39-4E2A-88F4-02600768EF3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16CD8-56FD-419C-8A04-2C2799CC42A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1856E-CC08-48DF-B484-C75B1B26C3E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CBB27-7F06-4222-A890-20D18109A10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4B5F4B-2086-4EC0-8C81-08E901DCB37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CCC83D-A969-4188-A9ED-56958E1D58B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80686-EE9C-4E2E-BEC0-02C21ACC80E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51775B-6B99-4BB0-AA1D-35B6C0D0A51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F925B-D0D6-423B-B8B0-B7A64D9C026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EEB31-84F7-481E-8E3E-2EC416A9142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88C90F-C6ED-44F8-A1C4-94062DB79CF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C9545E-DFCA-46E5-B83A-4AEE9325261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F57A-51DC-4B87-9468-0BACE3F4FB4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68B6F-1785-4A19-880A-FF5581B50A3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F010E-FA50-45B1-A778-69B0E99CB21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3C99A-9EA7-4890-8976-56BA412BA7D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770C0-D4FC-4B04-A488-A18025A2725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880FF0-5D5F-4920-BBBF-4639F947949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639C8C-E95B-493A-B201-E21D81DCE9E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0531D7-DFD2-4B46-8228-9D0DDB90977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C9571-42AB-452A-B7CB-2D269792B71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1B29EE-2678-486A-86D3-D69DD6E40E1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E59BDB-6D52-4CF2-AC86-A5AE3F4D3DB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82B72D-6C38-4C51-8336-A50F2C6EC4F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9D41A6-467D-4C95-81B9-4B6A110F62F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9159A2-D735-4A1C-A624-CE89B799113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8A96F-513B-40F9-98CD-19BB3BF3081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FF6CE-8DAC-4061-9333-F5B2DA9FC26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4DCEB1-FF3E-45F1-94BA-90595938030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FF28E3-184A-4751-A9C6-E3C8006FD5A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AFB0-9077-4B13-8E4F-B50162EC377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BF641-2107-4E10-BC3A-7E30DECB062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0F286D-3962-48AE-9857-1DF193761DC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09C688-A446-44BF-AA20-7769FA9DF75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009A4-633F-4173-9B53-3451DA7827F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5E9BAE-446C-4446-BB3A-B0603B7E632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8B7A56-33BA-41DC-A6C9-4A4E2BB95F9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882AF-F9B6-44B1-BA23-FB2F6A0FFA6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500027-B3C8-4E97-AFE9-85F365AEC1A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8DE2C-01E7-4A4C-B2F0-D816492CB26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2D1E0-2688-45D6-A17B-2461FC64EA7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6EF2A-17C9-4793-8B69-9C88C9EFE3D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40</xdr:row>
      <xdr:rowOff>0</xdr:rowOff>
    </xdr:from>
    <xdr:ext cx="314325" cy="304800"/>
    <xdr:sp macro="" textlink="">
      <xdr:nvSpPr>
        <xdr:cNvPr id="4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36CE8E-D545-4AB8-B677-9910809B34E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CA964-B7D5-42D3-8FB8-45607C6374C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8FBFD-4E79-4BD7-843F-0DBC158B19E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D88579-875A-409C-8C46-D05FD202454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8B346-6764-4240-8768-D886649552E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9FA9D-8A57-4346-8E03-A8AC6139FF4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8D44E1-E147-4C42-A2F8-C7808EFA831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67949-CB35-4DA5-AF18-76D94363394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BD89EA-57C1-4939-B68D-BEF15D8AEEB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7A7A4-232B-491D-B618-96D00285DD3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ABEA2-5102-42C2-97D1-3C16AF0E278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B16E6-9299-40C0-A57F-0EC53AB47EC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A5F9C-B223-4AF3-AD38-EBD80C21087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83BF50-BAA1-4125-BAC0-C9776956713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7EE7F-0DC3-4278-BE1A-E73AAFBD42F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3A88A3-9CFF-4E46-9E26-7B61EEFB946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061CA-8525-404C-A6F7-E8151861FA5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D910B1-02C6-4B70-BF90-13C972A69DB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980E48-8BCF-4F8B-A48A-A1857680EA8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725A3-DA00-4788-83F5-F9B915F2A98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D85836-850B-42DD-A843-B3E0FE8F36F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E5A95E-1A16-404E-847A-9BD8E32C151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1E86-A553-4CE1-BB64-7C01EC52164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575C-C8AB-46B0-A93A-8AC73C1A911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914F03-D516-4A8F-B274-2CB92C61E48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A4C7E8-40F5-4E4F-95B9-F38181DB5B8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43BDCC-DECB-420E-9ADF-429553157D0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A3C20-DDD1-42B4-88A2-7868987F3E0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9F3ADD-AD34-4141-90DD-286E4330473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25868-DA00-4B0C-907D-79E1EB5E786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451A1-3752-4E08-856F-5CF1505C03C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750F6-31F6-422C-B44F-91207CF2CCF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C0640-B9A1-435C-9F16-86FFFF93019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FEDED-D695-4A04-B89E-A89AFAEA756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A86EB-10D7-4BBA-AA49-743FC399102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243481-6A17-43BA-9B65-15184903EF8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9243DB-A16E-47E2-8E83-6C08A5B0374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FC6ADE-F4EE-4289-83F2-C10A522CF79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80F9E-27B5-4C04-948C-A25AE114505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7159BE-1A9E-4F1D-AA69-F6CE2B7D081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986D2-7AA0-4331-B893-DA90C630681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A508F-A81D-4028-AD35-B5C2ABF78BC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F8B3-2755-4AAA-8B05-56A313D5542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D41A90-79C5-40B9-A920-3E73A7002B4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87406-86E9-4E63-B1CD-B375F6E57E2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BBD81-8FD9-43B9-BCDC-15455AC369F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B7236-7A87-4CF9-9709-1D55CC049A5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2CC49-2830-4D14-A123-CF5B483C749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207D5-26E2-45AB-9696-F88B4110B6D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4335F-0D49-4401-BD8D-AB29E0F054B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BA3743-91EE-40BB-9FE4-FBAFC8056F3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C6F198-256F-4EF4-AF4F-4E6229F359F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7C413B-BF57-480F-97CF-F7934D5907C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EEABB8-3F20-4FD5-A942-E1D587A20ED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3FF38-0C5A-4C81-B746-FF3481B40BD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3B82DD-7FA3-458A-B40F-80D782195A8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AAA4C-D2F2-4B08-A3F9-8EA23206709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00381-2A96-47AC-A0F8-DF6B83EC373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81A1A3-F942-425C-8B80-E2713357B11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54BD0-76C3-4EAD-9309-66D284173AF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05C1FB-3477-4B6F-9052-F931E0BBC59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01B1D9-EA46-40AA-99F9-58F03AEACF9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78FBF-D5CD-4E29-BB42-9DC379D6004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03309-283F-4D30-B193-91E9E6341E5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32AF2-4D6B-4E51-B163-26B63229F26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3E9D9-B4E3-4D12-95DE-C180C7AC697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290CE-B823-4CD5-9851-1A7B05A07FE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36A045-BB6E-4276-A58A-7D5F26E6AE9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206B7-73BB-43A3-9F9B-82F991B5B55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1D466C-4BFC-4C4E-A2A0-B8902514360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8E0AE-8F55-41A6-9BD4-DA6A2E9D4EC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81B287-A67F-4E8F-B826-44E89904117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26DBE-1B89-4635-AE41-19D83FCF081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C112D-41E9-4018-9F69-08C376AE554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B70F5-2313-459D-A510-4E09DCDC724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81</xdr:col>
      <xdr:colOff>0</xdr:colOff>
      <xdr:row>40</xdr:row>
      <xdr:rowOff>0</xdr:rowOff>
    </xdr:from>
    <xdr:ext cx="314325" cy="304800"/>
    <xdr:sp macro="" textlink="">
      <xdr:nvSpPr>
        <xdr:cNvPr id="4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FC2EEC-BFD1-4093-987E-91031645C5E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A13D3B-4A7F-491B-AD91-8823FDE08E0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2C5421-762F-42CA-84DB-4E2E09FE8841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59B29-B178-4840-8860-BE2D5539159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7D2B9-6208-4CF9-9156-31E235B609C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80C93-A197-4FC8-8CBE-39C5F6E7F85D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10CFB-8A0E-4979-9C60-63E3777855A7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38B31-B0D3-4C8A-90D8-2B8855337B21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B4421-3AE9-4EB4-82DE-323C60EB1F88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D9A4E-D512-49D1-9B51-F48DE5B71CBC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BD1D5-6C38-4AF4-B7C2-4C5D02A30EC6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DF8A6-F94C-430A-A97C-0637FD490245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353A8-0C28-4B83-8A41-BD688D659226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0D0F6-A791-4293-B759-90E57E3B4EEB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A5B1C-B979-4CDF-860F-787A581F334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4FFBF9-CE07-4EAC-A320-CE1FD67DCF9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FC313-4333-43DD-A239-B404F4DCE27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039CC-CDB5-4DBE-B2E1-7F2C279437E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308BC-2351-44C2-9CAA-7CD2AC2ED69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F9FEC5-6774-405E-BEF7-9A6885C02CE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12953-616B-4A9F-B352-DB0C4B3F072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90E87-9F07-4515-8406-FDA5A7F59B11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69B785-3266-4A98-8639-A25635FAB9F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778592-1814-4B26-8D89-B9433A258072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ABAA-3F78-4786-89C0-49776914C3E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4E260-5050-4C9B-A10B-421ADA3D602B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555A05-A7FB-42F7-8B25-2F2F9103A5DE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407F1D-8E20-4D9D-8806-3B1AA34200D8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36996C-A8F2-4D0C-A75B-DB047B234EC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A0D70-F033-45C2-BBEC-52E2ED52BD93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52E37-CE66-45BC-B7F4-4ADF5948F64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96A47F-5126-430C-9819-F79EB31E2BC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E6022E-B0CB-4661-B582-1B3AE28C7CA9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FCB125-354B-432F-930B-ED331200AD9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E0881-F9E5-4F2D-A517-604DFF5C8F34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7B7CE0-EF91-4743-91C4-4CBBB0B1BE31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1E0C21-59E5-46BB-96D0-4474941A8BA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B1E2A4-0471-484F-85D3-A6E48F813DF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8C011-7B6F-43C8-A8ED-C4008C23548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EE1F-480D-42EB-AB07-2ED8E2BF96C0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5D77F4-AA41-450C-9C37-AA302BAAF50F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6DFC6-3632-417A-A419-C8AAEE86161B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578D5-D393-4AEB-846D-12C5F519540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74242-9DBD-4C84-819B-44E54ACD1EF6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A688D-CAA7-4F9A-AE69-FE557B3A89D9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4A17-CEA0-4F8E-8D64-720666DC9C3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9366DD-6624-40FC-AC91-7C6E220ED6DF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E416FC-250C-46CD-A78B-7DE790A07A5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C9A22F-B9A9-4022-9B2B-7434835CA719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E2CD6-9483-45F7-ACF9-9EEF45EF18AC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C402DD-D09F-4E21-8AFF-271DF2D26FF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DB2457-31C0-4D0F-9B13-20F88150293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1C19B-F126-4E24-97D8-A7FCB8E8827E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B9FC0-582F-474D-864A-A1EE0922B6B4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976A31-BB00-4819-8C96-CC246930561C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E6080-0078-4F43-9285-ED4CBCDF121E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D2B1B0-666A-4EAF-A07B-9CBC0367E34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BF3CE-34EB-404B-9A67-C877AFE9482F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D3ED16-E689-482A-8B54-19E17E1E48B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DCBAC0-BC73-48C0-A0A2-7AFD3E7D816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AB797-BC2E-469F-9464-F06F918B107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55D3B4-C577-49E2-B6EE-F325B9D798F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86E1F-3909-456A-845A-2C75A1C7622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1AF6C8-D5F7-43FF-AD26-6513DDA1FA80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13C77-6575-4157-9208-CFE8D4CDBE6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EB9680-BE34-4FCB-8C93-9FE024DF717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05273-D2AA-49B3-B1B7-F457EC57B67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6A173-5E70-48D5-8F39-2EDABB6130C7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7E79B0-5FD2-4187-A8F1-60148263766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4D290-7065-4C21-B2A3-D3451E17190A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248C1E-ED23-419D-8C30-1EDF3B5412F2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34ED68-53E8-44D3-BDC1-6F3BC6A2B43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03F7E4-5A4D-44A9-B0EE-B0BEF607120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785899-D849-4BC6-A8BF-A6186A0F0E77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ECC01-A7EB-4F9E-8DEC-20C80D44F8DA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7E21B-04A0-4AFD-8D84-CFC3C49677B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22F22B-280E-4825-AAAC-14365B169524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F36653-47F1-45DE-83A3-6D361294F7E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2DA494-C525-4FE8-BF47-E79611FEEEC2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7221A-BEB0-4A4A-BD27-B6620468297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9E07DD-47F1-4BDB-9AC8-8F1059E51084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9DA4C-96C7-4685-B1E8-EE8B78B63B82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FF09FC-9D34-40A1-8BEB-992998C5D14D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16F19-FAB1-4590-AF16-62A96F438E08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42D0DC-5079-4FDD-ACAF-7B39AA019AF9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4685E7-2A2B-4525-8C4E-0C3332BB6EC7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AD6638-62D3-4DA2-A592-3EBD5A594D7A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409E0-E6AC-4C71-B269-AB1AEA661647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1094E-42C2-4F25-8BB3-61AA4BEF400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C41EE-3DCB-4F8C-A1BF-4207DBD945D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46C81-5849-42AD-BD4F-3DACE55E18E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7DEBA2-60E4-44A2-8656-ED94D49EB51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50CC06-F269-47CC-9BDF-8F6578EA19F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327EB-95D6-4533-8378-2FC0A629A74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092D2A-E5F1-440A-B99F-3B8994713A3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7932B-FB8D-4532-BC72-AC65695B854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B1C63B-D33E-4980-8B48-0114D00E101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C5EBDF-9052-4F41-8F4A-DFAD58831D7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8FAA-DFA1-4424-A864-DAF0BD50434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B9652-0844-49CA-BA1A-A0135AC031A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9ACA1E-8FEF-4EC1-9ACF-8CE24AF72BA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A6F71-8AE3-4868-AE6E-0AACC16200E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B81A6-E2AD-466B-B226-BD46237FC24E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2E9BD-DAFD-4D1B-B4C7-ADFE2C5BC06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780B93-24E5-4F2A-9223-611B6016255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06CE45-9C52-4B79-BF1B-3CB5F6B43C8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D3F502-734C-4D9E-AED9-D8B91A3547D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485A8-C834-455C-B99F-1B99AE14D3F1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9BEEFB-D621-4338-BA8A-B64A5E17AB6D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2473C8-C561-4152-9CC7-0BC4309F427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2F8A2-F1C7-42F4-908D-FA834E309E9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1FDE54-980C-4D2D-9152-31CB5A7D144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D9E90D-E679-4CF0-8960-DDE86A9FC51C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19AE3-9D4F-4F50-BC9A-28D4FBC8A713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009589-07F9-452D-99F7-D56FFD8D8F5A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9D69A-48EF-4C25-AF8A-7BD94422690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30207-61D7-481B-8AAC-995AE296746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2C393-FCFC-4DA6-B82C-C7FE50DB817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A54F9-642C-4BAE-9512-FBBD813820E8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FADAA-A2EB-4DD5-B6A5-798141E0982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4475A1-6ECB-4A52-B0EF-0BEA26CDE41A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BD0B6D-07E3-4CBC-B506-70CCAD65B1B7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715EA5-2CFA-4EC0-8C1D-1C950B59EF59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38E3C-7A00-45DE-A693-C18845D0227A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5F1F9-C8C2-4979-9DE1-A9584A37FE3F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4A8B8-16DC-4B26-BD5B-D49159B55D48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4AEAA0-7F52-488A-AF5F-686AFDCB7AA2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C56DD5-7386-4810-A900-5CDBA1FD3662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36FFA7-D4F8-49DE-AA27-221BE067211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396F5A-BC5C-4672-814C-870C7E4904E9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5B6CED-F7B9-4492-B7B5-67CDF47E927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24992-6890-4034-9E54-5E12849662A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77DBB8-0FF3-4E5F-A920-66396A3DC602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D1B224-AA4A-4572-9277-20485DD85F4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D7F970-7EB2-4841-974F-0C8EE476EEF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AEF43-62D0-4DFB-B96F-477C28BC6B4E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44D97-586F-4AFC-83E9-B1E9FB2A3F0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591A-50A3-4F02-A31F-6283CBC204D0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468782-2840-4833-9226-1FD95EBBE87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1897CF-FBF0-4E38-A78B-CEDE68FE3E6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7B4CEA-4889-46C8-B6FF-BA29CAF0DB8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BE3D3D-C054-4604-8B66-64CCE06F1B9F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8600C-E91A-486C-805F-74B0C7FC11F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0FB7CF-7FE3-4497-85F1-5C406C91C7D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1E0D29-10F0-40CF-AC7A-467F328D0C24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06E02-8BFA-4E67-B350-253E523AB76C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97A6A-96AC-4291-8B22-B84B5A6B36C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AED5D-A74E-4224-BB97-DD7E5791474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91CE4-B419-4711-9DD9-807745A048A7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CFF22-066D-41C2-9534-3CFFEEE63974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A19C25-9EF8-44C2-94C1-2472CCD7DB5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CD902-0C6B-43FD-9377-7FC10DD7DB17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3E15C1-0A4B-48D1-8EA6-98B919398338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AA823F-9493-4329-949F-D304C865F266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AE881-DD1F-466A-BABF-05D79050E20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DA8D92-01A3-4C09-9CA0-E0E2BA86F2A4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4521EE-A34B-4E64-A348-212E17122F0D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674A0-9F75-4F1E-8033-882411FF298D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7649F5-0AC8-4FB2-93D3-B38BF67D02F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385F6-0B44-4729-824D-AE459E6FAEE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9448C2-9E2B-4C35-9D88-1495869127A4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564910-FF1D-4369-AB33-C13FF90C43A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7EF44-FFB3-432C-9E4B-B19EABFBC2F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FFA50-8E52-40F6-81EB-CD397E4F83F5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79790-4F6B-4DE1-91EB-E1ABF790DB78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02AF66-3149-417E-87EF-E849FED70F7C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1542B7-348E-4906-B974-7C7D13CCFDE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BE01-049D-4DEC-9681-25BFFF0F5660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C8EB0-8633-41B8-B095-DEB88E2FF161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B65BA-1A61-40E2-96B7-8ED82C1DFC30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44D564-43D9-4F3A-B181-B1EDB28850F0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1DF960-0DEA-49F3-957A-49C1064A3E2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66BD80-7C17-4AE6-B3BB-AA3028722CA5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D977E1-EE20-4651-A38A-492A32C0C36D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AACDA-87D9-43C4-80F7-E4539F93860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589C5-2552-4BA2-8B5B-F5E44EB94726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A080B0-008F-4A60-8165-5A0975443E9E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18DE1D-3C2B-4E0A-9F55-55B2158B62E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E79F3F-C0C9-435F-9E32-ED8FDE38E2A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9AD0A-C66E-45C1-BF60-95416D32FC9E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D2A8-C452-482C-81EF-7B2ADCAB6497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21F56-7881-4635-B72D-52D404D7B230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1D0E3D-EEE8-40FD-922F-E87F194E3EF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00D53B-B520-437B-A89B-788A466011E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664BD-7ACC-4F65-A339-2579ED93238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84B834-5DEB-4058-B7D5-291F5C02A109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E7851-B165-4E38-A77C-A7F2DE2DB7F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79E80-06D2-4719-B4A6-C55B1F8F5AC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09BCE-DA9F-46A3-9694-1CE2BEDAEF1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3E6AE-BEC7-4CFA-9B71-0AE696DCF3D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822DE2-03F6-40D1-86E5-DC77C6E21521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26857-874A-46C2-84A7-82301F30D51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03B36-9E75-4C73-9CBB-F2B91BB403F2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338FF1-02A9-4E47-81F5-5CC41B69F0FD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D7E05-7089-404D-BB6E-9D5082959C1D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4B7CDA-3483-48DD-92A5-B877780AC1D8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7F149D-167D-41C7-8B5D-8A93BAF9FE9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6E522-F83E-470F-A6FC-A09A2435351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1716D-8457-4952-A9F4-7D1A52A20A2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A579E-FBCD-4C5D-B1B0-5DB33F7BEEE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09D5F-4F04-467A-977C-9CAC29D1661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62837-8A16-4CC6-8E24-38579BC5EB9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98D40E-D42B-449A-A48E-92E850F0084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B733E-CC4C-481D-A483-3F19C68274C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082AF-D49F-4AA6-AB09-BA19F4CF1FF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C0FBC-95ED-4C2F-9C4A-27B2EC8E213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4B86-9B30-4E28-8989-86D06FCC1C1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4B2C1C-355A-4CE6-A019-C3D8A3E9ADB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3E6558-914D-4988-B106-F1929FA8243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6C2CF6-E694-482E-9B35-7A16CBC9773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04227-2578-4264-87AD-E0EE9A809C3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17CD00-5F73-4106-AD29-20A3F84457D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8275DF-5D96-487A-96D9-538A703B4E4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17D8A7-DF41-4DC0-8BB7-54B0C1F93AC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1A53A-5587-403D-8D3F-5919D4FB25E4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F1112-9197-4E44-9557-1B5FD23B7B3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58D0A-B2B5-4566-A3E6-10959FA8C67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01A24-01CF-4A91-8A24-BEAE8A25582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5F2D1-50F1-40E6-9469-5D95A59A1038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99481E-5962-4DDE-B231-498DBA6E758E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719A81-A141-43EA-9607-A3A467BD503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8D9FF6-FA06-4950-BEF4-E44388218BDF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CACEB-4714-42F7-85C6-E34C8DEEAD5E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2920A4-B840-4489-BE68-953C61581BBC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161802-8C61-445D-80E6-A9F485EECAE4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700D1F-EAC3-4559-A412-CBAF80109F9C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015BD-89E2-402F-8269-73BEB7573DEB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E41C1-6F93-4BC8-91F7-2A6F927C62B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6196C5-40C5-4B99-A7B6-43B46322F8B8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A3ECD4-0404-41A5-92A5-0A9F7E405BF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91</xdr:col>
      <xdr:colOff>0</xdr:colOff>
      <xdr:row>40</xdr:row>
      <xdr:rowOff>0</xdr:rowOff>
    </xdr:from>
    <xdr:ext cx="314325" cy="304800"/>
    <xdr:sp macro="" textlink="">
      <xdr:nvSpPr>
        <xdr:cNvPr id="4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8F2F8-2682-4AD0-930A-D34AF10DF74F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DDC0CA-846B-46DE-AF7E-A08FE22777EF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3A3FA-A1FF-4D55-A77B-7282EAE705A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E66B7-97EE-4F0C-96EE-7B8CB252834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3F8268-E5EE-426A-8DB0-F73CFF46AB6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107B7F-B186-4254-B541-ED9537E9B8D8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EED1C-9588-4516-85CD-C265B070337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7C539-A016-4D32-BB80-7B03F4C50D0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E3799C-2F96-4EDC-8729-4CC0431A5621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84D62-C389-49BF-A34F-E3D37544C3F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AFF9FC-1C17-4BBC-B0EF-D5F2749D003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AC5C3-43FC-4408-934B-7F137C8C329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798D7-1F46-470B-8861-A6B89FF5582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92C55-0DC4-42B0-9B6A-9F0609A687E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9CB959-A82C-48EE-8B80-BDE174B045A8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425F19-829A-4C7E-95F2-5F9DCF1BB329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E5A5FA-B379-41D8-8038-8BAE70022D8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79413F-C3A0-4A8D-B2B9-9B0C6FB5FECF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94</xdr:col>
      <xdr:colOff>0</xdr:colOff>
      <xdr:row>40</xdr:row>
      <xdr:rowOff>0</xdr:rowOff>
    </xdr:from>
    <xdr:ext cx="314325" cy="304800"/>
    <xdr:sp macro="" textlink="">
      <xdr:nvSpPr>
        <xdr:cNvPr id="4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0743CE-23C4-4FF3-9C7F-61A833DEB073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E0FE55-79F5-4246-B2D8-6F5DB76F8AB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C5953-38A9-471F-B8EA-6A5260AC9FD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C5C481-4D31-442F-BAB6-E24D45F3509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CA205A-8FAA-475B-87A6-C3CA0241458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1805C4-4B7C-4381-B643-BABC90743E2C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E7B13F-1970-4595-A6CA-35985BF0B0B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C6155-A062-45C1-A85D-F177CBCD535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569EA-E551-4110-8756-83ED0A1D2DE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34378A-9233-49DE-A3D5-E6B9173F799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165A7D-1DC2-40A7-9DDD-BC517632162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E5EC8-BBB8-49D1-8F8C-712F76C4192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A02953-89FB-4355-9540-B9942152EBF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075582-9BF4-4261-AD67-760173B249FE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94928-214A-4E15-B82D-421D1CC37606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78C08-E123-47CC-B47F-29F8D6E8E2A0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6AF3D-8F4D-4C63-985F-856ED9E7C0B0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EF01C5-F19A-4903-BD8F-A23BFE31C94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97</xdr:col>
      <xdr:colOff>0</xdr:colOff>
      <xdr:row>40</xdr:row>
      <xdr:rowOff>0</xdr:rowOff>
    </xdr:from>
    <xdr:ext cx="314325" cy="304800"/>
    <xdr:sp macro="" textlink="">
      <xdr:nvSpPr>
        <xdr:cNvPr id="4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D28F36-D181-4181-8E43-E9D3D8CC7BB8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9CF6C-AEA3-4C88-B3DB-0D9FD74B15B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64DB7C-CF44-473D-8147-CE4A5D21389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9CA8F-2864-4B3A-B782-19AA69CD696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E0185-AA86-4041-9BFF-3DDA3F11B08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D356D1-A1FD-4C04-9079-C3FDAA34F912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9AA84-AA2C-48CE-9CDD-F9937AF4C43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9AEB2-D035-4BA8-9134-875CF3D295A6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863DE-19BB-47E2-8CE8-3DF2984DCAC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4C1A70-FE22-4318-BF4F-9EDD32856D3A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F6947-2200-483C-A1BF-4CA0BB23A20C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00128F-3141-4213-8191-092C0CBF354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33D190-B374-4E30-A899-01F759FDE82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7EC81-A4FF-4C78-B313-C5631407B17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210676-C64A-4657-900D-391284A758D4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295B6-E207-42CF-B1D1-85590B471B82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9D22C-3C08-408D-8A60-0186F3EC79F9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1DDB93-82F7-47CC-B8DA-02D384E9943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100</xdr:col>
      <xdr:colOff>0</xdr:colOff>
      <xdr:row>40</xdr:row>
      <xdr:rowOff>0</xdr:rowOff>
    </xdr:from>
    <xdr:ext cx="314325" cy="304800"/>
    <xdr:sp macro="" textlink="">
      <xdr:nvSpPr>
        <xdr:cNvPr id="4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DA37C-645C-47A6-99BF-1A0DF6E6EFB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177D96-CF96-472E-9917-79D9687D99F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0D9270-7C1E-411F-A9BD-529E64D929B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3BE4F-DC8A-4C5A-A871-2E2C17876423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A1096-696B-4B44-8611-E3A9D1C51E5F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A28B7-654E-4208-AC02-3A6EC2FF835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64D2C-9B41-4841-BC13-ACD6F0C06BA5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AABDD-835B-4DFA-9A58-0596EDF62675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2B0117-CDB2-4EC7-BA2E-0BE77CF6B52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8DEB37-0A40-4C22-AF7D-D0773D43313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0EA2A3-F64B-46B7-BA07-46F871CE1E76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B0C13-920D-499B-AB4E-BC7948C10A86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D821D-63B1-48F6-B22B-FF8AD6051586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77E5D-AA3F-4A9E-AF4A-96A7C7E3CB3C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E011E8-9954-4DBC-99A7-A4D6C5AF5BD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DA4FF-CB31-4EE6-9311-4E8677409DEE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D2F0C6-C004-4807-94EA-EABFC5EFD564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0BB68-50B0-4E5C-9859-F5B2A1D4C0D2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103</xdr:col>
      <xdr:colOff>0</xdr:colOff>
      <xdr:row>40</xdr:row>
      <xdr:rowOff>0</xdr:rowOff>
    </xdr:from>
    <xdr:ext cx="314325" cy="304800"/>
    <xdr:sp macro="" textlink="">
      <xdr:nvSpPr>
        <xdr:cNvPr id="4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83E2DF-1F43-445A-84D8-575CEDC52590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0DE36C-ED16-423B-B0E4-E58903E00ACB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F7356-A318-4016-8E32-8625A1BD0BB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FA39E3-6947-4ED1-A6EE-14FEE0491B6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D87A0F-7A2E-44C3-9F19-4945B86B76D2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D2AB9-AF13-473E-A355-F6CA163C411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50074-A405-4431-A550-9415C7F8B9F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700E5E-5C49-4AFB-88C5-BCCA66E208F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F47DF2-063F-40FD-937E-0778D2F1C9F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33EA45-E401-4A07-A716-C3F220B8B96E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386495-3827-4581-976C-BD7740418B3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FF545-7D4F-441B-B2C0-E8AC7D7050E8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7C2699-9915-48C1-A62C-8C1A3641FC74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7EC802-0AD7-427C-A2E6-3B9EA6AD10D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7285B-378B-448D-808E-0C8860A8F95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5F0D06-AA74-4F0F-A237-4ADF8B78BE59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D1C7E-29C7-47F8-9261-DD44DD928ECB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CB6164-530F-48A0-8AEB-0D18A6A95AC5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106</xdr:col>
      <xdr:colOff>0</xdr:colOff>
      <xdr:row>40</xdr:row>
      <xdr:rowOff>0</xdr:rowOff>
    </xdr:from>
    <xdr:ext cx="314325" cy="304800"/>
    <xdr:sp macro="" textlink="">
      <xdr:nvSpPr>
        <xdr:cNvPr id="4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C8B488-FF55-47A2-B619-2190CAAD726E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84</xdr:col>
      <xdr:colOff>0</xdr:colOff>
      <xdr:row>40</xdr:row>
      <xdr:rowOff>0</xdr:rowOff>
    </xdr:from>
    <xdr:ext cx="314325" cy="304800"/>
    <xdr:sp macro="" textlink="">
      <xdr:nvSpPr>
        <xdr:cNvPr id="4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6258F-6358-4B65-A7FC-2FA8A074C31A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4AAA98-E792-4959-8ECE-47E9BB7EAA4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581909-141A-4478-A6C8-F6C6B16F57B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00775E-929B-42A2-A0B0-A442E7A719A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2EC8C-DCCB-4B01-9BA4-B0CE9414262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4CF99-DEE4-42B6-953A-5646C3C7E0E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46BF45-0323-4004-BBD0-C178D5F9A2A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10E96B-A915-4EFD-93F6-418539D6699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B5FE81-3AEC-461B-B38D-8C709306653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9F0DA-A53C-4FC9-86A0-DBA71B464C2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D4A472-B3F3-4664-B94A-D80500265B4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63BBB6-584E-4A95-8961-6047A0EC5EA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78644-7A18-4736-9DD3-FC61287DE80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140BF-1DA2-4BAE-BF2F-9F215E15A9A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71DEDB-94CB-44FB-8362-EB41537EC1A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FAFE20-5D1E-4748-B910-38B416D7EB8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3072B6-B6E7-4493-B6B9-BFED12EBA46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38B75-31A2-495E-B587-CA32C24F962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17DDF1-103E-4095-9618-16E45FE5D86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4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728FD-24CA-408E-BBC8-DC431EC9548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3BAAD-50F4-4F5B-A0F0-61F0042651B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B28872-5CEF-4B19-B181-7EC9AA163BB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CDAB7-18F5-4A67-9DF1-486A711720D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3E7DF-0FB9-41A7-BFA1-E527C5E87A5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34771-3183-4C26-9EAE-AB18835DDF2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2F539C-405B-4A2B-B2D4-7583FF14E0A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49F119-1682-4A63-8BFA-703C55F507A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B59F7-D854-4E09-8FE4-907A1BC9058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05BFF-D40D-440E-945E-96C4BE86C2DE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B06D4B-D207-4A18-9810-E57975212B6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F46AEC-890C-45C8-921F-AB40FECFCAD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2379C-3CAF-438B-AC2D-6DD3B1FC0F8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76C740-C344-4A74-8866-2459CCFDE09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4B40E-4773-444A-B640-6FD5CEB0B6E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4EBAB-B783-49E7-A880-A1BEFC02302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B43719-0DAE-4B80-BFD9-4134BBD0271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00CAC-FBAF-4C67-99B4-A92F74B99B3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62778-B8A6-4F50-8A60-228E17387EF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32F1F9-0740-48B8-884F-B446BFEB915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EEBCC-43E1-4B9D-B953-0B1016E7C77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B1CA4-99FB-43D2-8F2B-9A1556AF682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270E92-0D43-49A9-80A2-A444C58E99A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D15-C20C-4789-A939-187D80034760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FA104F-A044-4482-B86C-F1B545FA31D6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D09E60-9428-457B-A532-0A0AFD7A73B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BC0D8-BA20-4952-9AD7-6CD8DA5F57D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D122B-9C9F-4E99-979B-E1C1DC3F6FB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15C070-5B23-4E65-8F7B-C9AC54EC097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F03AF-7F65-4B1A-88E2-76D36E239C6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111BF-1F8A-45FE-BC29-2EE1289EF38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47F3A-08EE-4BBF-87D7-444849642556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C84A7F-8FD2-4889-9285-6C99F6ED83C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3AEE7-5DB9-48A2-A8D5-75EA9B44027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DC2B2-5E8A-41C4-8CCB-E8878E632E3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C05BEE-538C-4465-BFF6-C189DB7EE18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03E36-4323-40FE-8300-EDF66A052BC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95A9A-FB0F-40EA-B773-708CA2AC5F5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2503A-23A0-4E57-BA9E-5D9C06CA751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FB3580-48F5-4C23-96A9-C8CE8FA0FC0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D490FC-1294-4CD5-9287-19F58E8A88F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86375-A39B-47A8-8842-54130F52044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CCBF0-B5C8-452E-B933-861A03CEC65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9E4D7-3FD8-4130-8E02-938DC169DAA6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FAFBA8-0F7D-4036-893F-DE56DC2506B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C61B5-B975-4BAD-91F4-6DA813206740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D3950-F76E-4DA7-B9D8-2CCA464B7B6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B38190-C653-49D1-BD12-8DA749068B7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55964-5449-4B1B-8264-AB14DFD43E9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6F38-B5D8-45E0-A409-4F4224948DD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69C07-81BA-47AA-9913-696800FCFA4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7D60C-B7CC-4145-95CD-4DA45F6FFD4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B418D9-01AE-4466-9C21-1900DB1354D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4A3C24-A95B-426A-9913-46F1C199A55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962ED-B35C-42DC-99B8-40C18FC01AAE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A91AC0-AAFD-4497-9CFA-7D244EE07E5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E5DB7D-0AF5-4DA4-9D48-141AFCD16B9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76D775-4631-4A95-92E3-3AAE2C2A262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F61ED-B601-475C-B4F2-4AD82567C47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9BDCD-AC58-462B-9DF8-63788B346A2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9EFB88-F59F-4215-8B6F-EFDAF80261D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E56977-EA36-4A65-B3E6-6DE9404D926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05FC7-BCB2-40CA-AEA8-343A1EC6B02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568272-6AA4-4500-A12E-CCFA41E126A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D5EA5D-6319-4B8F-9314-9C5C372E267E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3F16F9-FB17-4E11-95F3-5332CF847B4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901EE8-6014-4C6A-A637-63525EFB591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22EBD-8F45-4489-AED5-AD3282114C89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1F437A-DC43-4D7A-80F0-DB07734175D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3A9180-8559-4660-B12A-8D806AC3053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D534F-A3A6-4C10-99D8-3CDDD6D962F6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A62DC-176F-4000-ABE6-CCAB9370704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1677B-49BF-45AF-8FF6-0758D350235B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3EFBB9-F0AB-47F3-A33E-0A4A5038F5E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26DA92-C487-42B5-B25E-F98986E68C7E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92</xdr:col>
      <xdr:colOff>0</xdr:colOff>
      <xdr:row>40</xdr:row>
      <xdr:rowOff>0</xdr:rowOff>
    </xdr:from>
    <xdr:ext cx="314325" cy="304800"/>
    <xdr:sp macro="" textlink="">
      <xdr:nvSpPr>
        <xdr:cNvPr id="4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0FDFD-9DA5-45E2-9218-EA38A8DD546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C9009E-EC35-49C2-BDD8-1CF47E1A12E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033D9-893A-41C3-A859-789BAE5183D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A319CE-AFA8-4758-97FF-EAB760D3DB8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C586C-97FA-47F8-80D3-F1E17E1C621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5120D-A5C0-47CD-9DC3-9723F2D7F6B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FB102E-893E-45DC-BAF7-EDF4F6ECA4A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07E0B-D97B-40F6-B310-D2B40D1EEE5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A079AD-84FF-4309-96A4-7EBFBF244E2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5B268-83A6-4617-8C3A-77BD080089B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9469F-BC6A-4E31-971C-5C837892EFF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F10CF-4AF0-4BD0-9289-657C8D062A6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A3E690-0330-420F-94F1-348B951D015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6A2B99-18C6-47C7-873E-6744F36746A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935C4-1624-406E-99D8-DC3BD090715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17D508-3CFC-4FA2-A59F-0F39873A9D2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05DE48-61F3-4677-AEB3-5474CE9B72F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6A263-58F6-4341-960C-92A668472E3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4F7F77-B71B-438C-B91A-68F890B15CF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EDD6A-8A27-4F31-BA3D-DA1540A7A81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A6F83D-A746-4926-AF01-1C63201A169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07221C-91F5-47B4-95E5-110083C6A72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DBF2D4-71A1-425C-B83A-8EF9D8E6AFF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F62D97-61A3-4D9C-8F42-AA9446991E6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58F485-DD53-44ED-880A-ADBF6D9ABB8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B10473-AE19-4BDE-ADAD-DCFE2B8D336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427622-691D-45D2-A9CC-EA687984A2C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2F9B3D-EBDC-4EA8-A118-830459D6934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3B6806-B8B6-4A9D-B11C-CE76EB69BD5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A55DC-A3EF-443C-AA11-BC921A1AD1D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10F64-4B9C-4CA2-975A-EF74C4B577F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B7BDC7-7F23-4979-856B-FBA089EFFC5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1B517D-0B6C-4B38-9ECE-18DD6019EDC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6D36B-A040-4C28-B96A-D6A6E87EB85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F1A877-EB7B-4225-BA47-E989019538F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9FBD3-BA8B-499A-B495-9277FD0502F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1D3272-25CA-440B-893F-E7AF7098FFD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307E27-0781-4F04-9BCB-2DA4763F5B8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C778C-613D-40AE-898F-2CB40674351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5A468-763B-4111-BE19-75F7AE468D9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C008E-207A-45A5-A6F4-7B9CDBE39AF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0A748F-366C-4612-A561-A4A9D30901E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479C6-886C-4210-BFA8-537FB1F5E00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9234B6-7CFB-4F87-8502-1004B7B7017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2316A-DF66-4AAE-A405-0B0807538CE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8785D-9C5C-4B3F-A456-59BB13FAA70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352B1-6BB9-4273-93C2-C52719A3A25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CC3E-83C4-4A9B-AD45-0B9D47E3838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34674-2A86-4C91-85F2-C036440467E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41D979-6B83-473C-936B-4A6E188B86A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457F6-5C15-4688-9302-5E8E56D5565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9E86D5-639F-4CE7-9EBE-C4E319A1010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DCEE9D-DA7B-4232-980F-842A26FEDEC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32AFC-22D0-468B-A643-7D726685772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802C47-83BB-4E7C-A955-8A0AFF061B1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71BC36-ED90-4F88-9E09-DAD5BB83672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4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043BC8-9F9B-4EDA-85C9-F01A0E596F4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5BB74-22A3-430F-ACC3-D335983A6AF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7E1DA5-9C59-42A5-B47A-A61A0219076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1BEF70-D892-4FA2-B25F-010D971C43F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9A8DE-81E3-4568-B8DA-4E8657A637D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C68589-37C8-4F41-9A39-8B5522F6717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DD3F2-8DA7-464C-9780-F7A53680D3B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CFDA23-794A-46BB-88D2-943BB92F2FF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D88A-BC40-4B0C-B0AD-BAC649152D4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4B7BA4-590A-4D5E-A07F-500EB20EC43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30BAF6-309C-47F1-881D-1C7A13ACE84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B43C1-CDF5-4860-AF17-9DC32EBA067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693E4-97CB-4F1C-9431-DF101F82E3C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967A40-02F1-4BD0-BFCF-A1DBA37BCA9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05576-ADD3-480B-B3A3-67E25FBC1AE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CF77F1-3A09-4740-A33C-1683590C542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B1BC7-567A-414A-B27F-2D705DCE588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5C20B-759C-4C32-930F-7D0556CC86B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4CEF97-50CB-41C7-8A82-CE7DF346A4D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4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A38A19-54B3-4DE1-9067-D2092607E7B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A1A4DD-0463-434F-B87D-BAB28698FF4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060F3A-7E5A-4F16-9121-AC8C9B00758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93BA7-50D3-499F-A25D-F9ACF4B43BC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B750C-FBE6-47E9-9D5D-20ABE3DDDEA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982F-E599-4770-A007-E3114E32DB5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A51A2-F53D-4509-9B19-05CA63E27F3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9870E7-8497-475E-AC1D-8931EFD4161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08F00-095B-46AB-B9E2-590E4D97A55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6EA44-F841-4F3B-9E69-86E3B331821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8A-7D21-4A1B-9808-505C30CFEEF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5B337-8AE1-4DFC-8EBC-EC0C8E0266C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9F32E2-66A0-4A2E-8CA1-47C1ECBC54C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1D1BE3-DA7A-48E0-A9DE-0B3E5824830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A97003-97F4-4EFC-B6E3-832EF1444C8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467BA-EEF3-4C9E-9AC0-1984E1F5F0F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0AABB6-D277-48D9-8B48-ACFD97132BC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197AC5-9D61-4C8F-A183-A6449F2D2CD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2F87D-C56C-4F18-8A5E-D83AB58681E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286B64-A380-4CD7-9EBD-B2803791B6C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7210F-248D-4DD5-9D38-A25C9359385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4E6D0-6A91-4D54-87B7-863CE7F8BE7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F88E4-54CF-49A9-81F5-774D4C2227B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8552BB-7492-4063-93DF-BC0F7665122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79119-4049-45B3-AD98-65F2BAF3AFE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18FF93-001B-4E39-AFEE-E21D828F98E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4F8A0D-A679-4114-A256-CA2E317F161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3E43B-69D1-4FC0-BEDF-AD91C767FBA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7AD73A-9E7B-415C-8D5C-13DD8F9DFD4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F3C7D-97F4-459B-9655-CB6CE3EEE9D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DBFF6C-80A7-4D52-9240-29C77522DA3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133BB-A17B-4253-89E1-9F90813EB6F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96EB9A-F634-424E-A1DE-641C23DF841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3469AD-59F4-47E3-8DB6-17D436D3FC6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C9BF9-0EB2-4309-97D5-D027A4FF603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13614-621C-48A6-9182-B75A1ABDC3F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3ACDE-7E46-4174-843F-3C770EAA803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A6439-BF4E-4D9A-8445-83ACBAF96CD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17F2E6-B48A-4F1E-96DC-772B6A0C839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2066D3-2910-446E-B617-FC839C086A3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B72953-A237-4CEB-A62D-9A998012808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165173-F5E4-4159-B58B-70B291C1EA1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B97C56-B5CE-49E1-9F4B-5FA11621761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EC875-9F3E-4900-A4B9-DD0DE44E667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B3F75-28B6-4746-ACFA-9DFCED87E5C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53B68-9333-4234-B2DA-933F7ADD81A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3DD26-31F2-48CF-ACB1-E4FDEE4B6AA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A01414-3B19-4AAE-8888-DDB91FD52D7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6E6A73-5E3F-4F58-9627-3D6E670DD11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B99694-70CE-4497-85D0-534723B5B9F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5D571-5F3E-44D2-B129-FF82FFA7B61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CA422B-2B02-42BF-806B-17D3A1570F5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643CF-4C01-49A5-ACBF-D97FB3F3F4F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B1D06-800F-4BF1-AE45-1169EFC1ED3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EDE4F-4F81-4871-A70B-79214E7603D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00F958-265D-42F8-A778-A96E7128F59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4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BC708E-0E30-48A6-9AD4-F6BC59BF317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B2969C-93CC-412F-A768-6A93992D06D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928953-F20D-4980-94BA-DD481E207C1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5D445B-1186-4011-980B-D5BE043CBDE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24E66-F4E1-4A65-91EB-BBF8E93F3C8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D02313-A4D6-4991-91A5-9FB7F09847C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98D9B-3837-45D3-9F85-A5E7216B311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40D68-1C71-4122-9C08-25B0A1890E1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B8BEF-782B-44E5-B1F4-5CAA1612698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EF705D-0C0A-47F5-A860-E8C732CF25B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5279F-43D9-465D-8751-68A297DCEA0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A2D4DA-F58C-43E8-B18B-F302F15A9F5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DBB3ED-30B9-45DC-9D1E-CF18C2FF701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367715-AA16-4424-ACAE-198EAB6A4E6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3B823D-2838-479E-80E1-D92880F151B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167E2-FC97-4C3F-B14C-C7F1BA93495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0C364D-808C-4035-9EEF-635172BDB6F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97896-6A87-4E28-9244-7B2CA8ABF50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795F-CB5C-4938-B49F-3F325B38720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4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B953E2-8B8B-4310-B4CA-B9915D13689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A9C306-D3AD-4727-B953-4BF6E391FDC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F1165-C04A-460D-802C-C352DF5C27C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161C5-D645-4C60-BC40-3A0404DF71A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E74DA-8823-44FE-8CDF-9C44D26E080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17226D-334B-4E40-9F06-40B86F30074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7C557-0BA0-4E17-8F59-12859589CF1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298F9-E116-4371-8043-F7B3D76E507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8983-D9AE-457F-9312-D8021F1C8A2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DE1B9-E47A-44F0-BB57-557E8F3665E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D17997-E3D4-4DA1-9702-E7569C1C40D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881CF-26B7-45CE-A647-FA354BBF7A4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83C820-CF8C-4B64-9485-AF88372A7C3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F2E35-B509-43CD-B217-E88F8A65C20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C52DD-F7BD-44F3-983B-5E67CCD9D0B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9541F-2ADE-431F-B091-98DEAED2152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F677E-7A25-4DD2-BAAC-54321008F4A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D7287E-5E28-4BD5-AC66-511DD20F239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F4F91-5D38-47BD-9158-9F4F5DD88EB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3C7C6A-86A6-4037-98BF-297376C21D8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874B9-3BD5-48B5-96A4-90E655DFDDF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B489F2-CE1C-41C5-8151-B412B9847E4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A2AD3-98DB-4E65-AC44-C7A96FE179B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D0DB8-1968-4BAA-ACB3-DD9CF6CF140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B9D46-3DE7-453A-BF5A-6248F1A8A5C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A2C53-7F19-43AF-9192-05921838D61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C4064-D790-49E8-BC96-4FFA54A9D28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52B798-D8DF-4350-A035-AF5E6087536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478D7-40E3-4E52-91E5-39862CE48C8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27C173-0A49-4487-A42A-A7849939CC8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036FF5-910C-4D69-997F-60371837BB8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637F3-A050-4F09-B1A7-2E25D258486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97379-A14E-4E80-9DAE-F6DE14237F2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370F7C-01AB-4646-995B-2009C01AC62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FEBAE2-FC78-4FDD-924D-8EF6652146F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6C7F2F-87C0-46FA-8820-BF150147DA3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B7898F-E9C1-494E-B254-3D9BF35F672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BE86A1-85DD-4559-9A79-EE9225E5BEA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4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980C17-75E4-4AC2-A980-52502A8F75F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78BF15-B924-48AB-8027-DFFEE593D8B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9D420C-A002-4D5C-81BB-47071D0167B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45D5C0-E3B3-4F13-95A6-B21515E891E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38E666-54F3-46D2-841D-8D07BA5AA47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4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3A8FD-EC68-4A2D-879A-3251A39D434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968FA3-30A5-487E-98BB-156DAA6BFCD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E5E25-EF42-485A-A2A0-B497D2AB623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827AA-57EA-4C02-B605-8038C9384B9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46FD12-DED2-431B-9E5E-FF4F8168484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DBBAF-2334-4D79-A8C4-FD0AFD53074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7474CC-AE91-424B-828A-EBC864142D3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BCB6CC-B915-4721-A2AC-1DA0271B5DF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11BD85-3653-45DF-9D38-33C723A74CF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16E31-8D85-4F01-A315-65A57A5D17B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9EB0D-DF7E-4BFE-83F0-7F531D73B0B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AC1FDE-CB79-491B-B35D-93B1B8A631E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14B6BD-8983-4FD5-9F4C-4F95C060638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A0D0C-2116-41DA-AB80-31CA87D98CA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E2F1E-D72D-4EC5-B4F6-1EF39C771A9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5722DD-0D97-452A-A7F9-6F2E0F132A3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2E14F2-9CFE-4E90-BA2D-6F830E124A3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0EABE5-75B6-4323-B002-762C682ED50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ABECBC-B1AB-4D50-90EE-3152111E9E9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C362B-18D8-4C26-8AA6-5E4E7CE2A44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C9A027-9764-4EEF-8214-C8538CC0DA2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81B80-109B-4084-AD36-A9F72D7B1FA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C88AEF-B183-4303-A84A-D26ADDD8F24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C7296-C8D5-436E-BB53-9D6BEB2A6CF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9C7C89-EF2A-4CAE-81CC-77874B9DF42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C8292-20E3-4123-BD3E-4F01858AF09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F3678-7037-47C5-A100-0A4CE8121BB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220012-4032-4021-B569-4AED97FF7DD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738930-DF68-4F36-BE71-1B56743E552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812B32-5AC7-4E67-A6CC-31E801A9082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DA4177-EF96-4293-A6DD-A2FB372E354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61E72-C7B1-4C82-A8E7-804ED607B57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FCA21-F296-4304-834A-E294D870C8F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44D671-3518-4736-AC93-0307D1D648E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01CC6-6330-4D05-9818-5517184857B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06A13-3277-4D58-80B0-A597BF1F623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973EA-15B7-4957-BBC6-EB6FB195DCD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01F9FC-B7FF-44CB-AAFF-4F1B272BD1A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3130AF-B196-4C36-9377-D19E4809874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B9EF24-2F82-4E2A-B734-04323D7F360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79D61-14D4-4CEB-AC19-D52ED9FF1B1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805EAB-18A1-40CE-81F0-0A5EBA771F0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91CE22-A0DE-41E5-87EC-ADF57431CDA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24EAB-1366-4B83-BD2E-1D058026059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FC649-F330-4E08-AF65-1D0A9F2835C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4CF652-3E9D-479E-AA34-8592418DDCF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A14537-D5C4-4CF1-A431-7965A88F38C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20C78C-1AD5-4C24-A67E-9C2BE173A3F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31F4C0-2A40-46E0-9FBF-A66D26B68CC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6543B0-2A3B-4DA9-834D-851AA1BF7A0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637FBA-9189-4BF5-AE03-2C4F565BEAD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87</xdr:col>
      <xdr:colOff>0</xdr:colOff>
      <xdr:row>40</xdr:row>
      <xdr:rowOff>0</xdr:rowOff>
    </xdr:from>
    <xdr:ext cx="314325" cy="304800"/>
    <xdr:sp macro="" textlink="">
      <xdr:nvSpPr>
        <xdr:cNvPr id="5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673E47-13BA-4D33-94B3-BDF2B3BCE41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40DE4-35C3-41E1-BF7B-6967C30D059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56F228-8DA1-4059-B800-C80E6A6CFE1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0D37-AA6C-44D0-A55B-B784578C991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B1ACC-9849-4B2D-B069-F52C2490A49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A6E37-8980-47D2-AB9F-9AEEF86AF1D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07641D-F7C3-4DA3-BC7C-465DEDA9E8F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78CA4-5FE7-4C35-A8F2-188CA802F11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D4CEA-4369-4F35-A308-B4A6389C42C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FD90B-233F-4A57-88D4-251FD3ACFE7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176663-0DB5-4508-B6D0-75228DD1B26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0299E-C370-4650-91C9-5B96D74BC41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4A450E-A85D-44FF-9B45-0C102B1F637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C094BD-499E-42EF-8F40-D42C6F2EA2A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B3846A-772A-462E-ABFE-B91AA3915DB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F5DB36-C452-4EA8-844A-1A7C60448C8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E18AF-8FF0-4748-9C73-6F8EEF84A61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36B258-4EF9-41BA-AA65-961C2389001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5ABA30-8327-4D5A-B7A4-2C633800AF3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817901-79F1-4995-BC56-A499D1A047F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98A1A-3D23-4B71-959E-40A073DCAA8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56DEB9-C121-4DE4-BB06-3FC0D2B6DF3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1FC2B-06F0-4223-A669-0579D8666AD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D97498-B0D7-4EA4-8CE5-23E7099B984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C19F17-6ECE-4C92-9734-3F7396E7A42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DE058A-01E9-4CC5-8183-646FCDB60B5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CE1A61-4B9C-4798-97BA-D6635188575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E44BA-EF74-4991-A50A-9DE89D4F087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02A93-76B2-4E28-AFDE-1A77B5B4742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A1176-72A3-491F-A0DE-33BD3E04D5E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24A3F-7583-4BFF-8E63-D56B34357A7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3DF5F-1DB6-4A58-8924-D3F1CD82149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BC9F1F-4F73-4F5A-BE5B-F94662CB5F1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BC1C5E-784F-44E7-AAD3-A01FD3826A0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C7D493-6D58-4F46-9F30-209AAD162AA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4F653-F588-49CC-AAD6-F2DBF3D7986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E623C1-0FE5-4CEA-9E92-8BB5D9D01B4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26C490-C33D-45F3-AA19-60BD9EB4D96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53810-12BE-4B6C-99AC-30A96FF0C0D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EC997F-9204-4F10-882F-E322C39D996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AF268-380B-4B42-8DAB-3136388F4BE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0B3B1-4597-4B8A-B7C6-5A207814776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75C9F2-5CDE-4733-9BFE-7BF47B1C2A4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1130B-4F4E-4B2D-A84C-6CE266FF4EA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578D3-07BE-41AD-8FE3-EF796414E0A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5877C-544A-40F2-939C-EAC51ECF733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D2282-EBA5-4656-96C8-B97649B1E79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24A5AE-B372-4C7B-AD5C-651501AD0F1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3B074-9F4D-44E9-A70A-AD9B62028B5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5D2308-0E8D-46B0-BA03-D9ACF8F4012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543FA4-284C-4E11-8400-BADFDDE5D6E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B305F-8DD4-439F-ADB5-4742F55E491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4A91D-0050-4FC4-A56D-87C166082DC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7AC9E1-5085-4E7D-93EF-A960DAC992B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C22E8-B101-4077-9728-B6108B37625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8C5B6-650B-4491-BDD0-CC510E938EE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E865B-891F-4068-9871-404D723ADE9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54299-F16A-4863-B381-5AC3B04666B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5C71BE-EDB2-4FBE-8FF9-2AB8CB29A76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20ABE9-7545-42E2-8B0F-A28108230A6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A4314-31B2-42AC-ADB7-4302313910D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20B15-D340-45A4-B2D5-58DFC0C9A41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34420-0245-4FC3-9D2A-AF7F426ACE6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90229-75DB-4B6B-BB28-F618ACDEC32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74720-C744-43CB-A29B-C95A781E038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4747E-6A68-4ADA-9AAC-C9703E180BA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6A400-B89F-4C53-909C-6B5140E840B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B0E49-254F-4907-ABB8-7E93C9CB9A1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D0CBA-98EF-4A51-AF48-07522A72AB4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2FC6E3-D5AC-47CA-8629-EBF32927CD1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419F4-6229-4383-8B6C-FF4236C1961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232145-5CFE-4E5D-BC10-B2EA52E56FD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81058-07AE-4146-B9C8-118520F3E2A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5E116-89E2-4F9E-801F-905AFFD7D13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D4B107-8032-4FF1-A172-8A58BF9214F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90</xdr:col>
      <xdr:colOff>0</xdr:colOff>
      <xdr:row>40</xdr:row>
      <xdr:rowOff>0</xdr:rowOff>
    </xdr:from>
    <xdr:ext cx="314325" cy="304800"/>
    <xdr:sp macro="" textlink="">
      <xdr:nvSpPr>
        <xdr:cNvPr id="5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1C387-EC85-48A3-A7EC-DAE20A4EAFB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61E45C-5B73-4FA1-98A2-C99FA2B0D5C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8053A4-2637-4D06-B260-9DA562776AB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65CB68-FC35-44C5-990E-AFC8A2011E5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178D89-F9F7-454E-B339-11C62DEEE2F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5F1B5D-0893-4451-80C2-E31EB5C5C53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866F89-6BF7-47D7-8D43-92D13B0B59B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518779-1AA3-47EE-90A7-05C98C461C0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17B04F-1109-4B5C-AA04-95C43210AA3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CBE58F-49EF-4852-B7D5-BD83CB84C6F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0C4BD-F995-4FC3-9A8C-EE441D05C79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0441-D9AB-4E53-8908-A1694A420AB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4FE26-4A69-47C6-B04A-E60E9D48624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59AF1-595F-4F1E-8B0E-68C0EB143FC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C984CB-026E-48FA-B6EC-8D144BE4F53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7F970-5BB8-4573-B36E-B1DC27AC1CF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C35802-E154-4F6D-8FF1-2CB174169D1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A2F7C-31CF-4B33-ADC6-F35A680A970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6FFB-E24A-4FC7-8FBC-A310415D961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5CE468-543C-446B-B46D-F6CEDD77374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098496-F18B-484F-B3F3-D3110E7BB12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8CE3F1-CB77-4A2F-AC32-4FEC9A243BD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940E8A-F838-466E-B854-F4C3F2FE6C4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2F7AD-5DFA-4702-A95C-2B93D5D555A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9A352-4EFE-4B96-A172-3E34BA00456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860770-5F05-473B-8CF4-5056FB5A544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5776E-FF34-45AF-8D9F-14860E96FA7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8EAC21-3FA0-41E7-9016-C4C5F617084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CC1619-6B99-44AA-A9B6-089B0C20855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AA8FE-DA8F-48E4-8E31-F599ECE69F7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94A37-F61A-43DD-BF0D-56C4DFBC5CA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7F309-33A2-4B87-AFAB-7EC5479F042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4595E6-A3DF-49F7-9702-30515D6178F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2B5EF-DD13-45FC-A527-D3B6A397043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87467-84A9-425F-AB35-BB94DA5FD0A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0C56DD-1610-4D7E-AD5D-21440232C0B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359DD-BB36-42E3-BE8A-1481CDE7CBF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4FCA-4003-40FB-8FA5-5A3F57E7D28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9BF81-E999-4099-BC40-ED102E2F722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711625-60FE-47D7-8173-79057E210B1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DE924-126A-4ADC-BD1D-1F6E4162162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7F3B3D-9D3D-41AC-9D13-41C71606055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56E3A-3FCF-43AF-88EB-EDCED092A1A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703BCB-E89D-4FA8-B7D1-C91C1BE5C2C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AF047C-9F94-435D-8DD2-1ECA8509BE8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604DC6-C304-4897-99EC-5184997AF15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744C6C-C0F3-47E4-A537-67BDB6D8D58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4AA05-04D3-4F76-8D25-63B8465548E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03A50-6D12-430B-A1C3-D633C3768C4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D2D7C5-76A4-4C96-B37E-A644FA4EE20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D0BB1-D6C9-4C6E-A48C-9A8BEA1AD49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5D27C-C1CA-4CA4-95B6-3E1C2DD02AD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6F0A7-5E6D-481D-88E2-DFAD44B25B1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3B2987-6CA8-4224-9BE6-EAE7A68E6EE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2ED045-EA14-43A1-8226-87ED15E38B5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70E42-4329-466D-8FCD-CDB75E75B54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5FCE5-CC82-44CD-8CC1-189F36DFDCB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0EF49-DE3C-42AD-B29E-6B5B7939485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388EF1-079B-4ACB-AF54-CF9B6FA2BEB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E6591-8B74-4DE1-8DDC-2D832A14F63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5F2B97-4889-460C-909A-60A4CB3C666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950DEF-A437-4888-B8EE-7452DFDD015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CA1BFD-B1E6-4213-A136-E159F1D9D90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5E55E-0504-406B-AEA5-ABAEFE10F77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C89B31-5AD7-45BC-860A-F2F0062BB65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AD3A1-1C98-4085-8645-DE4DE67CC63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CCB0D-1741-4F40-B3A6-256CAC8ED69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7992F-0502-4D47-A42B-CA89CC33BB3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F7298F-3F79-46C6-A52A-996E1DF75A5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9582B-FD4A-47F5-B563-04E78AC6291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5641D-93EE-4EF6-9C1C-86CA54B6705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6B7B9F-127F-40EA-AB0D-26AEF638F16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28052-A480-4168-9492-A0EE68FB316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AF7E01-66B6-495B-85FD-ABEE82086D2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5AF6F1-0FDC-4DB4-97F3-1CC98FA74DB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93</xdr:col>
      <xdr:colOff>0</xdr:colOff>
      <xdr:row>40</xdr:row>
      <xdr:rowOff>0</xdr:rowOff>
    </xdr:from>
    <xdr:ext cx="314325" cy="304800"/>
    <xdr:sp macro="" textlink="">
      <xdr:nvSpPr>
        <xdr:cNvPr id="5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D36C0-28A6-4518-B3C3-8C9AEB64307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376CB-F252-404E-85A0-087A908C4A5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39A4E-D3A0-4E8F-BF37-8B82F08F09A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7EAF77-7D64-439E-8CA8-0FEA145B634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254004-B8FA-455A-B4F3-FB96B15D9E5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09C73-4FBE-406E-B405-755F948C1A1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F177-BE62-4A1E-B707-2127E5E5555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82BFC6-BDF5-4AD7-A185-617D5FF05A4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62D53D-AF00-401E-9012-8712290D9EE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DCEF9-85C7-4C48-BEA4-D1AEBF616F7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97F5E-EA01-49D1-9E2F-C51539EDA3F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DA734B-1C3D-4BAD-9E8A-A8D11C72FCF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F7D2-D0A3-4BF0-B642-BA0D70EF2A4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68FD65-B9F7-48E7-87D6-A313410EA25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C47644-D311-4EFE-82B7-2429CC25FB8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65A8E3-9FE7-4339-BE38-326BD83E899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A19D0-2A70-4BC9-8A36-6F21CD4A000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235EDC-218A-4EFD-BC8E-9BCA0F3744A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9303F-CDA1-4202-AEA3-CFB6ADE1CC0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FCCF78-11A7-43F4-80AF-6A50C28CCFE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DFA12-225F-464B-8AAC-4F9304180CF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8E29E-E772-48B9-AC88-55EE2BD4FD3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28056B-BB96-479A-AA0B-8E68D869863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C65CCF-69FE-49D6-8008-3CC4CC15D05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8FCE92-8F6B-4596-B0D7-E7F38EC9E21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AAFE4-BFBF-4CAD-9E72-EEA7FA82EDD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05EEA-296A-4346-8463-12F15713D86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38206B-6F89-4190-AD1D-9E9CA462606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31296-4D34-40CD-ACDA-60C543E1ABC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EBC01-EB92-4EA5-89E2-12F59759C92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369C4D-E517-4E9E-80B3-6A77FD73ED1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F25BB5-7429-4E43-BDE2-7FFE0D417CB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10DD1-C893-437F-B46C-5093F33DA25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593028-C515-455E-A33F-DC2D399A7B7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A07AD-9602-400F-90E9-752704882C6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39BCA1-EB2C-46E8-9B51-F7F8F6856CD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24D7-16B9-4336-841D-FE9B21DAE71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4E107C-5A3B-43E5-BA0F-8A28434925C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972487-F4B0-4121-A9E9-AEA6B5EAE86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CC68DA-6544-493B-B05F-ABB8FC03A0D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1AB6D8-7316-495E-81E7-9F34E00C76E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AB7CF8-A164-4B56-B231-7676AD4E910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A5B49F-45AE-433B-8A00-A3F7811709C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C125EF-7397-471C-9399-3BC8EE7BC8C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D7BC9-1F93-4117-A114-726BEB7467F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22BA39-FF8D-413A-B53B-F24DF0416BA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DA3EEB-C628-4D45-BB08-F12345BD102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844-0076-458A-ADC0-EF46D02A6C8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114D1B-B6F5-4D08-804E-1EDD71CBDD0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8D7F8-8E88-4652-8B23-847C8AF2226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F3B8CE-0367-460C-BFED-E7E8A82879A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C98A22-DF35-4059-90E1-074FE51457E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1684D-A2CF-4528-B609-BA05F23EBDE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92987C-94EB-490D-BC40-B14D462151A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B4286-2276-4430-B941-A1BF27DFC29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DE9FB0-9B60-4235-9216-974ED1C71F0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2EFF70-61A1-4260-9E05-84D8D6E8207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A30A9-473A-47E2-A480-476D6297F14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FF2BF1-A9A4-44EE-A39A-174077C8A56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4511D-5727-48CB-9BBC-7B7BA7935A4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456281-BDF2-4C03-A7DC-668A57519B0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D2561-8B4E-4762-9E11-15BFBB501B7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D1C233-D924-443F-A90B-64E5020D03E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ADCD13-C211-45D1-9041-A3DEB25F4F2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143561-2ED8-45D3-83EF-666ADC8CC57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5EF893-66F7-43FD-B1B1-327313778DF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1A36EC-4902-4C3B-A816-C2D3763690B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AC293-2221-4097-B2B8-5912182E7F3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20FB09-BB35-43C5-8FB0-539684F1052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0C6A4-225A-4C4A-9DF7-E637D7C896B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7AF355-344A-443D-B18C-56D252C389B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AE90E1-5DE9-46DE-A027-33C13B3EEBC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394E5-A788-4831-8DA6-345D48F4116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9C1B9-D347-4BE9-88FC-1B988D04815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D23361-7FB7-4EFA-9BCD-60520A22FDD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96</xdr:col>
      <xdr:colOff>0</xdr:colOff>
      <xdr:row>40</xdr:row>
      <xdr:rowOff>0</xdr:rowOff>
    </xdr:from>
    <xdr:ext cx="314325" cy="304800"/>
    <xdr:sp macro="" textlink="">
      <xdr:nvSpPr>
        <xdr:cNvPr id="5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78BA61-4E03-4AA1-AF88-154581E014A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F2198-B4B9-48CA-B41C-46313A3945E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B64A1A-05DD-4C04-8873-BE3E2855196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B9B037-8EA1-4E25-9A4E-A377010188F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CCBEE9-A37F-4DA5-B522-74AF5B2488B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96A95-F230-4C30-9279-0D37402E1A3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ADBECB-0915-4E1D-96E0-30C235D7CA4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4D8D9-D6B3-4811-B2E3-8A2969CD3C9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F9D53-B6C9-4915-A631-10D23186220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41D15-C03C-4DB1-B687-D94FB3968FF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4D1558-6312-441C-BD66-11DA95352D2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BB6241-4F97-455F-8C9E-2ACDB30DEE8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B5AC3-7DD8-47D2-9C95-54E6807A35F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FEF26-0EE3-42F5-B5B3-94D0F416FAB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841138-1241-46C9-94A7-4F1D7F991D6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43D311-7726-441F-AEBA-69DF156926C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1A44F1-116D-4306-8D76-EE7D46E69F4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6C28DE-7394-455D-8FAD-9F7CA9596FB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30242C-6719-49E7-B58E-A9D1C708FB3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CE237-063D-4290-8108-4C9D6AC0AE4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C189E0-1B6B-4608-B416-0D293A8385C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D02FB-60DE-451A-A15B-8AE4D9F3362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8F9197-E002-4F78-83A4-5E52BCC0CD6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275735-7088-42C9-8E8D-5010E9644A7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4C655-FADE-40FE-B5C4-D5F8FA15341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794B0B-64E0-47EE-AC9A-B0DF7EF30EA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35F5C0-9798-491E-93A2-964F05C5338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279FF7-78B3-4A68-B413-9BE4CE22660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CED3DC-64E2-41EF-B51F-0E043DC838A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E2B3E-9669-47BF-85FF-65E4A4592AE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BB1F0D-5BAB-4F32-878A-80835050590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537328-9966-4256-8EFB-167152160DC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95ABE-DE58-4199-A17D-902D8236691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C72D3-9A0D-4E1A-976D-8194AA08622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63F01-9C7E-4C3F-AD10-9E288B7C6C0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0C15FE-E2AD-4E70-9EAE-6841A374B18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34461-EB2A-491D-AEF2-226F79181B8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5442D-795B-4948-ABF1-317029E5329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39D7A2-DEB5-4E64-A5A5-FFDB580C587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8A8C84-B88F-418B-AA04-63C4580140E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1C9122-7DA9-438F-AC94-AD4B4B8E79A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2CE1F-73B0-4D89-97DF-0C627E47254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480AB7-0FCA-4407-B9BE-370E3D09A78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EC14A-A836-4B61-9CE2-380B5C011FE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86A85D-B7A1-4233-A5CF-9F1E82E81DB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91F3A3-DB05-4B33-BAD4-ABC7EFA1F7B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613079-B96D-443B-8D48-D24ECFDF47F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74294-5DB7-4F3F-8322-F1677697E17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D3D0F-9005-4753-850A-82CF28B462F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5FBE1D-BB05-4BDD-B12E-5A931BF5580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3EDC2-6D3D-4322-B75C-A455BA031B3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F9031-D6CA-4803-9C79-75398DC7969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7EC4B8-05A2-4006-9F1D-0D561D1E1AC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5152B3-A96E-4106-A72E-93C36A7D5F6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1E8471-62B1-47EA-A444-FD090D71A40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67CC5-44D4-4ABE-9A76-36C861D28A0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B9196-A701-4059-A583-FC58BE6FBBD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72A8E-29B8-45AA-8704-71EBD80246E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9060E-B15C-4487-81F6-06F4537626A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C164D4-DDE2-4427-A1BC-78DC8BE25D8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84EB34-CE4D-492A-A035-8247C31EA43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709726-BE7F-494C-9253-755A7A14593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90EC6-6FDE-4C27-8231-7AE57B5DDBC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01E2A-C146-4C72-A36A-86FA3395AD1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F345-AA9B-40C3-9467-57F347E95BB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BECCA4-8531-4C1C-9B1A-FB095739103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EAB8F4-38F0-43BC-9E9E-66506935DAA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AECB83-9D08-4B0D-9E67-C87A51E0E2F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FC7C-04AF-450C-A32C-2BB8D9A05BB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EF5414-2843-4C9C-8C1A-3913F2F9178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AA998-E08E-47A1-954E-E10316DAC8D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68EEF-72FC-4253-A821-5B0E7A95AD8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E3EA60-51B2-42DF-8555-DABCC29E4F7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90927-75E2-4D11-ABBA-486D16E3F7A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00E6D2-B206-45E1-B237-01FE980073E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99</xdr:col>
      <xdr:colOff>0</xdr:colOff>
      <xdr:row>40</xdr:row>
      <xdr:rowOff>0</xdr:rowOff>
    </xdr:from>
    <xdr:ext cx="314325" cy="304800"/>
    <xdr:sp macro="" textlink="">
      <xdr:nvSpPr>
        <xdr:cNvPr id="5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2F6EA-E478-47E9-9728-4D71CD6A6AC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3CAE7-5652-493D-A2D2-5F478650992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4B751E-A316-4824-AA6E-97578103CA3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08BBF-83E2-449F-B59B-A3C05866543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0648E0-9A27-4561-9CD8-228F4039516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9EBEF2-F04A-4922-AF7A-2CBC8E008FB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5A8F2-D418-49B0-9349-DDBB3E01EC7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219F5-0E6C-4455-9818-C3EBA2E157E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259DB-01C2-4A29-BC73-E845F321997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75199-29EB-479D-80A2-ADFFE6E55EE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28BF81-2FC8-4698-848F-6009B154E1C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A04BEA-6B06-4EB5-B735-71B1EC5831E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F1CE98-2DAB-4C06-8948-A198EB16860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9AEBD-7277-4F26-ADAE-C6F6FA8044A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805682-1486-46B4-B930-1E6139B63EE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69DFFC-CE78-40C3-8590-C443A98DC79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26352-CA09-4ED0-A02F-629E37BDB19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E5643-DF33-40CB-931B-B00CA0CAC4A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C9BD36-7F6B-4EC9-876C-05DCDD2EA6D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87EDD-04EB-42CF-A5DD-33A9019A142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D3C174-81A7-4CF1-8DC7-C7FAA74BE1E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04B60-33E2-4863-98E1-CD8ECA37116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0C05E-2299-48F5-968F-057DBD08BC3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583AD8-2FEA-4D99-A7C0-89369B5822D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26226-47EA-4D78-B383-53D6AA4B45E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3ABCE6-6767-43F4-B58C-CF37A50DF0E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207F31-530B-41E7-8802-22A90B7135B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73C08-7E21-44DD-B50F-99BF5A3B036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AFAB0F-3DC5-4791-AE34-9083AAD0A1D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96BDC6-F961-4B30-8AA9-8F7BACE4DE9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22BA1D-0A95-4C2C-924B-5E3660D5D50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AAAFCD-9062-40CC-9458-88D3A500AED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8883-EE25-46C8-8241-0FB7E7EC4B8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2627-7F71-41E4-AE08-E56AB374020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21253-7AB7-4D0D-8103-98EE5F71CE0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479ACE-98B4-4B76-AE79-504D5D25A5F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B8A3-A599-4FB0-B105-6680034482C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891892-86A0-43FC-8E94-DF1E4BFA32F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8712A6-92E8-4BA5-A2A2-69DE983AC7F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BC036-7491-42A8-BDBE-FC9ACD71906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C1CD8B-6690-4ABA-AF0C-E6F4EC848F5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CC9FA5-DDF1-4A7F-9417-8967CEBA0E8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77798-985F-4FCF-B645-E1D6B59F08F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FEAF20-FAF3-4711-AAE4-3C8B2D1684B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11FFC-31D8-43FD-94DC-085D52607EC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71B60-EDDB-433F-AAE8-3902411C4CC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FC71B-30CF-4DE8-B390-DABC533C8F7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FA992B-929C-4AF7-8735-404AB0E3DDF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99C065-062F-4F46-8777-9B9783F186C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1AAA5C-2467-435B-8FD6-A5D2B4B43AE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6CAEFD-AD5A-4E68-AB1F-8A676D16D37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6BF5F-B20D-4B4C-B84F-E9152F4732C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3F571-397C-4981-9EA5-B08AB0D76B7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A4D51-3AF3-4F4E-9038-420247AD049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A8B5B-FD3F-4232-AD2F-2EC08991A20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5348E-D651-44E7-B7EA-6EB5248E315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ABB726-D0B7-40E0-B403-47E8ABD44C5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8B62D5-3590-4305-86D6-581AD8C4721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A9D4-C416-4089-B6E8-41EBD3BCF67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AA912-1460-44DC-A531-5901693E5B9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5642-A25C-4A3B-8EBD-617B0455A28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175383-49CB-4978-8299-68C3E9D395D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166350-8EF4-443E-BA0D-E184D6EC9A0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41621-771E-470A-8873-A2736FCEC3B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D9E41-008E-489B-B9FF-DA826B2C4B1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37BC4-2982-4275-8BF1-AEE60A08866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EE21D-5818-40CB-A260-695C6A142AC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1BCFE0-D2EF-4709-84BE-6F447277035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1104C-B56F-4B8C-9748-F5B3539CDEF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C9626D-3FBA-4F80-B554-0A54B57413A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22D3F6-CD6A-4740-A967-DD5A57AAE3D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22039-C626-42AB-B905-8753BB7777E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17726-9A9E-445C-AB2B-072F01B79A2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778D2-0EF9-4358-8E03-E19F9073905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15DD62-3926-4373-B451-17B6A70DDE6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102</xdr:col>
      <xdr:colOff>0</xdr:colOff>
      <xdr:row>40</xdr:row>
      <xdr:rowOff>0</xdr:rowOff>
    </xdr:from>
    <xdr:ext cx="314325" cy="304800"/>
    <xdr:sp macro="" textlink="">
      <xdr:nvSpPr>
        <xdr:cNvPr id="5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BBBCA0-0A06-4088-87A9-548E237AC9F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5D7351-0E12-4174-ABE3-D1457FB79B0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521C7-1226-4D32-93F6-56F90E36C2E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C3572-6EE7-47FA-A2AC-F3E8E8F0F8E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6AF5C-448E-4BE0-B413-8020D66B330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4F253E-BDB7-4AC9-BB28-C3BBE3EB491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8966D-E707-4DE6-8074-089693BB81B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5F223-4649-4519-9EA2-1A6C90441F3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9F309-7BBB-46C7-9423-94FA220A804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2310F2-89AE-44FE-8364-29F26373F65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30AA0A-E425-4F32-8028-2A1C7E30951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A76939-2299-4495-8339-799FAF5CBBF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677FE-52F1-431B-9081-1E44A999F36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96C7F-FB31-4EEF-B5A7-1734F363667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A2817-0DC2-445B-BDE0-AAAFF943587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5671A9-22C0-4BF0-8B66-9C9EB3AC4AA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87C6-17AC-4A7F-877E-34973B1AF6C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74E2B-FA29-46AD-AA6A-08D2EB3E02F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A5C43-DB53-4C50-B81B-A5C9B84A3F2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3D2D25-1E37-44CD-8811-6961B132433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2C48E6-80A1-42E4-A2B3-75719C64D10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2B2BE4-E9F6-4DAB-A2BA-4DCFF9B36C5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64AC5-654E-4E2A-AFE9-2C5370EA41D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E8BA2B-D32F-4076-90E2-C1477A48369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641C59-2B71-415D-9740-F1BAB8BA917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B343A4-7F63-4F0D-AF7C-CB638F6531B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D1477E-681F-4E9D-926E-8EF0F8C3CFE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2F5DA-7D56-4B9E-81A4-409F974329D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2E324-9078-4663-9FC0-5E0B629FABC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1220A-45C9-450C-9547-F93007EF942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DB79F0-9A9B-4C02-8B86-1AC866AA937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2992A-F724-4904-ACCD-41F80E9D028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D9095-C455-430F-847B-6BC57BEE416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DEC86-CFE8-43DE-A7A0-3C4275EC908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8F230-C7D8-4FF4-946C-1C75BF91BB4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0BC20A-2C69-47FA-AD21-61F2757A220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275AB-FFCB-47A9-AB3D-64865D7F092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0E760-0D31-498B-B007-B860E2B5097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1606D4-7F32-4865-80A6-2C013D7FDC8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613C9-442F-4AAD-809F-3048108D2F3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6A163-8BEA-4F28-8A09-6DC8108B3BF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D4C68-48EA-405E-AA1A-CB521DF3CBA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DFCE0-F4E1-4FC1-851E-1DEE91CDD5F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0FC3E-3D68-49B1-9943-0E0ADFC2F35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D51443-E781-44BA-9594-B35082515B5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443A2E-3606-4E93-BF97-08D68721701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71C48-C0C2-4562-BB44-D0868614505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8A80A4-A025-4FFF-9349-F71F5AB7B5D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EB432A-E54D-460C-A3A0-57FB96AA895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8A7496-6CF5-4B0D-BF83-B7B8548A9AA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375E-9D2C-4BF7-A75A-284771AE483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81D8CD-A8E5-4F0F-973A-98E2E3507C4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D7B3D-CE3A-4B14-9943-5996884133F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0E1A9A-D684-4C82-B371-1A4544821D0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0FA4C-B00E-4DB3-9548-FCE469AF4EA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22B4A0-04EC-4CA2-B711-B96090F0FA9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27D71F-F384-4C6C-ABF9-736E3F1A170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8D040-F256-4C65-9CC2-5C3BA29FA85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806E4A-B206-4777-B8B6-8F144826EA0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BEDA8E-4509-4E7D-A048-3268B1B05DD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FE87A-16A6-420C-8433-70F4963961D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D14C28-C07E-4446-A7B6-0BA81BCD2D1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A01843-7E7F-4E88-81DA-5680CF65C66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07C00C-4402-4228-9D82-F352AEB5FD5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5DEB2-BFB8-4C9D-B258-3D6CDEB2941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C3AF1A-40F8-4B22-975F-CAB1C67DF26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B0D71-5E0D-4D10-A126-B41E4F88440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8F5EC-B134-4DA3-881D-2D0F5A20738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19F406-ED85-4B2A-9919-58A7E619CA4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2CE560-0354-4459-88D1-97FF4F5E427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A1CB2-F057-439C-836F-A6A0033D0CF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80970-E292-4AD1-84FC-5BEADA3C408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44033-751A-4C8E-881B-9C8FE5C2B9B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739FA-9617-44B3-A9BE-2CCFF53B64C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27CBCE-D52D-4068-A66A-B68BE53E93A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105</xdr:col>
      <xdr:colOff>0</xdr:colOff>
      <xdr:row>40</xdr:row>
      <xdr:rowOff>0</xdr:rowOff>
    </xdr:from>
    <xdr:ext cx="314325" cy="304800"/>
    <xdr:sp macro="" textlink="">
      <xdr:nvSpPr>
        <xdr:cNvPr id="5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0E6A1A-4308-4F8B-BBFB-7C80C900A7F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8E023-02EC-4502-BFD0-579110FED1B3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D8D105-3275-463D-A34A-C18A891F410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EB639-B335-4AE5-9A4F-8553CFE0CBE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27996-69EC-4DAF-8AF4-5E1A6B41884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6DF06-1E58-41BD-AA17-562A2AB4269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DC37DC-4373-4796-87DE-0642EDB90AC9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3AFD1D-2CD0-41E9-A864-599267CB12DD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C9E-D409-411E-AE54-7757D86CFE64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2C95F4-DCCC-4B7D-8807-A4D774E0D08F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789CFA-ABEE-4BA8-8F87-A7D6878ECFBC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4E6FB-647B-4259-8C2C-255BCD438196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CA80A-3903-4A43-84A7-5F567DE7AAB5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8A906-B2E2-42B4-9DA7-A2281E130EFD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1330A-F3C2-4E95-9935-DDAA24F87B7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751300-5CE3-467E-AE38-97967B8DADD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4FCE5-28C7-47CD-A74A-BF722293E2A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ABD5B-DE14-4183-BE0C-02F5D1B89F0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06316-36AC-4C38-ADB8-5B7530C232F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C1713-5FDB-49B9-9868-7BF4197A1D9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7DA75-DF41-4514-8E56-71FE8AB4460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50049-F24B-4D94-AD0C-7BDB613297D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8D3A44-BC6A-4F95-8204-B3134136A33F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86757A-3ABF-4F60-9342-C4FCCE476DE4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83D63D-6FD8-4900-89E8-34A0C1E96CC4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BA9353-CA12-4F04-AF71-E130C8DA81B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2FE9C-2B45-479A-B77A-D3BE4936732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1903DD-EA91-4378-AB20-60D8F47BAC2F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FB58F1-5ED6-4193-BB82-C8E1D1A806C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BCE7B2-8482-4ABC-A169-7AD3B64840BE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7B77E-C80C-422D-BED1-6860CB964B6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51E5C-2EEE-43D4-8751-3213B37C561A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2E59F-47D9-4AFF-AE9C-8AEDDB08746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FDEA9D-68E4-4897-9B41-E350CD431EA2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7708AB-C9AA-45CE-80D5-60BDB9A8609F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05DB-BC6B-483F-869D-4291AD10696E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84E23-992A-45D9-971A-13E0E39FB3CF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C43A0-3F8C-4268-B843-128936367EA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35747-C026-4C94-B801-79B4FEC3E4D9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3C73F-4FB8-4EF0-887C-FE4B9113322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1A3DF9-F8D3-49C2-A667-4F8131F0AAE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73117-C4C3-4F7F-AF9C-CEA82267E147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A487F-0E0C-46B1-8745-2ECECF3F704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979D1-A7DD-47DB-9412-81A16DB75620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E5EDEB-2279-424D-8186-5DE3ED298C1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CD6618-D242-4C25-81B9-CEC7C925E156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6D4069-DA5A-4D08-A69D-9C08CD837BE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BD56EA-148A-45B7-AA95-5B03873D05B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1DD9F-E46B-4D56-B60B-82F7E42AA3B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1854F4-D156-4908-91AF-96C5E1295ADC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666D0-AEC8-4695-A048-DDEF154F0A16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50E465-8FF3-428F-9966-815FD2FCDD2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9B55C-C41B-4DD7-8E81-AF122215999C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69DC38-DD49-469B-ADD2-C17D3A32314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4C1496-59E3-43E8-A3C3-8F4E30688907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B6F30-467D-4EAE-9AA3-21D6362990D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926B05-0B6B-4636-AE58-364A056FAEEE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40E7C6-3718-460B-9D8E-8FBD70FC27C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84A63-2F31-41B6-BF70-308A48938EEC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BEBA9-8EC4-49E0-80B1-D27DB3C83ED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E474D-A0ED-42AF-8049-9B9E28868890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AB8C94-A4DB-4BC3-B3CE-D3201FEB12EB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068DD8-5863-4082-A848-34AA3F7434E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93195-D0F4-4241-A68C-69DB620FB681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862E-E746-44CD-A6CC-20D7B694D719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FDB44-C604-47DA-8A06-D26ABD1DA4A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EAE837-C3A0-4EBF-A571-B8259B2DF271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F82406-EAB9-445F-BC74-9CCEB38507C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3CAD5-F6E5-40A0-97CC-A2AA79FDB9BA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1914D6-7DA1-4FE2-BD63-EB27280EF884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0E834-3472-41D0-AB79-B3BB8DE2D87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008B-36D8-4920-A3F7-278A95202731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94428-34C1-4026-9EEF-32A1B3BD41FF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3A29F4-AE61-4B34-AF2F-664A777E293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9A366A-65A6-4AC2-A85A-F812FFC5A436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29D8DA-4875-4A8F-8FCF-252597CEF1A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B579EF-6E50-4B5C-895D-E31B252D968B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163D0B-D1A1-4C15-BEF5-985D5844D888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B8157-5A8C-47CF-B423-B337494C037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500BE-3356-4991-A399-2694CAB561F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CF6E89-A151-49E0-9481-B71E1C505BCD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934F60-CEA2-4752-8C34-7C39909BB03F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51D19D-9105-4F93-B21A-C5CB86AC057E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C7085-B8A8-4D22-96BB-1A996907E823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E95FD-A5AC-4476-B6E3-61DA7C1C0E4B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6977C-FFF8-4AE0-A763-1FD1C3622D5F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29C29E-B497-4E0B-A639-2844193DD1FA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ACDD2C-E399-46DC-AB78-5C874E1716C5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197FE-0C94-4930-A0CE-784048E95C6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F25253-6F1F-43EB-9C2F-83075D8C1A7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5044A-E829-498F-9D7B-A466450DECF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389ED-ED6A-4EC2-975D-D19867E474B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572DA-3F69-4116-AE3D-0BBFFCE8266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6F1A4-09D7-4447-A89C-DBC29BB23AF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4B2431-2D87-4139-86F8-98B410AF671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F91D02-C4EF-44DB-87B8-72F09D508FE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9277B-AA4C-47A3-8C7E-8DFA4E79FBB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1E7E-A9C3-4D50-A8BA-CA7E6210297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18B4E6-6696-41C3-A762-267114EFC79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0C4D4-67A8-4EBC-8E71-0379D8A5AC1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18585F-1349-4832-8301-34A99A3397F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D22E2-D00D-4819-A690-3CA6587C7D4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438FDB-6F4A-4D90-BBCD-564DE719054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D5FA1-2846-4BCC-840F-811194C3322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00E7AB-501C-417F-B7ED-0C4F2CB7BFCD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3DDBE-3223-462F-9BB0-3BC6C8630EAE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2241E0-83C6-4E57-8A8E-F654912C30F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572590-F383-48B3-9D72-0B9F228B1494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8D1E1-A41C-412D-A162-1F0E3D86EDC2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D35FB-1CE3-42E5-ADD6-9A1807A92918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3CFA50-8186-4690-90B6-711AF9E65113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CF38AE-6FDB-49BB-8DD0-2583A56E6E31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71665-0E86-4AB2-9A6C-1DD4024F2155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7EF129-F2A7-4DF9-B416-A97865D2BA1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15331-6F25-4C5B-BD1B-7BA450372D2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D8D88-23D3-438B-8872-8BC0A15C55F1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6C8EFD-9D97-4508-A78F-173F24DB132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5BB7F2-E1B9-4874-B2DC-195004269A13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140F83-4115-4AE7-A540-BA89899C00CA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97012-BC30-4A2D-8DC5-4BD041B68E5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7019E-519D-44C5-884D-73307FC99437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3BB59-0D56-4168-BBCF-9A1279A3D3F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B1E57C-1AE3-48D6-84DA-F16CB4A5727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2EB65-5098-4365-875A-353EEC517C49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55165-5054-46A2-93A9-779FE70AF2E9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2A86EB-946E-4BC0-ABD7-8D7CB01B50E3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DD4D9-8E08-4CCF-898F-86F10D1EA45D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9BC92-2EF0-4D1A-AED7-1C7E8CAA0F86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5A92B8-1549-479B-9100-364C34F2D5A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A82D3-40F6-434A-A9FC-17F6FAC2D383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EEA38-3D4C-4B05-8E62-80374BD8CC84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5C63C-BE6B-4FDC-A7B5-9CBF19F41FC9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8925B0-B8C6-4953-AAFB-B1F9B33725C4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E41A02-C1E0-4CAC-9AF1-9588FE7B4EBF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E98341-D674-44EB-9C51-9190DE9C58F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6E3D3-6C9E-4D5E-A751-0AFD7AEFB91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5BB49-7EBE-461B-8B3F-567F3D7522E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43F95E-0161-45A6-8C80-EE0B747BCCE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425F44-FBC6-4300-B8FF-591CFBD5150E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9D5BA5-0F7A-4FC3-A70A-E31D2415D5CC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D4A8-DC1F-4643-9FD3-DD59C1F767F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87D01E-3D40-4CA2-B4EB-CA3C779E0B9E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44FA-5297-4708-8561-6E023E42C973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1C781-8AFD-479D-8CA3-3E1A336F6CB6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FAB97C-4286-4D91-A031-8D0F64CF810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309A0-57DD-4834-88EC-60EBC1A2FCB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349614-CF45-42CE-8D46-955C7770404B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632B6-FD6A-4034-9A81-E0AA1469BCCB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11007-A507-4B77-AB67-7313EC8F66D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6EF28-7CB6-4B7D-9584-DFA2E101285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0487-1318-4477-98DA-EF40EE6C1E1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59DEE-D4E0-4AC2-9487-4A7EC14EA08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780AD-07CE-43AF-8AA0-30A19F37D27C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E70D8-FDD0-4636-A748-45B6B164083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9E20A0-F20A-4368-BBB6-1A75B84DBCB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68EC6-BE6F-4900-A281-4E4A6782CFE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8F25-9A24-4F42-A13A-53503A1811E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6D385-E8D3-4574-BEFC-815E0D0A8642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D92B91-8DEF-402F-B2D9-C6C9863BB44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DEB46-6AC1-46AE-A8DD-34149D82B8C2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6D7D31-5DB7-4B66-A701-1B00AE2AB553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8DDE71-C3DC-4D5C-B5F3-DC2941ABB91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1454F-3D63-4F07-971F-93C78A10383F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3918B-56A7-40B9-B812-CA5D9AD8012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C5B68-0268-4449-A90F-AF3BED731138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7B1866-B0AB-43B4-ADD1-4C7BF8FBA4A4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DAE7F0-5436-4835-B359-8033B6DCB5DF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817382-DF05-47C5-9149-5FB6104F9512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8642B6-3F36-4C7F-A443-10E9CEE8ABA3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FB07AA-674D-41B6-AD76-81AD90AFE54C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71DCE-DC32-47B2-9FAF-C6F0BC4E342D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3E2CD-187B-48F9-9566-87D229E41BEE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15B44-7C48-4221-9EB9-F8E294BE1087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259A-6FEA-441D-BE45-C4B347308A2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1A964D-C099-44CF-97CB-174115CE975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EAC2E1-DF47-4935-8699-19ECD120821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52A717-06ED-4E3C-BD7B-599ED47AF2F0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683D14-C09B-4AE0-AE63-1B7FF8F5C359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1EA8FF-7E2F-4ACE-8F7A-D2A5C20B92B2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20F67-6628-47DA-9929-3C5F65EEDA3E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BB996F-6980-4B8C-8DEB-3982AE5CE961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B2EE44-0A11-4532-867D-CC1095F44A9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C78F3-1E9A-4632-80FB-07A4048154E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C06821-15C5-4075-BF5C-62A400706729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85403-E750-44E6-AC3C-B1CECDE85B4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3E6C3-9554-411B-A410-0CD093379D2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05ED9-BF57-4821-AE15-11D741D540FB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39FFE-28EB-41DB-9E4E-537EB5262253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950874-F297-414F-8811-15422A4B489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CDDB34-57DD-4223-BBD8-AABDDB141B04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1C61F7-A4C8-4CF9-B161-76D5C87EF06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2715D6-E40B-4D17-9C6B-DB352FA3C55F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1C81BA-1D49-40B9-8F5B-757A8253B98F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84120-1E48-48A0-9BC7-72C3924BB7F7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21DC9-F34A-4D7B-95BB-AD7259756356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3471F-C3E9-4230-9AA9-3D8998F7DAEF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4854-1D6E-4C61-A27A-5E3CC97AAB5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DD435-58AE-46C9-8C73-7533FA4A1EF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F82535-CEEE-45DD-B92F-7F622147C05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BD5F3-740D-4404-ADAF-C4A66338E68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80863A-A310-43A8-A667-1F673F60891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611ED8-9D11-4642-A3B1-E640BF4C3BF0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5EED28-796D-41B0-A099-C01CAF909E7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BCC58-4FA0-4E52-A148-908E20664D1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E442D0-9ED4-4D4F-8339-710F617AFB5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24F3A-B713-4D81-AF0C-A2B3E0737AF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68CF4-C10F-4CD9-A7CE-17B449A5B17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E31D9A-FD0D-45F5-B1D6-9EF857238EF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63ABC-7BD6-486E-A6F2-66832CDA8F2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817E77-6FF1-414B-91DB-9A561FC1D2C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5C0D79-B981-4014-A800-FF978428CEC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9B756-5D61-428D-B6E6-99AC50A5F2D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12C5A6-018A-4422-B1AE-FCEB8E7B805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E5EF3-3ED9-4FE2-88C5-204B8572B05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B61A1-E47A-4394-A2E7-05E36AD9814B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F78081-D00D-4E13-BBA4-D4E8A100238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5E1A84-D01C-40D4-A8B1-6F44E538E68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65089-9D93-4595-88B1-5F3D3B66521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924E8-D30C-4E35-B7EB-453532EEC036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F0B5C-1230-490A-AB9E-9EB5F781ED41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2F149-3F70-40DB-A8E9-D80D4F57A3CB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CA7E7-5B8A-4D71-8561-62F6C8DD5F5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EFF39E-5572-43C7-8F9A-7C7814DB1C4D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A367B-D7F3-4185-9BAB-52BA52CDCBB3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0AEEF-7EE9-46BB-93D0-8004F7CCA41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6637BC-76D4-47FF-AB08-8CBD2086484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15C180-F049-445B-A07A-E34DC0861AE9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2FD7F2-59ED-460C-B16B-B49174D3A104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3FD22D-F670-4C63-AD42-7EAFA78B62A7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DD23-47D9-4DD4-8ED3-01D5F611E620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115</xdr:col>
      <xdr:colOff>0</xdr:colOff>
      <xdr:row>40</xdr:row>
      <xdr:rowOff>0</xdr:rowOff>
    </xdr:from>
    <xdr:ext cx="314325" cy="304800"/>
    <xdr:sp macro="" textlink="">
      <xdr:nvSpPr>
        <xdr:cNvPr id="5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691035-645C-4E13-BF0D-15A6EC5F02B3}"/>
            </a:ext>
          </a:extLst>
        </xdr:cNvPr>
        <xdr:cNvSpPr/>
      </xdr:nvSpPr>
      <xdr:spPr>
        <a:xfrm>
          <a:off x="1689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AD0219-73A7-4634-A88E-588858B69FE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9341CC-002E-4351-98B3-77AD9EE24C4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11DF8-5AAE-4929-A748-44F01EB000C5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4E04F-A21D-4498-A96F-35994349F2F2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B5E1C-B126-4890-805F-2EB334264EDE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FB2ED3-0098-46F0-B62E-533ADEDFF0B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189121-77E5-4BA5-BCE9-352B8D2C632F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171D5F-0F3D-41FE-9E35-9C85DC0FCE28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A8E0A-80CB-4BCC-94AD-70FF8A5F3CA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A86BC-92C1-47BF-893D-53D67A92DB20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AC2994-A1DB-49B2-A48D-B556EEC655F4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824FF3-2EE6-4DD7-A2B8-86699A16FD7F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FC8CF-8754-4917-840F-839DB458A468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02F05-E077-468E-80B4-CF40425CFB9C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8E1BEE-D871-4E1A-89F8-2FF30DAFE3EE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A3D94-15BE-438E-AAA8-F5487966C7C2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10E423-A4C5-4023-A562-C6E9264B98F7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118</xdr:col>
      <xdr:colOff>0</xdr:colOff>
      <xdr:row>40</xdr:row>
      <xdr:rowOff>0</xdr:rowOff>
    </xdr:from>
    <xdr:ext cx="314325" cy="304800"/>
    <xdr:sp macro="" textlink="">
      <xdr:nvSpPr>
        <xdr:cNvPr id="5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847EC1-E66B-4014-BF02-CF0F4ACE627B}"/>
            </a:ext>
          </a:extLst>
        </xdr:cNvPr>
        <xdr:cNvSpPr/>
      </xdr:nvSpPr>
      <xdr:spPr>
        <a:xfrm>
          <a:off x="233891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0B89FA-433E-4208-A359-A722B39118AA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5A02C-4F9F-4398-81A8-ACDB4E392064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7391E-477D-423D-AADA-7760DAA54A8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559BF4-87DC-45F4-9CBA-1C0458982C5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4F156-A10A-4A44-8073-47156A620E0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FF8742-B2C8-4865-ADCF-A1B17972D0E7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9DB6F8-3D5C-4FF8-9891-BBBC3BBB601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3762E5-7630-4A0E-B92E-FD193FEAAA75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4F7B88-7AE2-4D5B-9D00-0882C16AFB01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DFC801-E2F0-4627-8298-E727C24736D7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0F52-42C6-4F2C-8A88-42C9F3256A5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2815B-3D6E-4F83-8D40-BEA0A9E769E6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C0D20-5212-464D-A771-B103206A6F38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078A8-8F0C-43C8-962C-F0C0CA50C8E2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DDB3-FCA4-4B07-8AFD-6A4391EB58BB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62153D-EA0E-4838-9F24-9F67FAB2925D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8B7692-462B-4A02-ABB4-6B8B0FC5C7BB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121</xdr:col>
      <xdr:colOff>0</xdr:colOff>
      <xdr:row>40</xdr:row>
      <xdr:rowOff>0</xdr:rowOff>
    </xdr:from>
    <xdr:ext cx="314325" cy="304800"/>
    <xdr:sp macro="" textlink="">
      <xdr:nvSpPr>
        <xdr:cNvPr id="5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3B4A78-07C3-4B9D-8A39-EECCAFD6027B}"/>
            </a:ext>
          </a:extLst>
        </xdr:cNvPr>
        <xdr:cNvSpPr/>
      </xdr:nvSpPr>
      <xdr:spPr>
        <a:xfrm>
          <a:off x="3022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7412FD-75F1-4A6F-844A-19855529A06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D10DC8-B806-454B-BC18-52BF6F49FF05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32FD6-E5EB-4D0D-85D5-3E34AA70E669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E32985-960D-4CF1-93B8-7ADAAAB9DE7D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CD73E-EE1C-49C0-A1B3-F93ADACC5436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6FAFB-20C2-4321-8168-D966F74821A5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BF43-0564-450A-A105-FE88BE1EB27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B42D0A-C91A-4D95-A253-96A7A8CC82F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A09F5-720A-40C7-AA8D-11E273A85DBB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A83494-F2B1-4B44-BCA0-1000D438264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7137D-B3F2-43AB-B705-C88AAB5DCCAC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2DE9E5-58CD-4756-A6EC-625D8F942B1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A4E63-0A81-4160-AE08-9D9FF8DD0BF1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FDC682-EF33-4A9D-A572-348AD0B3BFC5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F139C7-BCF0-4BA9-9C83-E79CC308D3D8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F4DC6-63EE-4742-9E48-65459316EFE7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900E63-56FC-4A60-97D2-48766B5318DE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124</xdr:col>
      <xdr:colOff>0</xdr:colOff>
      <xdr:row>40</xdr:row>
      <xdr:rowOff>0</xdr:rowOff>
    </xdr:from>
    <xdr:ext cx="314325" cy="304800"/>
    <xdr:sp macro="" textlink="">
      <xdr:nvSpPr>
        <xdr:cNvPr id="5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4841F1-6520-408F-A66F-2EA07EE6AA10}"/>
            </a:ext>
          </a:extLst>
        </xdr:cNvPr>
        <xdr:cNvSpPr/>
      </xdr:nvSpPr>
      <xdr:spPr>
        <a:xfrm>
          <a:off x="36787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3A39E-47DB-4B75-8448-AF850CCC6F70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E137A-3CF6-465B-8D73-03C709DC1A81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DD0900-F28A-4BA6-8CA4-FE0F7C6FBC74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1803C9-D7D9-40F8-AAA2-31AADBEE3FFB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A7271-8FC3-4E18-801F-2C3AF94DC446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D663BF-4533-4FBD-A69E-08790D98B9B7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086F04-8794-4555-8352-74493DC797CF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2E9E79-3FEA-4A25-9F5A-811DDB319C0D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8B31E-68FD-454B-A7FE-E1DCDB18CDC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FD52E9-F311-4EEF-9305-82A8FE6F188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2E15FC-DE35-4D17-8C37-79AF0EC7D9F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6C5689-7774-44B3-8870-E18477AB0B51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6D2691-FEA9-46D9-821C-52ABBF33F5A9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C2D5-C5AA-4851-A1B5-A513B291C0AA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AD381-C0A6-4030-B04A-C4EF9FAED035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CF3F1-FCBA-434E-BFD9-8C1366D68EDF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0BAE67-0005-41EA-A159-CB60594923E6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127</xdr:col>
      <xdr:colOff>0</xdr:colOff>
      <xdr:row>40</xdr:row>
      <xdr:rowOff>0</xdr:rowOff>
    </xdr:from>
    <xdr:ext cx="314325" cy="304800"/>
    <xdr:sp macro="" textlink="">
      <xdr:nvSpPr>
        <xdr:cNvPr id="5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C4E3B4-BF34-4ED3-AD19-3397E40DCC12}"/>
            </a:ext>
          </a:extLst>
        </xdr:cNvPr>
        <xdr:cNvSpPr/>
      </xdr:nvSpPr>
      <xdr:spPr>
        <a:xfrm>
          <a:off x="42799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7E3CE8-648A-4A52-81C0-782BE22007D8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D74E1-7FDF-485E-970C-279D837EEFE2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2A617C-9E2C-44C9-8E30-26DE066A890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291AE-AD16-4079-B592-D829ADEA3DF7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7C3F2A-D950-4775-82B4-64E3C82005E6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DB460F-FE2C-4364-82AA-B032035955D7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ECFFC-FCD7-4DE8-ABAC-243D7B3411B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E333-2845-4080-B649-840B42EB59A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06A9C-7284-4B8F-98D5-FCAEF86E684C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B2766-9179-456B-A0E2-7A2F489119C1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04373-927A-46B8-84F8-E4C290F0872A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10A52-85C4-43AB-8EFD-F13ECEB7D5C8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40FCA-04C7-4A88-BC50-F2CBD731C204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7C2D42-8975-4368-9645-A2683B266BC8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CED57-E2EB-4443-8366-D2F8CDD7A1ED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0E508E-6E21-4CB6-B20F-D44DA0FDFCE8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9BC7B-CD41-48C3-9990-0DE0B071A0D2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130</xdr:col>
      <xdr:colOff>0</xdr:colOff>
      <xdr:row>40</xdr:row>
      <xdr:rowOff>0</xdr:rowOff>
    </xdr:from>
    <xdr:ext cx="314325" cy="304800"/>
    <xdr:sp macro="" textlink="">
      <xdr:nvSpPr>
        <xdr:cNvPr id="5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EA8E74-560F-41C1-B648-E007A0C64E38}"/>
            </a:ext>
          </a:extLst>
        </xdr:cNvPr>
        <xdr:cNvSpPr/>
      </xdr:nvSpPr>
      <xdr:spPr>
        <a:xfrm>
          <a:off x="4943475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108</xdr:col>
      <xdr:colOff>0</xdr:colOff>
      <xdr:row>40</xdr:row>
      <xdr:rowOff>0</xdr:rowOff>
    </xdr:from>
    <xdr:ext cx="314325" cy="304800"/>
    <xdr:sp macro="" textlink="">
      <xdr:nvSpPr>
        <xdr:cNvPr id="5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D71164-C76A-4595-B85F-4854D2ADC2A2}"/>
            </a:ext>
          </a:extLst>
        </xdr:cNvPr>
        <xdr:cNvSpPr/>
      </xdr:nvSpPr>
      <xdr:spPr>
        <a:xfrm>
          <a:off x="5080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33BEEF-0BAB-4F8C-9A79-3183E63D6FC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CE79C8-C274-4D2A-910B-CE76BD07F35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99373-AD22-4FCB-8AA9-16F8FB13CAD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1C46EF-5218-4D29-A36C-C51AAFB8E5F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D14B-C260-4340-B838-A81B27417C9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D8571-631F-4897-B603-6A90434C61C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3B60EA-B345-4244-8EED-C07D9B72154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B47C4B-7222-40F8-B19C-ED90ED94846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214B7-2845-4D9D-8887-47E60619F76F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F0A5C-0551-47D1-AFF1-86E41D42D44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2A60F8-C90A-40AC-A8F8-700551E04D6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348CB-E9B1-4118-AE5B-933B13BE2C9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4772D-3D58-4EBB-96F4-7A9CACABD988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77F3-2F35-4AC9-80DD-CE6852BDE16B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06677-C529-4E30-ADA5-6B1DC9D8F9F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0B4639-E0E1-4F7F-AC03-3B405D4D08EA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75A7F-67FB-4F39-A0E7-E73225C2AA74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E7F3E4-1F7C-410A-8714-078558E0CAFE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5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EF0C8-AC4D-452D-B6E2-C60C2F01C9A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7DE95-5F43-4950-9E40-DD9C617CCBD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46A580-7BCE-49AB-A2BA-B985FAE1636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296F-3A23-4280-A02F-29ACC1387FC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72F20E-6EE5-4F0E-A4AF-3FE81F97098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2277D-2E5B-4B6C-8C7D-EFF109D65C4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DC0DF-C791-46A4-8B5A-99BB826A95D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6871D3-A9C1-46A7-8CCD-C718627BB85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FE838-CEE0-49EB-BEF7-BA57CB56104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AA4A7B-E994-47D3-8CFF-4388048F1B8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504986-C062-44BD-8690-4F356C3B2B3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1D3E7-8F2E-46EC-9F6A-1BC7DBB9CC3B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61FEA-78CE-4C51-A588-0732D3D3993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35311-7E80-492B-873E-16085200A14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03D869-C887-4FA7-AC7A-CF3B834F041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2CC50-99FB-444F-B002-BC9A6331015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D1C4E-7F34-4B7A-90B5-62B0EB87C3F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589653-7958-46B7-93FD-4B4B6A4CD0E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FACB1D-7325-4EAB-9290-4D90DD31552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EC6B8-13D5-40C5-AB32-B6613E1B170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26090-4ADE-47A9-A817-DA3485CDD50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E950A-EABA-4248-9E4C-28891D643FF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6671A-5437-4A98-A938-1BD186D6B86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4E63C7-E8F7-4506-A232-3EC1B7BDA75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B34CF-9D2C-4206-845C-E53DDAB3E49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4A5C8-511D-4B85-9379-A7370799744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418439-9E4F-47A6-BA1D-1A62F66198F9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DAAE99-17E8-4F21-AAC4-F72D22539AA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01838-6B29-42C5-86C1-5DE3ED0F025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B384B-B42D-44A3-9E9D-8ECE804A280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20A7D0-D7FB-43EF-8249-CA3049EFCF5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757C42-E300-4BDE-A856-767D1844426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0CF8B3-516D-428E-B0F7-755A331CCF2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766C4D-D88D-4D94-8F74-A5C6974D74E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9BDB7-6C63-4ADE-BC81-C683BEA5FBB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B1453-BE74-4AA4-91B0-4E9E28D13EC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9631C-598C-4C52-8914-1003D2F1AFA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6C4ECC-F53B-484C-BA74-F7F1FE33E30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C4DC52-25E1-4AD0-8125-0344D64B40A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6F0824-5BCC-48D5-8B18-20EF3425A0D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7A236-1C57-40B4-8C05-F0F9E880F61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ADF6-8C17-462B-A397-7D3D0AE757C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95FBAC-F2E6-4FBB-B8C6-31248A72DDD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FAE85-8441-4E72-A2A8-E36859FBB86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7E9D1-B396-4864-AC18-7FF9E51B3A4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8D977A-EAC5-489D-862A-D6ADC591890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8B0C04-EDEC-4419-916D-402D2B52BECA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D1423F-F25A-4923-B566-7F5FBD8A2C9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9B656C-3525-43F9-B1A5-C9D54B2466A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9FFDA-D736-4ACF-9771-988DBFD4E35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11518D-4EEB-45D4-84AF-2BC6D5BEEFEF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B1A36-A425-4B2F-B736-122F96722F1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E3949-144E-4AD6-A78A-771A355596F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ECB0B-C15C-4851-82B1-4ECCE49E22A8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86B082-F49D-41F7-B0A5-944F6ED9F940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CFF6BE-5B17-4D2C-A974-E3307FB402CD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253DF-7A93-4240-BF57-97910C8FCB8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B2F990-2324-43B0-9C0E-FBD183F295F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10B39-F7D4-4C2E-A831-78FFD897B209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713295-1477-4633-B3BC-A725411901E3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3A42D-9EB0-4DAF-BE3C-DF1E192252A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BC353-22AA-40C3-8C99-02ED6FB420A7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FB067-287B-4E0B-ADB3-4D7201AEE50E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1BBD5D-AE91-4F53-B064-6ABCD06F8624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D8B95-8432-49E6-8DB0-96A19FE3579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24EA2A-D2D2-4B14-9876-8737F1F33A1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83A9B-B27E-454A-BFF0-311E83D39F32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0B9705-610F-464B-89CE-35FBBA65113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DC56BF-341D-4368-9B1D-2A6EBF6D421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E8BB81-26D7-4D52-9441-62D572894126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2716D-8029-4666-A5BF-0DB07E7095AE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A265E-2401-4E26-8CC4-3816F332008C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01D5-BC9E-481D-84D5-D5A1787BE4C9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4C49C-4412-49D1-BCAE-5B0AD97E7341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68F698-AE44-4B64-ABED-31471C59E3B5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116</xdr:col>
      <xdr:colOff>0</xdr:colOff>
      <xdr:row>40</xdr:row>
      <xdr:rowOff>0</xdr:rowOff>
    </xdr:from>
    <xdr:ext cx="314325" cy="304800"/>
    <xdr:sp macro="" textlink="">
      <xdr:nvSpPr>
        <xdr:cNvPr id="5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9A491A-5A1E-42AB-9AE2-64647D2EFF49}"/>
            </a:ext>
          </a:extLst>
        </xdr:cNvPr>
        <xdr:cNvSpPr/>
      </xdr:nvSpPr>
      <xdr:spPr>
        <a:xfrm>
          <a:off x="1879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2B99BF-941F-476C-BE45-111613A246B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87CDF4-184E-44C2-8E80-9BF6590A712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4CC4F-5724-4D26-A261-4F3153B8CD3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17EE1-86C4-4EE6-925E-98DF09F4F6C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1B19F1-9287-4685-A2D7-34E4FC8364F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9FDCC6-5E8D-414F-BD12-3A8E5E206A6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15E483-B3F2-4FB0-8253-8315A2BAEBC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954371-D7A0-4A4E-B94D-1C9239AA751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4DE0B-F59C-48A9-BB75-FAF9EFFB40F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B7750-45CE-44CD-94AB-F415E640E15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E45AFE-3A93-4459-A7BF-E1C8ACEF63E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7437C0-372E-4A44-B28C-6DE28DA3D06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CD11E-7519-46A6-912C-5A230E8B096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DE65C3-24E9-4B04-BE71-385E31D08C2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41144-7447-4DC6-8A24-AE232486722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88481-1DFA-4188-ADDA-175E8D1BC78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E40847-6FF4-40F6-89F8-664FCBF10A4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5D9042-CE20-4B5F-B19A-3689F19A07E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44F0D-685E-4D9D-8023-7B0B9DE4940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5D5F25-23D6-4F64-8858-175B2DA97A4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21BA60-CB5B-4401-8697-EA176A33913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4D7C9A-B866-4B12-BEDE-DF25094F821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EE196-7CD7-4FE7-8771-18ED9A1A332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9CFC-C187-4A01-B914-5777A99A896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F5A4F3-FB38-4C55-A8C7-93391E943AB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123831-855B-479C-8C7E-683BFD72942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66C88-0A2E-425F-96E6-BED0E2A6D11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CB719-A31A-42C3-AB46-12B93CA16F0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36112-88D5-43A4-AA1A-F7A54EAC058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D7781-E68A-40F3-AE18-35485D987DD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EED22-0A11-4C33-87C0-580710B7997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B9E9F5-FCD1-4421-9600-56CE4C8E885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AA3F5-1D0D-45C3-948A-B7B500BC08E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792FDE-1D82-493D-8925-488D4510976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2C108-594B-4570-AFBA-B6127ADAAB0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E90EB-CA24-4758-83BF-092D5E52C9D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6992E6-BC11-4D7F-8613-36B76E5FC97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548A8-6B8C-4F50-81AB-604B0CD103B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024B04-463D-4449-8D91-93982806410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D5927E-017E-4F78-B29A-55BC3F82929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769C79-F0D0-46BA-B90A-99F4CEEA0EE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DD2C3B-ED9F-4757-A94A-B5D599A4A06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01BD49-C300-4376-B33F-B3E4782E24B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7060B-71D0-4C42-B4A0-05BEFFA2E6C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27C43A-7756-4319-811C-FD917376484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BEE063-25F0-497D-87B0-0171FE50948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67D09-4C68-468C-933D-45A4E3ABDC7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2245F-8659-4AA1-9EED-9A14F6A8F4C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81500-7D86-42DF-ACE3-ACA7E655E46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3F1A61-AA66-416C-9023-C99FEAA90ED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1DE22A-3C10-4ABA-B184-8D056AF1AB2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8E1020-59DA-4862-B2E7-71F9363ACE1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EA16-DD9B-4A5C-948C-02E2C18E423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C25C5-9871-4F3E-9730-FB7DD5B3E22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80DA3A-FA62-4C9E-A55F-F25CC1469D5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5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8011A-1425-46F2-88AD-1DC5699964B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6739F3-D47A-439F-9F77-D7DD53A1831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00614-0DD8-4E28-AFE4-DA9ACE1E29A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243CE4-7BC9-471C-ADEF-64648F14B56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9E76CB-6F8F-45C6-B09F-78B79353404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5CD7D3-EDFD-4610-AE49-7A0FDF23ADB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5C021-A18D-4003-BE2A-D50C9A38150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E6F5E-3D03-4761-8CF1-CAEC2623B21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620C03-428C-44D2-8C77-F8C87A19DF1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956BE-4766-4ED3-B452-1A6CECA8C2E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D9BE3-D5F2-4138-995A-AEFA34738BB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857712-D648-4A6A-9DC5-28B5DA1D11A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8AE7B-CA75-4EC8-B53D-BA0D37F4485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2D04B-99E7-47B1-8B00-1DBA9A0EA9E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AD3482-5EF4-4CAF-B460-BF6FAABE67E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54E203-0260-49C2-969B-DE785476D8D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D4217D-341B-4565-879E-FC918EF5A14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BD973-E1FD-4E9D-B477-680C8E66798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1BAA2D-12BA-4476-B04D-61BD2458BE6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5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00AD45-4082-4005-8A42-CE2FE460DFE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5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28BCE-6A53-4F67-8D3B-92EE979EBB9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5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E466E2-9DBD-4309-92C0-80C63056249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5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E8B7B-A4EF-4705-8346-CA5C1A7B7CC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5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34E3A-F814-4005-9C9A-193597A06DA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5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CAC6-5B4C-4C6B-BBA2-F5BEE37880B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5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7D3B1-C01B-406B-B49F-7772FFE2997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5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1541-569B-41DC-B246-75026FC32C9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5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3BE458-C657-4274-A78D-F8A26F6D13F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5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83806-B33A-47EF-A3F1-FF0F71755CD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67BBF-A377-497C-8525-43C36EC89FB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6F0071-4BE0-4B3E-AC7C-AC5FCFE0622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F83FDF-E84C-4E22-B789-7F86203A195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5316A-C8E3-41B1-B68C-6EFE34C6BAF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F6ABE-0C96-4F58-B139-9517A3BD836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75DD2-355E-4D51-9162-22409BE78C5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9435E7-3D57-4AF9-A5DD-94F47020077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F7DDD-5FD9-4866-86A8-14EEC8A74C9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61C2C7-46E4-4BDD-8EFE-218B37AA58B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95410F-A20D-4304-AC11-CE8F9ECB60D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16BDC1-DD84-4B98-90CF-5CF29223E72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EEE0D4-9FDC-4BD2-8BFC-AEDC1A6D607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6A1D1-FF9F-4E1D-8725-E945D16E8E1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7AB1A-039F-4759-B74E-B4160DA4FF2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864A4-9D5B-4E24-923F-8F0F7392434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6623FA-7941-4FAA-B3A0-D2767B7E83A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049555-6CF1-4D24-AC5C-0B6D48E4728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EF7C5D-17F0-4773-8BB7-0A3A9EEE27C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04D90-376F-4AA9-82EC-002413B852C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C8A247-A03C-4ED2-98CE-3499DBF0975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9A4E29-18C8-4C72-8EF3-268288CC1BD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55DC4-E415-44DF-B77B-584DD9CD488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14A943-BFF0-4BA3-AFB5-68744E37BF5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4122-38BF-4B6C-9218-866FBD415867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09868F-E1A2-4213-99B9-C1CA4875816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A4617-15C1-43CA-843B-13637DF3209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F13D17-CF7D-4375-A5FE-427D2C715DA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50AAA6-FBF0-4E91-A61B-C87C16C81CB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68C43-AC8A-4FDC-A2CA-0DBECC73288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74A20-811E-44D9-8D82-30E0E3E4570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A0F65A-62B0-42A7-ABD9-9060BBA97AA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47DB9-75EF-43DF-BF60-880CC63F831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F8B8-998F-48F7-9DEA-D6B8F6AC591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5FC57E-6371-4B9C-9DF2-42AB886CAB1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24FC1F-2CDD-4CC3-A7C0-7239F7D3F8C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E58BE2-D9E6-4633-BEC9-AA2393DE7A4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112C4-4A04-499E-A88D-963C52E4524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4035A9-D23D-41EB-A155-3FD4E3D4F57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BA1652-64D0-41B2-A0F5-763682BB2F9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6B9CF-78C8-41C8-8744-C869B9DD171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6A6B3-26BA-443F-B795-E949E403612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6B697-DDA7-4ED9-8D7C-27067591A96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290CEB-5401-4599-9F37-455D0CAC9F1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F62AC3-D296-49B7-A5B6-42B8A6E799C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E3DAB5-2D43-4325-AE6E-C25947A791C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4AB067-4CF3-4251-BC23-595F3A041B6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5965D-86DC-49F7-8393-9EA57F79EAE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874F7-7443-4757-B016-702AA8BB33F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C87947-5B9E-4E45-A4F6-7E4F86A6DF8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D115FE-6E07-49A6-A934-11AAB9D375E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4D7FA-5EB5-4C39-9EED-A0D81A7C77A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D7446B-1B03-4A70-A4A3-148EA441AC2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C7D8E-253E-4F92-BBEB-8DA3A306CC1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47C51-E1C0-4B1F-BFCA-CE4CFD81430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C5CB86-1411-45BD-AEA4-DB4C1B87AA4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0CB6F0-0150-4F38-A0EA-A3C228CF780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8BEB08-CBE2-438B-A979-D0A5F93A006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094630-35BF-40B1-9A8D-A41DAC41BD9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663A3-366C-47CD-BF50-602C017EF7B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8E6D4D-0969-4650-B172-24087EF64A5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7C89C6-BDFA-4811-810B-DAEF3B81716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F1CD1-AFB4-4208-86B6-9A7CA45F46B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18E80-CC98-4387-A3B8-48BD80FDE97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E27CF-4938-4FDD-9BA1-25B5D080A17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9DAA1B-CDA7-457B-9217-E9ABC9D3586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107A8-2AD3-4ADB-8B32-97FD3BDBED2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15142-55E9-410E-A703-21304870570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1E30B7-3EE0-42E6-9D83-D6D9C1BD825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10227C-57F9-4F84-8EF7-92FEA1AAF37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C2745-CA89-4634-B6DA-BCA2DDCBEF4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6DC4C1-0779-4F05-829C-D8444C9565E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492036-50F7-4B0B-A6F8-99609583361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BACAE-1708-4B05-9D1B-BB20AA6BA64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E2D864-C271-4080-BC4F-57D287F74F5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4C4B94-4456-4024-B07C-1E088C842FF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D0C297-5E7A-4C10-B5F8-C065F642D76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E857BB-F999-4C3A-B4D4-C31EEB85174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42692-F2BF-4B9D-847F-6A3D51183DA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DC2E06-EF8C-4021-A773-0DA059D1CBD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AC976D-84D7-4B3D-8663-9F83128E9A9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05F276-C6E2-4401-9F7D-48BF097E9B1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EC44AA-2163-4FED-91AE-0D46F2411C8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EC99C-6E6D-4D9B-B7E9-E18A238C806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010F0C-A11E-4401-94C1-A8DD71742E8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6C7C97-211E-42D4-B5A7-AA219383B5C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837D-F3D2-45BE-AEFC-58B9E4F958B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6DB866-FD00-40CA-874E-72DBA1D1954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9060C-232C-4998-B842-964BC20B23E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ABC01-F547-483F-816A-D1784C12CFA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603C32-57D8-41CD-B498-C35D3459522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A4278-C920-4C07-9502-FF1A9C81763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168F-BC4F-48DF-AE24-1E4A2A94457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27AAC-2CDA-4BF2-BCF7-757107688EE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069D5-5E4B-477F-A819-FF6D8FFF36F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C19AF-C991-4CF4-AC9B-2A041B86DA8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7542D-6709-4082-A35C-E97E1A351B7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1ACE26-C46E-413E-A4D5-0B7E19A2ACB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F138A-6452-4917-BE8F-9A6C2A2B4B7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CC7A8F-517B-47F5-9146-8B27387D999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4FCD90-92DC-4428-AB5B-3F3BC147923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BF5501-C438-4F98-B157-2178F497CEB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D2443-FF55-47CC-A033-48FC6A1EF48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31A66E-A4F8-4E13-BC0D-2AB528F86A4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9A7EC-C39B-4AC9-AA6D-4BA7AADB8DB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3693B-DAFB-4DFC-80E2-4D4C2841002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17405-84ED-4E37-9FD2-97B99DBF790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F630C-BF90-4ED2-9DBC-3A735B9E8E8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BAEB6-4616-4569-90FD-E56EF6B354F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752A5-D1BD-4B62-B81E-E1F21E740B3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A5F8-8DE1-4D20-B800-43CE3D27E78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62372-26BB-4684-AA92-8F4010456C6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B4939E-624C-4B6F-B6BD-1E5BA62E796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06C7B-05D9-45D4-8C16-CD64BBC99B5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1BD3FD-AD0E-401D-AEB3-E93B2E9B6AD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6CB744-4D0D-4E4A-9393-7B4D5CFB376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1DFE-F7DD-40EF-A5C9-8EFE665E0BA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78E2B-9ED9-4F20-ADB0-03F02AFD093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4846C2-6DBE-4557-A417-E9DCC70EE67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ECFF6-AE0B-4EF2-A25A-7E24DC96599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610D45-2F93-46DB-960F-0965F4403A0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EE49-CF9E-4278-9E7B-92EA3FDE98C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97C35E-A78A-4085-B465-4A3AB2FE499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23096-F4DD-44AB-A529-06747A59B52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92D2D-45C2-415A-8478-8AD7D2C2BB1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99418-DEF4-452F-978F-767DE842BF7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A5C2A-8A2E-4071-9CBE-571F69BDDF9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4BFF07-0EEE-426A-9C6C-8E346D64E3E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38D50D-1147-454F-831C-0AD2D680B5B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13D078-802F-4D5F-B7E3-71EAF42850D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9B3278-D79F-4B21-B7AB-98ECD46532D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441E1-3950-4764-808A-D220E90359C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98024-AD24-4366-AC82-89B7169AE9E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92654A-80A4-46DA-8AF6-E369D82317E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D2ACB-8E7B-48C8-B5CB-B5B44A408DA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BA631-68BE-43ED-8839-6CE428E1D3A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1D94E-CFA2-4FDF-A406-A5456CF22F1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25F155-57F9-4BC7-91F9-D08292E9BB1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AEA88-018A-44C6-B509-FC6AEA2CEEF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6036-577D-41EF-AF57-AE9296420C4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CC8DA-542B-4D0D-B819-68E98B53509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2551B8-288A-49E9-88C7-EBF22B181EC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E17F3E-4681-46AB-A7BB-196491FF025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8066F-6691-435E-8FFA-115881DD38F7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3EBEB-44DE-4024-A2DA-93DD8F8F18A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6ACC3-5621-4EA3-AA25-E59C6061E59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CB146-8E0F-4F00-A1A5-73665A70EEA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2ABBC4-B9D9-4512-B2F7-9EE6C268B19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7E6427-D475-4E33-9E36-CB43ADB533DC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B6E8-8DA6-45B5-9BF4-D847699E2723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40C2B-336D-4AF4-858C-AC192E0E1C8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A56403-9468-4C3F-8594-8B880CB08B7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97242B-AD55-4D87-8420-AE4118ECBD8D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BFB2E9-4B50-4794-A4FD-1A3441BBA081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15303-A52C-4650-B395-AB8497005169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7D497-B9E4-46CF-ADF1-7C571A16E3E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9A4AA6-BF79-4A8E-91A3-E11719BBDCC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AA04E7-1CB6-42EE-9D73-245C09CEE572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A96A2-4B26-4244-979D-EA3705D53C2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5A0ABF-E7CB-46DD-9F58-56C2617E81F6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111</xdr:col>
      <xdr:colOff>0</xdr:colOff>
      <xdr:row>40</xdr:row>
      <xdr:rowOff>0</xdr:rowOff>
    </xdr:from>
    <xdr:ext cx="314325" cy="304800"/>
    <xdr:sp macro="" textlink="">
      <xdr:nvSpPr>
        <xdr:cNvPr id="6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57CC5-959D-4E14-AD93-F7D1904544C5}"/>
            </a:ext>
          </a:extLst>
        </xdr:cNvPr>
        <xdr:cNvSpPr/>
      </xdr:nvSpPr>
      <xdr:spPr>
        <a:xfrm>
          <a:off x="10541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E223C7-71C1-468F-9FE3-EBB7C31E45A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6074-77C6-4F91-B7E3-CABA139CD84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95F03-99C8-4DEF-8E6B-B5391A95F40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3D918-3967-43B3-989B-EC9C9C66254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AAE9-7F85-4B16-B177-BCD5DA53202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F5A09-CB4F-4C26-A48A-92B80922C86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94693-2013-4E0B-A87F-684C4D7B2BE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12C8E-0F13-4633-AD9C-05426A7471E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60830-9CE1-4520-9C2E-23DC3A8BB3A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409AAE-C154-4634-9520-9DF176F3101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79A5C-D088-43F5-89E8-7D495A70065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3A2B69-8C21-41F5-9F22-48B83BA32D1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E3707-0D9E-452B-AEBA-514616E7D30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99FC00-0798-4D63-9D4F-1B30B7DCF18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C081F-58FD-4BEB-A9CA-0C09A0D2979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1EA25-F1AC-469E-A9FB-C8D00D6BA7D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8A58B-CF39-4C68-BDD0-92FB4BC90AF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85B5A-49F1-4026-AF81-E91B0D99B4F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E1BC06-242E-4132-85EB-39F0F2D8543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38F59-347F-4F6F-BB83-F11DFA09E83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AF08A-34B9-40FF-972A-5B2EA8DEB6D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6317A7-1EE9-496F-BCC8-8A20C11E6AF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9347F-EB06-443D-ADA5-AB00ED116C3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DC6568-9D22-4AE1-9449-A56158072C7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6A56C-4EAA-4783-948F-AE1270C8F25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93F86-035F-4EF2-AF75-DEA39D861B7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6A355-0CD0-46CF-9776-30CF9821C9A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94DBC5-2BEE-4998-B355-77836281608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877ECD-D9E6-47B1-9BE4-55170017FE2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78C7A-5C10-40D4-B230-DC7F7C3D4C7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FF58CA-14B3-4B79-B67D-18C42FC018C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11707-000F-4C77-BCAD-8CB1FFA618A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E1490-788D-4955-B234-5B50B4B6E12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2BD86F-702D-4884-AD0B-2A9D3E4D0D9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86C0DE-5E3E-4367-A18F-32B0EAFA39A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D3E97-14F3-4AB2-B020-98EE6E93C2E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293AB-ECAD-4341-81FA-7496FE64FE5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DE63B-F502-47B1-AC6E-F562B02FBED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FE3F0B-F57A-4C9C-A3F6-507231B00E0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9D3E2-19C5-4105-BA3F-F2D3AB715BE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29F39-4C1E-4A8C-9CDE-2E181A435A4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1D36-3B3D-4604-9A3A-F8AF63964AC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EFC4-9949-48C7-8D0A-7F55367EF48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5E9BC2-1196-41DC-8BFC-7E991304F9A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583546-B7C2-4CB6-953C-6E112F9A9F9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773BBB-920D-496C-9A45-12E30238307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0CBDA8-596C-42AE-99ED-6F5695500F6E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BE48-065F-4D0F-B54C-D7CD5120E59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DD1637-CC11-44D2-8D82-9E7D7D645EBD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38D21A-4451-4D39-A63A-D08BA68B307C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013D59-B53F-4709-AC62-94C752419C9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CAADF-0EF1-4A2E-943E-37CB34A8B41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5F590-5535-4151-98A4-AB1FDA465052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5BA945-DE33-4489-8A87-C9B6267A3A2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78A7BF-972D-4302-9B98-B88751D851E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60A2C9-5FA0-416B-B18B-8BB0C6FE44E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8BD81B-6BB0-4898-9EA2-533FE4397FF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B6812-BCD5-4167-ABF3-87C49C2B520A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221E4-4583-403A-8B66-1535FEC905A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D72F88-3161-4458-892D-3283E7C6BC2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626A2-79CA-4838-BED3-F7E491E341AF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47B87-829D-47C3-8244-5F340518F916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A0C955-FE80-4B9D-9669-5479BB03E97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4F78F-D2C5-4507-A27F-22F326BA8225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7F4E6B-34EB-45B4-8D4D-54490E230E5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68F8E7-A276-4A0A-AD34-5AE6A5072EF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620A4-EB81-4A41-933D-A56B674E2EE9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7B193-E983-4076-BCA2-70B61773A40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4B3570-32D9-47C8-895D-3DE47BDA5D17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4911A-CCDF-4E36-A63B-0F8DF5F125AB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49DA5D-6303-4EFE-A286-2B3ED5F29AA3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4271FE-AADC-4ECD-84E1-FB4681BA0350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45B396-C4B9-4AD1-A6BD-808145D45A81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6116-49B5-4FE8-B80E-BD71A3BAA2C8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114</xdr:col>
      <xdr:colOff>0</xdr:colOff>
      <xdr:row>40</xdr:row>
      <xdr:rowOff>0</xdr:rowOff>
    </xdr:from>
    <xdr:ext cx="314325" cy="304800"/>
    <xdr:sp macro="" textlink="">
      <xdr:nvSpPr>
        <xdr:cNvPr id="6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A6490-A2BA-4664-889B-A95D91CEA4E4}"/>
            </a:ext>
          </a:extLst>
        </xdr:cNvPr>
        <xdr:cNvSpPr/>
      </xdr:nvSpPr>
      <xdr:spPr>
        <a:xfrm>
          <a:off x="14986000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0F6DC5-6A98-4A7F-806D-79D291DCBED3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734CD4-34F7-4326-9F5D-C4289DECF2C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54BDB9-5880-4295-AD6B-3A2961DB626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61349-87A4-4E8C-BF60-F3505016133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4D9F0-F47B-4CD6-A56D-F13C85DA758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61CA1-9EC4-4491-87BE-ACF74F8C9F0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BC158F-8F7F-4454-890A-098973F1014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F9BC3-EDB9-45EA-877D-E72C60C92A2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A105-BCBD-4AF8-A11F-1AAB1BAF960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9F4F53-96DB-4A58-AF80-3F1002D17CE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4CC08-F69B-47B8-847E-B24120F8DA1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5DDB01-8588-44B9-AE43-9F6DE9C3461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7B2C7-3649-4A6D-8650-F5898D28030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413C1F-1CCB-47B2-A842-B32AB250E99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6D140-B6AF-4357-AFC3-64D59F6E446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1313E-AF96-46C7-821A-415812B23C5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8893FE-6345-4B46-A760-00BC743DFB7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31E2F-5B8A-4735-A838-2E576D237A7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B83EC-5ECE-4C88-ACF1-9C4BD9FB422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543498-BDD0-45B7-BFE0-4BBFD64C444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7CD324-EE81-45D1-A2D9-950AA210AEB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1AC365-6DDF-431A-9203-11831A98750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64F0-61FF-449C-BF85-FD1E40FD9A9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E0AE6-FEE0-4595-BC42-B7961614ABE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4C9686-C714-4BD2-9E3C-80C297A4343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40B4A-A2F9-4B85-AD30-2B100553B9B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BBCAC-2882-4F6C-A7C5-D92D97CED4D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2499D-E5E5-4097-A550-C153D5C518D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650E8B-23F0-4ED6-838E-DDAFA30FBCF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919A2-939F-43D8-A30D-822EAD247A5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E61DC-12A2-4C3C-8604-0995F7970E2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ABACD-3790-4ADE-B03B-0AC5E6DD8CF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EC830F-8861-44D5-9C8A-8B68E5DA282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23AD1-A0CC-4246-A3D6-35C34B56ED5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DC410-AE26-4854-8E91-79BA4467C70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042FDD-A21E-4341-B5AF-5BCA67BAD31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21B98-0E61-4433-AFF2-19F236409CF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0EE10-3543-42F2-B4E9-ABE709BD96A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7C63F-AC0F-4FAE-8E73-23555DD72AF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BB31-B489-4AC9-9091-56C15FD537A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921AA-914B-4FAC-B926-D42EF4910DA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B2FE7-7FB5-4793-9532-5660113517B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2D3B7A-222B-4F8B-AD4D-8EB29496229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CD2DD7-02F4-4D3A-89A7-AE559913212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313D27-9526-4C78-92BD-5EA21402400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030117-C8D3-47B0-828D-A649D25979C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0BB81-F3E0-4172-86DD-23DC8BD66E4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C3895-A937-4C00-9A61-F294A8C75FA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68CA53-E176-46DE-B4CD-C244D7C12C6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7C3CF-5033-4ACA-92C7-76DD17A988B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D45B0-6120-46D8-B6E3-65FF374B899F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A6DD17-14DA-4F95-A96D-CBC85069FF1E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95375-C4F5-43D0-86DE-B30D09BCCE1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4F37-3B03-4364-B242-4CA039A5CA39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223C45-2593-4BC8-94BC-D83CF522E47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076832-D9D9-449E-B2B3-4E1FDBD868F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9576AF-49D9-4C23-8003-C91B38F613E1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BEDF7-2A41-4FAC-95BA-F3CF234D5B5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A341C9-E016-4F0B-9A58-87D539210D8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75A00-D004-4BAD-8645-D4A665C5A4E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05FEBD-9EF3-40B4-8AC7-D4E3A6971C32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345234-E76F-4D42-BC0B-1C0762B9CB0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7F7A63-9DDD-4C29-8F60-C3CB7C9D79ED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876A14-1A4A-49E5-A77C-B1A610C0EC00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473B-4C7B-4999-8583-1D48901D4E65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6D27F-D1E0-4D36-9234-FD15DAC970A4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C8534E-EFE9-4FBE-B3C2-C8C87F3F486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C039E-B50D-4695-8D73-6803846950E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CCE94-60CD-4BA6-99FE-49ED4489FE76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C61460-EF2A-4147-B312-9F1EB22A342B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9BEA6-C7BA-4917-A6F1-DC46053F88E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851544-DF95-4D69-A5AC-2AA7319CAC57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85A33-BBCE-4259-B080-A16E7BF4748C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CDABD-13E4-4808-8BEE-B7A0E869CAD8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117</xdr:col>
      <xdr:colOff>0</xdr:colOff>
      <xdr:row>40</xdr:row>
      <xdr:rowOff>0</xdr:rowOff>
    </xdr:from>
    <xdr:ext cx="314325" cy="304800"/>
    <xdr:sp macro="" textlink="">
      <xdr:nvSpPr>
        <xdr:cNvPr id="6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692C9F-CC8B-4792-B0DD-E6E40CF6969A}"/>
            </a:ext>
          </a:extLst>
        </xdr:cNvPr>
        <xdr:cNvSpPr/>
      </xdr:nvSpPr>
      <xdr:spPr>
        <a:xfrm>
          <a:off x="21166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DC0BF-C67A-46CA-AEF5-FAA8D7FA10F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60179F-F899-4C0E-92C4-DA6333129AC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D4C89E-7DA1-4B5B-AEA8-3694BA50AF0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27EC3F-95E2-4E11-A7DC-56E0DBA098F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D1B5F-0AA3-4E9A-AB12-6ED7E8B3C0D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E0C46-EA88-4CFB-8272-EEF8FBE726E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E1801-0B28-4301-8AED-ABFFDBAF30D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EA913-1732-4531-9588-64A2BFD8BA4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74461-8F69-4DCD-A212-1882E3CEBED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536F78-F2FB-46C2-8BB9-08CDF9A1BA0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CD7A59-CF2E-478D-93E4-98F9D053284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05F184-39E5-45D7-B71A-D15A74F2D80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89D2D7-A492-404F-9490-5071BE1416A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7DF1C6-9866-4E8D-8EAD-29F0B67770B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57DCC-AED2-4BF7-A875-8F856FB2D20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AB679D-0218-4484-8DBE-0D2DC92BD42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303A72-B38F-4F2B-B739-B1C8FE4125D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C1839-7120-4CD0-84B2-E675391B1D4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D13004-4FC3-4514-BC3F-22B0AB9DD19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A6C918-6CE8-4C28-89DF-7B0FDBA6213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4E2D-E5F7-4CB4-86D9-B4683EC3D38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CFE08-3A0F-4059-9B1A-9BC35A66877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C71A53-964B-4E77-A936-44BF492B929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9CA84-8180-4AF8-89FC-C2A4EE2DE9A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DBFCBF-A064-4845-A0A8-CE7159D7C4F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6E6F1E-E539-4324-8252-7F017516A68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FE4FC0-173C-490A-A878-64B88D6EDEA1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64BCF-1313-4C42-B4D3-DFBE7E0C33D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E6A252-E4DB-4266-A5EC-3068A6CFF5B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E28697-8608-466C-8E2F-A33AE0F9C7C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CC365-C69B-4F22-8A20-E5E86E6C0F0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E0103-EB74-45AE-A4B9-7B3671EBE81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E7A2A9-DD29-4500-BB79-8122BABA0F2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C5A33B-E4E4-4E87-B168-AFF013A984D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0B202-4EC7-4964-B761-BE48F2E1728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4A26-8792-48EC-A6AD-682E9A5387F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FFEB8-68A6-4D2A-8E59-FCD731D463AC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948D-7F4F-43AB-B5D9-A8302091EBC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D6167-9CFB-472E-85F7-E2174DCC2D6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42C0F-ED6C-4A57-82A3-8D3EE3628A2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609CF0-EC3A-49B1-A273-8C51B705F17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FEBD93-5F61-4CCF-ACD9-967CBEFD50E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05F37-4227-411A-B8EC-9FBB73E1551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C90E62-3C58-45CD-9B03-0E838B99E91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04D7A-95FA-4353-9201-3BA616E9A8C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61CFF8-2EBE-4EE8-B402-DCEDFF0CFD2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EC41FE-DEC2-4FA5-9F00-DEB39D7047F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F1F4C-CFF3-4856-B168-76ACCC33B75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8B7B3-B070-423E-8E08-F420FBB8C89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30A5-D153-4C15-9E51-9B88C92CC96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D036F-B36B-4B66-B424-47FF73545FC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79A15D-9D10-453B-B29A-D96C518E43A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355FC5-3581-4529-9A5A-43B6170CEB4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51D508-D7A0-4AF4-85CD-CC62E722B0A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172CDA-89B1-409E-A4C2-0FD29AB9629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A555DD-3BA3-49A8-A14C-47DB2EDBA6A0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543A6-2EE0-46BB-BA5F-136DC2D607A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C9BBA2-9563-458F-BE67-77FA84EA2418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F8FA83-E25B-4B8F-8093-12AB013633B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A65CA-8D0C-49CA-BEB9-57B133192EB6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164D-C0CE-4176-AC34-B1544A1A58E2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9A8D8-5C6F-4E91-B60B-CDC0D14A11AA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0355B-0F30-4F70-B6A1-7A8BDF2D080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8A94C2-F0D9-4C8D-A120-07DF3A7C0159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A52DDF-62A9-4F7F-9640-00364D936ACE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472FE2-D41F-4337-A0BE-580F86EA22BD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C75B-A381-49A8-B8FF-C08FD87F8FB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0B7AA-D369-4FA5-A15B-35ED58B229C3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FAA3F-063E-4522-833C-1D0B7D75E37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1F28D0-8175-436E-886C-722AB13CCA8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DDFC62-B1F1-49DC-AB0B-E00A08FD8745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414760-7CB2-4208-AFBA-61776F0B574B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9585CD-2742-4CD6-BEFE-37BC9F5EEE2F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18B12-B71A-4040-9D78-78A7AD6268B7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120</xdr:col>
      <xdr:colOff>0</xdr:colOff>
      <xdr:row>40</xdr:row>
      <xdr:rowOff>0</xdr:rowOff>
    </xdr:from>
    <xdr:ext cx="314325" cy="304800"/>
    <xdr:sp macro="" textlink="">
      <xdr:nvSpPr>
        <xdr:cNvPr id="6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BE8B3-FB61-4097-825E-EB061D41DD44}"/>
            </a:ext>
          </a:extLst>
        </xdr:cNvPr>
        <xdr:cNvSpPr/>
      </xdr:nvSpPr>
      <xdr:spPr>
        <a:xfrm>
          <a:off x="27982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3BF4-6F13-4A88-8512-5F39CC2020E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861575-0457-4153-A43A-A8EF82035B1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EB224-11CD-460D-86DC-E50846EEAFB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472442-6ACC-4E6C-8751-6418F7C66A2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14F3A-5912-4C16-BFCD-20455F82B4C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24378-859C-4FC0-A488-B372888FAD2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78424-1513-42E9-8726-08350B0E3A5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67A30-357D-4AE0-A55A-40138C16521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C37C3-7CA8-4D53-B17D-F4D1DBA2555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042365-59BB-485A-97FC-AD608BF24CD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7CBA1-E31E-4E39-99A6-727AB6B8815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C07E48-F2FC-4135-B1AB-2E47FF70EB4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D76E0-8438-4772-9903-5B5135DA556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08811-F82B-49E4-B908-91F328BA5C4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3E438-ED00-4C79-91CE-060BEEC4119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F9E34-737F-4AF6-9DD1-532A6D2C5EAA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1E59F-603C-486C-901D-A8E7A04E14C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ECAC20-2D5D-465E-975B-4C036AC7993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B9EF1-BEA0-4EF6-9220-08DF57B3D70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5B9C-E5FF-4E95-9593-0EDB859C72F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7256F8-5E31-483A-B394-97811DE1116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DC1053-B244-4391-ABA3-A9ADDF8F111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AD405-DB12-42BE-8D05-BCB50296477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F5994E-FB78-4E68-8256-D012B8A4240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59FAF9-FD65-4B3C-8144-17B04983199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07B68-92D9-407D-9C34-933871E9600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611DE-EF69-48FC-BE63-60AFA994AB0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25E8D-1ECB-4F2F-ADCA-B0E44A9AA11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3766E-5CD3-446C-93B8-BADB9B2BF26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6DD58-77CC-4D4A-A6EA-DE2F909E22B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3716E-5E78-4050-8642-E687F605946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33D87-BD12-4E05-A199-AED9FFAFAE3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FBE68-19E0-4B66-9279-C7DB57E7611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99EFC-3619-47E0-97CA-3EDD8FD7710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712DE9-8E7E-4ADC-9036-0FA47CE97AD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2727C-5660-4E96-AF22-A74ABB20D88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91948-5D32-4F42-AB01-5D48500C334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7C14C-59A8-4113-952D-087D0886CEDF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FC8AA-4563-41A3-A0C9-A4B0A4DDB13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8D36EA-ECE5-4992-B902-D6C4E997971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52047A-CD1B-46BC-92A9-F6A9902948A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09654C-7129-4CAC-BD82-760ECE1DE2F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6D44D-3C45-4F8F-996D-32A75835441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68005-4405-4F00-AA6B-AA67E00EE03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74309E-BAF2-4554-963A-EFF79D0B733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C68F92-9F90-4047-940B-FFF932AD8C1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3108C7-786C-458D-AA69-6E6458201F1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432AB-97D0-4B68-9DEC-DB93530D25F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680033-79C5-49BF-896A-9B00E7B8A62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C8275-589F-49AE-90AB-E0BE7595B86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C26F0-D674-4226-B65F-DDA7A7D5FC7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D8F-46A3-46F6-9262-F3DDB4CB561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EFD81E-5FAE-4C80-B2F0-57D30086EAC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8A1DE3-ADE7-44C9-B2CC-53EEB31B9A0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9A5C-8F00-4E46-B4C7-D9FBD9EB8249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EAA40C-BF3A-41F8-83F2-A721EE3906A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8FC9B-4E79-4352-A2C5-DC72F356BE93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2A117D-BDEF-4F6C-A34F-2670DC76936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A7BD1-7B0A-4334-B07E-A35C7AFE33F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E9E41-AE7B-4A91-9892-1450921C096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E97C-303D-4940-9B65-08EEA53FE51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ED361-B255-4EF2-B700-3C79287BC3C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E067-872C-4FF0-954E-F02735F130DB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D6029-4544-47D6-823C-59146709703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307BA-5CE0-4041-B10A-2B05DE11BF11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08884E-D726-472D-974D-AC068C8769A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33D70-2DCE-4FD2-8336-62F66CA9ED68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D512F-9D87-4869-9EFD-C8DE0E51837E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1AF44C-16C1-44CF-829F-4590081679DD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41C48-C340-4B33-9A42-EC3F7786D76C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67517A-6DBB-4451-A256-A6998CEC8704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42329-87EF-4919-9FA8-9F939423A5D2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0DF3A9-6236-4D11-BD02-CABE75A7E140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5E8CC-63BB-47B4-8824-E424143B5066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123</xdr:col>
      <xdr:colOff>0</xdr:colOff>
      <xdr:row>40</xdr:row>
      <xdr:rowOff>0</xdr:rowOff>
    </xdr:from>
    <xdr:ext cx="314325" cy="304800"/>
    <xdr:sp macro="" textlink="">
      <xdr:nvSpPr>
        <xdr:cNvPr id="6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DEB81-E68A-486B-A8B9-14C8F24C6255}"/>
            </a:ext>
          </a:extLst>
        </xdr:cNvPr>
        <xdr:cNvSpPr/>
      </xdr:nvSpPr>
      <xdr:spPr>
        <a:xfrm>
          <a:off x="34840333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2AA06C-2ADC-4C3E-B179-F8A4FF37584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4DD33-0CFB-4690-8C2E-98282298874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08C046-06D1-4908-AFCD-DC5F80273E8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EF37C8-B6DB-45C8-A354-902E7E05E92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512D7C-6F9B-463F-9DC8-4EB25EEE11E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0AFB2-4122-4541-8746-75EE9A46CC3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0A9CC-6C7D-42FA-AA38-B937AD5DEC5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3A45D-725C-4519-99E2-7F6479DAB15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2A54F-8669-4D9C-B3A2-80AB14CA36C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8C2649-B1DB-437D-B528-C4BE3CAEA70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7F39E-4BC0-425D-A7E6-A6E7EBB7069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7ED231-FC92-4D0E-BC10-BD3942A936F6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0E5D52-A189-4E48-824E-92179EA3481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95B823-06C2-4748-9320-55012046EEF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4D2CB-D114-4E6D-BBF1-3DA49B23EB4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7CE49D-0F42-43CA-A4E6-850F06AFB85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075A0-EB14-40B3-98A7-C5723432ED0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8AAFC-CB77-4470-A9D7-621EAFF6832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6C25F2-54DF-41E4-9ECB-1482A711524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D29705-0E62-446B-B1E0-7431892F382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56064-11F8-4800-9DD9-6BE48261C06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21561-10D5-4386-A99D-45F4E67664B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DC7E1-40AF-4669-96EC-5955007472B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806EE-0DEC-4A73-A486-03154132D69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B86237-2A7F-41A0-B621-5D98652C421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FD025E-4CA5-481F-928A-060919FE15C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8D87EE-4E8F-4E79-A8E2-05ECC068929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2E5207-C142-4464-898E-4BAF6B0A20F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562A46-F9A9-4B25-8FBA-B966E496C8C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0F2AE3-70B2-47E5-AEA7-BD163E3E250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F8FE3-80C0-421E-946E-D07800FED1B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B781A-3FF4-4C6E-AFEC-555EF98F169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1411EB-5EBC-490D-9E2A-9A7B6B5A7D2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87B5A-6A98-4E2C-927C-1D92529D7B4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16690-EA70-4256-9C5A-DE4753A88465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998AA-E7EA-428F-8C83-DCB6F2353D5C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98E225-4CC9-48A5-8DF6-7C7145A167D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5509B-1304-4B07-8B32-AD8B3382C28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A1974-3A1B-4CD4-B762-560518D9204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99DBF-5B06-4951-9C14-13262522244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64EB8-7C26-439B-81E4-589059F7225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785B87-9C62-4BA4-92ED-169E8A0CAA4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5D739-309F-4EB4-A05D-B9FB2D63D47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41AFE2-A5A2-4852-BAE3-49AB084C373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0D4409-06B6-4D51-AE7A-C5F2F207E51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3945B-A6DD-40B6-BD33-7EFE1FD2D8F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1C64BC-9BC0-4D58-8564-AC8523AECEA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E07F42-D974-48E6-B297-34C6B1CACFA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44FAB7-C7CF-445C-BB9E-8FDFB3D3CF9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6E721-197D-456C-B0EC-49ED82499E0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CBB003-9298-4B44-BE32-180B1B6F358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5F297E-5716-4DEF-855E-47A0D746659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513AF-4E60-44D9-A421-0B2308C7793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FCA4F-0D7E-4FFF-80E0-5E6D35939E43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27794-A8E1-4320-A413-CBA1DB991AA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46CF1-B1DB-406E-B1C5-E996C45E09B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E3B0D-94C3-4E98-99E8-12F9994A755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D643B-6091-4F82-98AB-469AFECCFB2B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38D6-8015-462D-9C36-BA82F5297189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5831A4-036D-4127-8D90-54BB6332010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DEB257-7EFB-47DE-A531-E886BB4ABBC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22571-6030-47A6-A41A-F8F4B5D3A81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66F289-7289-4C82-823C-FA692E765C10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8F787-0F4D-4258-8F2D-FA60AB54542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5DAE9-EA54-4E4E-9359-A963818E1EF8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085DB6-1466-442E-9C85-F98E2B2B9D3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21A9F5-984A-4256-8D97-33DC0BC2215F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0664C-AD7D-4372-A151-89358394F40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3393-6BB8-4EC2-9677-5C6A7F7D87B4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AF4733-A249-4452-90AD-40F2C9F97B9A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76903-1098-40C5-843E-9C7811A19122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2FF9-57DE-43EF-9D75-E2FCE89995B1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18C540-4045-4EBA-8A43-6E9F2B3D218D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E0B0D-9475-41AA-A633-57620D4BF407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126</xdr:col>
      <xdr:colOff>0</xdr:colOff>
      <xdr:row>40</xdr:row>
      <xdr:rowOff>0</xdr:rowOff>
    </xdr:from>
    <xdr:ext cx="314325" cy="304800"/>
    <xdr:sp macro="" textlink="">
      <xdr:nvSpPr>
        <xdr:cNvPr id="6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BC017-F386-400F-9867-EE51C93E612E}"/>
            </a:ext>
          </a:extLst>
        </xdr:cNvPr>
        <xdr:cNvSpPr/>
      </xdr:nvSpPr>
      <xdr:spPr>
        <a:xfrm>
          <a:off x="4085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3EA91-540B-4DCC-ABC1-BF1488448F1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A85144-1B4D-4F10-A649-84822FDC880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889D6-B076-4FAB-814C-DD5763E4D60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BBF60-8A95-437E-ADF5-104426C1CEF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21AB3-E556-4831-B41A-545220708BB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17CC9-633A-4328-B933-A475DABBDD5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AF92C4-FF06-46FE-9726-5DA7B029152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C519DD-546F-47AB-8138-276CEEC9B49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CD1F0A-96FE-4D24-9EB3-A11D6F6109F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CDC2B9-4592-49CE-8CC5-C897FC209D0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B6038-5D32-4F07-8FE2-DFB06C54AFF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14E4A-0552-43BE-BCD4-7612435E590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18DD3-74B8-4951-9EFC-CA63557C14E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6E55F6-A13C-4D91-8608-8F1B68884A5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A7AB34-DD3A-4903-B271-746536FC2C1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505697-6A9F-401A-BE7B-F9F85C99BE5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8ED7E-F780-448D-934A-B6654D39009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1CA349-C9A8-4831-B593-23F8A6217D2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81871B-A2E0-4183-B9FD-8D74F6D0B16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73CF1F-7DAF-4977-ACF6-FBCFC237EC7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20C71D-0393-4A6A-91E0-362332A44B1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525E5F-200E-4C74-980E-B522B8DB5B2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69A12-434F-49C8-8B6E-7113EB4FF05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CF748-B39B-4A02-AB42-6B6A4AEB93D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5581E-7275-440C-9A98-3836AA53C38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DD91A-11D0-4564-807F-D9D72662BD7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4948C-7775-400F-9E2D-890FB809F40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97553-FE4C-400F-81BA-22C57AF02F2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8B46-56FC-417D-B617-5620ED96A3E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2FE163-7109-4CED-B9B4-58F16A04527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93BA74-C951-4A30-97B4-1D4E28982EB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03E4B-035C-4361-8EEE-AAB0CAFEF9C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29417-970D-4F19-9B3E-0BC04B8116F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CE001-FBED-4138-9D5C-1DAE7A49CD2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0C89B7-90C0-4D1C-A190-4525F0F9D8B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F0BD2-14F9-4405-87CC-3649F953711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046F0-16DF-4C69-8C78-E8A5C1DBC24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66FE3-27D8-4197-8960-0B64DB96204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6B1FA3-FA3E-4DB1-98BE-9A4C47ED3C1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5E5A39-D474-42AE-9235-317EEDFF1C2A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82B318-85AB-440E-B0D5-76BD0A89C6C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A8B4E-5269-417D-AD96-E08A125A0DC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9098A-F244-4A84-94AA-BD594C6675A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E43B5-9F70-4247-8A90-BD0BC31C9DB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33CBB-0BA2-412D-997D-7E137D0B5D8F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888413-D833-4DD3-A775-290BD6AB20C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B050C4-B5EE-40AE-8AB9-D0BE8C296D5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F9994-7F64-420A-99B5-75EF608BEE6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BC600-2584-4BBA-8AEE-BDED4FD51575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20A9B2-55FA-4480-9927-C552426AB41C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55D1E-C74D-4B31-8CA1-6DE4697E908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49644-0882-4459-B7DB-75FACCA753B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333A1-EB5E-40B8-A870-5C0753CAB41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764FD-0204-4F07-AD81-0045CDFFE34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27820-DD59-4390-862E-42172BBFEC49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DE38BD-7E29-48C8-A9DA-A11F0EF303D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1B155-1637-454E-901F-17EE61EF167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0312C5-5CEF-49E8-8E1D-D091CEFE7AB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D2A90-8AB1-4D7F-8DE5-23FACDE0B7B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C5279-1C8F-41B2-937B-BDA983C40AE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0FCDEA-5CA3-406C-88C7-A1EBACDD998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221C0-8F0A-4755-8301-6A49F86C4BE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07E0DB-AA1E-4C73-A2C8-E9765017DCCE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C2096-B12B-42CF-BB02-14C517B80B0B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708E4-D4E4-418E-B7BB-58BF4DC643B2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F1888-1A2D-411F-89BB-F2B0B6EC60D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993F-93B6-46A7-8C65-617796D43FC0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92C95A-F680-47E0-833F-93E2BF409F76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2C1991-D4EE-45E1-8CDB-7202BFBC55BD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F44E5-2CF8-453A-A970-EEBD8E84A60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5B91F6-DA34-47FC-A7D7-8147418F5D58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E179-D58C-41B9-81D2-9B9E9A3A77A7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D518DA-1B7A-47D7-ADFC-AE6EE82072A4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716E1-23E3-4CA9-A95F-CEC56C924993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129</xdr:col>
      <xdr:colOff>0</xdr:colOff>
      <xdr:row>40</xdr:row>
      <xdr:rowOff>0</xdr:rowOff>
    </xdr:from>
    <xdr:ext cx="314325" cy="304800"/>
    <xdr:sp macro="" textlink="">
      <xdr:nvSpPr>
        <xdr:cNvPr id="6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AAA3B5-604B-4A1F-B9A5-D071B04E5641}"/>
            </a:ext>
          </a:extLst>
        </xdr:cNvPr>
        <xdr:cNvSpPr/>
      </xdr:nvSpPr>
      <xdr:spPr>
        <a:xfrm>
          <a:off x="47201667" y="81174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EA164"/>
  <sheetViews>
    <sheetView tabSelected="1" topLeftCell="A41" zoomScale="90" zoomScaleNormal="90" workbookViewId="0">
      <selection activeCell="K48" sqref="K48"/>
    </sheetView>
  </sheetViews>
  <sheetFormatPr defaultRowHeight="15" x14ac:dyDescent="0.25"/>
  <cols>
    <col min="1" max="1" width="13.7109375" customWidth="1"/>
    <col min="2" max="2" width="33.28515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style="9" bestFit="1" customWidth="1"/>
    <col min="9" max="9" width="25" style="9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  <col min="58" max="58" width="57.42578125" bestFit="1" customWidth="1"/>
    <col min="59" max="59" width="26.85546875" bestFit="1" customWidth="1"/>
    <col min="60" max="60" width="57.42578125" bestFit="1" customWidth="1"/>
    <col min="61" max="61" width="23.42578125" style="45" bestFit="1" customWidth="1"/>
    <col min="62" max="62" width="11.5703125" bestFit="1" customWidth="1"/>
    <col min="63" max="63" width="24.7109375" bestFit="1" customWidth="1"/>
    <col min="64" max="64" width="37" bestFit="1" customWidth="1"/>
    <col min="65" max="65" width="20.85546875" bestFit="1" customWidth="1"/>
    <col min="66" max="66" width="24.7109375" bestFit="1" customWidth="1"/>
    <col min="67" max="67" width="45.140625" bestFit="1" customWidth="1"/>
    <col min="68" max="69" width="28.5703125" bestFit="1" customWidth="1"/>
    <col min="70" max="72" width="28.42578125" bestFit="1" customWidth="1"/>
    <col min="73" max="75" width="28.85546875" bestFit="1" customWidth="1"/>
    <col min="76" max="78" width="30" bestFit="1" customWidth="1"/>
    <col min="79" max="81" width="29.28515625" bestFit="1" customWidth="1"/>
    <col min="82" max="84" width="29.140625" bestFit="1" customWidth="1"/>
    <col min="85" max="87" width="29.5703125" bestFit="1" customWidth="1"/>
    <col min="88" max="90" width="30.7109375" bestFit="1" customWidth="1"/>
    <col min="91" max="93" width="27.140625" bestFit="1" customWidth="1"/>
    <col min="94" max="96" width="27" bestFit="1" customWidth="1"/>
    <col min="97" max="99" width="27.42578125" bestFit="1" customWidth="1"/>
    <col min="100" max="102" width="28.42578125" bestFit="1" customWidth="1"/>
    <col min="103" max="105" width="25.42578125" bestFit="1" customWidth="1"/>
    <col min="106" max="108" width="25.28515625" bestFit="1" customWidth="1"/>
    <col min="109" max="111" width="25.85546875" bestFit="1" customWidth="1"/>
    <col min="112" max="114" width="26.85546875" bestFit="1" customWidth="1"/>
  </cols>
  <sheetData>
    <row r="1" spans="1:114" ht="23.25" x14ac:dyDescent="0.25">
      <c r="A1" s="2" t="s">
        <v>75</v>
      </c>
      <c r="B1" s="119" t="s">
        <v>81</v>
      </c>
      <c r="C1" s="119"/>
      <c r="D1" s="105" t="s">
        <v>39</v>
      </c>
      <c r="E1" s="101"/>
      <c r="F1" s="97"/>
      <c r="G1" s="105" t="s">
        <v>40</v>
      </c>
      <c r="H1" s="101"/>
      <c r="I1" s="97"/>
      <c r="J1" s="22" t="s">
        <v>41</v>
      </c>
      <c r="K1" s="18"/>
      <c r="L1" s="19"/>
      <c r="M1" s="67" t="s">
        <v>42</v>
      </c>
      <c r="N1" s="18"/>
      <c r="O1" s="19"/>
      <c r="P1" s="67" t="s">
        <v>43</v>
      </c>
      <c r="Q1" s="18"/>
      <c r="R1" s="19"/>
      <c r="S1" s="67" t="s">
        <v>44</v>
      </c>
      <c r="T1" s="18"/>
      <c r="U1" s="19"/>
      <c r="V1" s="67" t="s">
        <v>45</v>
      </c>
      <c r="W1" s="18"/>
      <c r="X1" s="19"/>
      <c r="Y1" s="67" t="s">
        <v>46</v>
      </c>
      <c r="Z1" s="18"/>
      <c r="AA1" s="19"/>
      <c r="AB1" s="67" t="s">
        <v>47</v>
      </c>
      <c r="AC1" s="18"/>
      <c r="AD1" s="19"/>
      <c r="AE1" s="67" t="s">
        <v>48</v>
      </c>
      <c r="AF1" s="18"/>
      <c r="AG1" s="19"/>
      <c r="AH1" s="67" t="s">
        <v>49</v>
      </c>
      <c r="AI1" s="18"/>
      <c r="AJ1" s="19"/>
      <c r="AK1" s="67" t="s">
        <v>50</v>
      </c>
      <c r="AL1" s="18"/>
      <c r="AM1" s="19"/>
      <c r="AN1" s="67" t="s">
        <v>51</v>
      </c>
      <c r="AO1" s="18"/>
      <c r="AP1" s="19"/>
      <c r="AQ1" s="67" t="s">
        <v>52</v>
      </c>
      <c r="AR1" s="18"/>
      <c r="AS1" s="19"/>
      <c r="AT1" s="67" t="s">
        <v>53</v>
      </c>
      <c r="AU1" s="18"/>
      <c r="AV1" s="19"/>
      <c r="AW1" s="67" t="s">
        <v>54</v>
      </c>
      <c r="AX1" s="18"/>
      <c r="AY1" s="19"/>
      <c r="AZ1" s="67" t="s">
        <v>55</v>
      </c>
      <c r="BA1" s="18"/>
      <c r="BB1" s="19"/>
      <c r="BC1" s="67" t="s">
        <v>56</v>
      </c>
      <c r="BD1" s="68"/>
      <c r="BE1" s="69"/>
      <c r="BF1" s="67" t="s">
        <v>83</v>
      </c>
      <c r="BG1" s="68"/>
      <c r="BH1" s="69"/>
      <c r="BI1" s="22" t="s">
        <v>87</v>
      </c>
      <c r="BJ1" s="18"/>
      <c r="BK1" s="19"/>
      <c r="BL1" s="22" t="s">
        <v>88</v>
      </c>
      <c r="BM1" s="18"/>
      <c r="BN1" s="19"/>
      <c r="BO1" s="22" t="s">
        <v>89</v>
      </c>
      <c r="BP1" s="18"/>
      <c r="BQ1" s="19"/>
      <c r="BR1" s="67" t="s">
        <v>90</v>
      </c>
      <c r="BS1" s="18"/>
      <c r="BT1" s="19"/>
      <c r="BU1" s="67" t="s">
        <v>91</v>
      </c>
      <c r="BV1" s="18"/>
      <c r="BW1" s="19"/>
      <c r="BX1" s="67" t="s">
        <v>92</v>
      </c>
      <c r="BY1" s="18"/>
      <c r="BZ1" s="19"/>
      <c r="CA1" s="67" t="s">
        <v>93</v>
      </c>
      <c r="CB1" s="18"/>
      <c r="CC1" s="19"/>
      <c r="CD1" s="67" t="s">
        <v>94</v>
      </c>
      <c r="CE1" s="18"/>
      <c r="CF1" s="19"/>
      <c r="CG1" s="12" t="s">
        <v>95</v>
      </c>
      <c r="CH1" s="12"/>
      <c r="CI1" s="12"/>
      <c r="CJ1" s="12" t="s">
        <v>96</v>
      </c>
      <c r="CK1" s="12"/>
      <c r="CL1" s="12"/>
      <c r="CM1" s="12" t="s">
        <v>97</v>
      </c>
      <c r="CN1" s="12"/>
      <c r="CO1" s="12"/>
      <c r="CP1" s="12" t="s">
        <v>98</v>
      </c>
      <c r="CQ1" s="12"/>
      <c r="CR1" s="12"/>
      <c r="CS1" s="12" t="s">
        <v>99</v>
      </c>
      <c r="CT1" s="12"/>
      <c r="CU1" s="12"/>
      <c r="CV1" s="12" t="s">
        <v>100</v>
      </c>
      <c r="CW1" s="12"/>
      <c r="CX1" s="12"/>
      <c r="CY1" s="67" t="s">
        <v>101</v>
      </c>
      <c r="CZ1" s="18"/>
      <c r="DA1" s="19"/>
      <c r="DB1" s="67" t="s">
        <v>102</v>
      </c>
      <c r="DC1" s="18"/>
      <c r="DD1" s="19"/>
      <c r="DE1" s="67" t="s">
        <v>103</v>
      </c>
      <c r="DF1" s="18"/>
      <c r="DG1" s="19"/>
      <c r="DH1" s="67" t="s">
        <v>104</v>
      </c>
      <c r="DI1" s="68"/>
      <c r="DJ1" s="69"/>
    </row>
    <row r="2" spans="1:114" ht="16.5" thickBot="1" x14ac:dyDescent="0.3">
      <c r="A2" s="24" t="s">
        <v>79</v>
      </c>
      <c r="B2" s="23" t="s">
        <v>77</v>
      </c>
      <c r="C2" s="50" t="s">
        <v>78</v>
      </c>
      <c r="D2" s="94" t="s">
        <v>35</v>
      </c>
      <c r="E2" s="90" t="s">
        <v>59</v>
      </c>
      <c r="F2" s="87" t="s">
        <v>60</v>
      </c>
      <c r="G2" s="94" t="s">
        <v>35</v>
      </c>
      <c r="H2" s="90" t="s">
        <v>59</v>
      </c>
      <c r="I2" s="87" t="s">
        <v>60</v>
      </c>
      <c r="J2" s="20" t="s">
        <v>35</v>
      </c>
      <c r="K2" s="12" t="s">
        <v>59</v>
      </c>
      <c r="L2" s="21" t="s">
        <v>60</v>
      </c>
      <c r="M2" s="20" t="s">
        <v>35</v>
      </c>
      <c r="N2" s="12" t="s">
        <v>59</v>
      </c>
      <c r="O2" s="21" t="s">
        <v>60</v>
      </c>
      <c r="P2" s="20" t="s">
        <v>35</v>
      </c>
      <c r="Q2" s="12" t="s">
        <v>59</v>
      </c>
      <c r="R2" s="21" t="s">
        <v>60</v>
      </c>
      <c r="S2" s="20" t="s">
        <v>35</v>
      </c>
      <c r="T2" s="12" t="s">
        <v>59</v>
      </c>
      <c r="U2" s="21" t="s">
        <v>60</v>
      </c>
      <c r="V2" s="20" t="s">
        <v>35</v>
      </c>
      <c r="W2" s="12" t="s">
        <v>59</v>
      </c>
      <c r="X2" s="21" t="s">
        <v>60</v>
      </c>
      <c r="Y2" s="20" t="s">
        <v>35</v>
      </c>
      <c r="Z2" s="12" t="s">
        <v>59</v>
      </c>
      <c r="AA2" s="21" t="s">
        <v>60</v>
      </c>
      <c r="AB2" s="20" t="s">
        <v>35</v>
      </c>
      <c r="AC2" s="12" t="s">
        <v>59</v>
      </c>
      <c r="AD2" s="21" t="s">
        <v>60</v>
      </c>
      <c r="AE2" s="20" t="s">
        <v>35</v>
      </c>
      <c r="AF2" s="12" t="s">
        <v>59</v>
      </c>
      <c r="AG2" s="21" t="s">
        <v>60</v>
      </c>
      <c r="AH2" s="20" t="s">
        <v>35</v>
      </c>
      <c r="AI2" s="12" t="s">
        <v>59</v>
      </c>
      <c r="AJ2" s="21" t="s">
        <v>60</v>
      </c>
      <c r="AK2" s="20" t="s">
        <v>35</v>
      </c>
      <c r="AL2" s="12" t="s">
        <v>59</v>
      </c>
      <c r="AM2" s="21" t="s">
        <v>60</v>
      </c>
      <c r="AN2" s="20" t="s">
        <v>35</v>
      </c>
      <c r="AO2" s="12" t="s">
        <v>59</v>
      </c>
      <c r="AP2" s="21" t="s">
        <v>60</v>
      </c>
      <c r="AQ2" s="20" t="s">
        <v>35</v>
      </c>
      <c r="AR2" s="12" t="s">
        <v>59</v>
      </c>
      <c r="AS2" s="21" t="s">
        <v>60</v>
      </c>
      <c r="AT2" s="20" t="s">
        <v>35</v>
      </c>
      <c r="AU2" s="12" t="s">
        <v>59</v>
      </c>
      <c r="AV2" s="21" t="s">
        <v>60</v>
      </c>
      <c r="AW2" s="20" t="s">
        <v>35</v>
      </c>
      <c r="AX2" s="12" t="s">
        <v>59</v>
      </c>
      <c r="AY2" s="21" t="s">
        <v>60</v>
      </c>
      <c r="AZ2" s="20" t="s">
        <v>35</v>
      </c>
      <c r="BA2" s="12" t="s">
        <v>59</v>
      </c>
      <c r="BB2" s="21" t="s">
        <v>60</v>
      </c>
      <c r="BC2" s="20" t="s">
        <v>35</v>
      </c>
      <c r="BD2" s="12" t="s">
        <v>59</v>
      </c>
      <c r="BE2" s="21" t="s">
        <v>60</v>
      </c>
      <c r="BF2" s="20" t="s">
        <v>35</v>
      </c>
      <c r="BG2" s="12" t="s">
        <v>59</v>
      </c>
      <c r="BH2" s="21" t="s">
        <v>60</v>
      </c>
      <c r="BI2" s="20" t="s">
        <v>35</v>
      </c>
      <c r="BJ2" s="12" t="s">
        <v>59</v>
      </c>
      <c r="BK2" s="21" t="s">
        <v>60</v>
      </c>
      <c r="BL2" s="20" t="s">
        <v>35</v>
      </c>
      <c r="BM2" s="12" t="s">
        <v>59</v>
      </c>
      <c r="BN2" s="21" t="s">
        <v>60</v>
      </c>
      <c r="BO2" s="20" t="s">
        <v>35</v>
      </c>
      <c r="BP2" s="12" t="s">
        <v>59</v>
      </c>
      <c r="BQ2" s="21" t="s">
        <v>60</v>
      </c>
      <c r="BR2" s="20" t="s">
        <v>35</v>
      </c>
      <c r="BS2" s="12" t="s">
        <v>59</v>
      </c>
      <c r="BT2" s="21" t="s">
        <v>60</v>
      </c>
      <c r="BU2" s="20" t="s">
        <v>35</v>
      </c>
      <c r="BV2" s="12" t="s">
        <v>59</v>
      </c>
      <c r="BW2" s="21" t="s">
        <v>60</v>
      </c>
      <c r="BX2" s="20" t="s">
        <v>35</v>
      </c>
      <c r="BY2" s="12" t="s">
        <v>59</v>
      </c>
      <c r="BZ2" s="21" t="s">
        <v>60</v>
      </c>
      <c r="CA2" s="20" t="s">
        <v>35</v>
      </c>
      <c r="CB2" s="12" t="s">
        <v>59</v>
      </c>
      <c r="CC2" s="21" t="s">
        <v>60</v>
      </c>
      <c r="CD2" s="20" t="s">
        <v>35</v>
      </c>
      <c r="CE2" s="12" t="s">
        <v>59</v>
      </c>
      <c r="CF2" s="21" t="s">
        <v>60</v>
      </c>
      <c r="CG2" s="12" t="s">
        <v>35</v>
      </c>
      <c r="CH2" s="12" t="s">
        <v>59</v>
      </c>
      <c r="CI2" s="12" t="s">
        <v>60</v>
      </c>
      <c r="CJ2" s="12" t="s">
        <v>35</v>
      </c>
      <c r="CK2" s="12" t="s">
        <v>59</v>
      </c>
      <c r="CL2" s="12" t="s">
        <v>60</v>
      </c>
      <c r="CM2" s="12" t="s">
        <v>35</v>
      </c>
      <c r="CN2" s="12" t="s">
        <v>59</v>
      </c>
      <c r="CO2" s="12" t="s">
        <v>60</v>
      </c>
      <c r="CP2" s="12" t="s">
        <v>35</v>
      </c>
      <c r="CQ2" s="12" t="s">
        <v>59</v>
      </c>
      <c r="CR2" s="12" t="s">
        <v>60</v>
      </c>
      <c r="CS2" s="12" t="s">
        <v>35</v>
      </c>
      <c r="CT2" s="12" t="s">
        <v>59</v>
      </c>
      <c r="CU2" s="12" t="s">
        <v>60</v>
      </c>
      <c r="CV2" s="12" t="s">
        <v>35</v>
      </c>
      <c r="CW2" s="12" t="s">
        <v>59</v>
      </c>
      <c r="CX2" s="12" t="s">
        <v>60</v>
      </c>
      <c r="CY2" s="20" t="s">
        <v>35</v>
      </c>
      <c r="CZ2" s="12" t="s">
        <v>59</v>
      </c>
      <c r="DA2" s="21" t="s">
        <v>60</v>
      </c>
      <c r="DB2" s="20" t="s">
        <v>35</v>
      </c>
      <c r="DC2" s="12" t="s">
        <v>59</v>
      </c>
      <c r="DD2" s="21" t="s">
        <v>60</v>
      </c>
      <c r="DE2" s="20" t="s">
        <v>35</v>
      </c>
      <c r="DF2" s="12" t="s">
        <v>59</v>
      </c>
      <c r="DG2" s="21" t="s">
        <v>60</v>
      </c>
      <c r="DH2" s="20" t="s">
        <v>35</v>
      </c>
      <c r="DI2" s="12" t="s">
        <v>59</v>
      </c>
      <c r="DJ2" s="21" t="s">
        <v>60</v>
      </c>
    </row>
    <row r="3" spans="1:114" ht="15.75" x14ac:dyDescent="0.25">
      <c r="A3" s="6" t="s">
        <v>58</v>
      </c>
      <c r="B3" s="3" t="s">
        <v>36</v>
      </c>
      <c r="C3" s="6" t="s">
        <v>37</v>
      </c>
      <c r="D3" s="104" t="s">
        <v>38</v>
      </c>
      <c r="E3" s="100" t="s">
        <v>38</v>
      </c>
      <c r="F3" s="96" t="s">
        <v>38</v>
      </c>
      <c r="G3" s="104" t="s">
        <v>8</v>
      </c>
      <c r="H3" s="100" t="s">
        <v>8</v>
      </c>
      <c r="I3" s="93" t="s">
        <v>8</v>
      </c>
      <c r="J3" s="31" t="s">
        <v>27</v>
      </c>
      <c r="K3" s="32" t="s">
        <v>27</v>
      </c>
      <c r="L3" s="33" t="s">
        <v>27</v>
      </c>
      <c r="M3" s="31" t="s">
        <v>28</v>
      </c>
      <c r="N3" s="32" t="s">
        <v>28</v>
      </c>
      <c r="O3" s="33" t="s">
        <v>28</v>
      </c>
      <c r="P3" s="31" t="s">
        <v>29</v>
      </c>
      <c r="Q3" s="32" t="s">
        <v>29</v>
      </c>
      <c r="R3" s="66" t="s">
        <v>29</v>
      </c>
      <c r="S3" s="31" t="s">
        <v>30</v>
      </c>
      <c r="T3" s="32" t="s">
        <v>30</v>
      </c>
      <c r="U3" s="33" t="s">
        <v>30</v>
      </c>
      <c r="V3" s="31" t="s">
        <v>17</v>
      </c>
      <c r="W3" s="32" t="s">
        <v>17</v>
      </c>
      <c r="X3" s="33" t="s">
        <v>17</v>
      </c>
      <c r="Y3" s="31" t="s">
        <v>15</v>
      </c>
      <c r="Z3" s="32" t="s">
        <v>15</v>
      </c>
      <c r="AA3" s="33" t="s">
        <v>15</v>
      </c>
      <c r="AB3" s="31" t="s">
        <v>31</v>
      </c>
      <c r="AC3" s="32" t="s">
        <v>31</v>
      </c>
      <c r="AD3" s="33" t="s">
        <v>31</v>
      </c>
      <c r="AE3" s="31" t="s">
        <v>19</v>
      </c>
      <c r="AF3" s="32" t="s">
        <v>19</v>
      </c>
      <c r="AG3" s="33" t="s">
        <v>19</v>
      </c>
      <c r="AH3" s="31" t="s">
        <v>22</v>
      </c>
      <c r="AI3" s="32" t="s">
        <v>22</v>
      </c>
      <c r="AJ3" s="33" t="s">
        <v>22</v>
      </c>
      <c r="AK3" s="31" t="s">
        <v>20</v>
      </c>
      <c r="AL3" s="32" t="s">
        <v>20</v>
      </c>
      <c r="AM3" s="33" t="s">
        <v>20</v>
      </c>
      <c r="AN3" s="31" t="s">
        <v>32</v>
      </c>
      <c r="AO3" s="32" t="s">
        <v>32</v>
      </c>
      <c r="AP3" s="33" t="s">
        <v>32</v>
      </c>
      <c r="AQ3" s="31" t="s">
        <v>23</v>
      </c>
      <c r="AR3" s="32" t="s">
        <v>23</v>
      </c>
      <c r="AS3" s="33" t="s">
        <v>23</v>
      </c>
      <c r="AT3" s="31" t="s">
        <v>25</v>
      </c>
      <c r="AU3" s="32" t="s">
        <v>25</v>
      </c>
      <c r="AV3" s="33" t="s">
        <v>25</v>
      </c>
      <c r="AW3" s="31" t="s">
        <v>24</v>
      </c>
      <c r="AX3" s="32" t="s">
        <v>24</v>
      </c>
      <c r="AY3" s="33" t="s">
        <v>24</v>
      </c>
      <c r="AZ3" s="31" t="s">
        <v>33</v>
      </c>
      <c r="BA3" s="32" t="s">
        <v>33</v>
      </c>
      <c r="BB3" s="33" t="s">
        <v>33</v>
      </c>
      <c r="BC3" s="31" t="s">
        <v>34</v>
      </c>
      <c r="BD3" s="32" t="s">
        <v>34</v>
      </c>
      <c r="BE3" s="33" t="s">
        <v>34</v>
      </c>
      <c r="BF3" s="31" t="s">
        <v>84</v>
      </c>
      <c r="BG3" s="32" t="s">
        <v>84</v>
      </c>
      <c r="BH3" s="33" t="s">
        <v>84</v>
      </c>
      <c r="BI3" s="31" t="s">
        <v>123</v>
      </c>
      <c r="BJ3" s="32" t="s">
        <v>38</v>
      </c>
      <c r="BK3" s="33" t="s">
        <v>38</v>
      </c>
      <c r="BL3" s="31" t="s">
        <v>124</v>
      </c>
      <c r="BM3" s="32" t="s">
        <v>8</v>
      </c>
      <c r="BN3" s="66" t="s">
        <v>8</v>
      </c>
      <c r="BO3" s="31" t="s">
        <v>125</v>
      </c>
      <c r="BP3" s="32" t="s">
        <v>27</v>
      </c>
      <c r="BQ3" s="33" t="s">
        <v>27</v>
      </c>
      <c r="BR3" s="31" t="s">
        <v>126</v>
      </c>
      <c r="BS3" s="32" t="s">
        <v>28</v>
      </c>
      <c r="BT3" s="33" t="s">
        <v>28</v>
      </c>
      <c r="BU3" s="31" t="s">
        <v>29</v>
      </c>
      <c r="BV3" s="32" t="s">
        <v>29</v>
      </c>
      <c r="BW3" s="66" t="s">
        <v>29</v>
      </c>
      <c r="BX3" s="31" t="s">
        <v>30</v>
      </c>
      <c r="BY3" s="32" t="s">
        <v>30</v>
      </c>
      <c r="BZ3" s="33" t="s">
        <v>30</v>
      </c>
      <c r="CA3" s="31" t="s">
        <v>17</v>
      </c>
      <c r="CB3" s="32" t="s">
        <v>17</v>
      </c>
      <c r="CC3" s="33" t="s">
        <v>17</v>
      </c>
      <c r="CD3" s="31" t="s">
        <v>15</v>
      </c>
      <c r="CE3" s="32" t="s">
        <v>15</v>
      </c>
      <c r="CF3" s="33" t="s">
        <v>15</v>
      </c>
      <c r="CG3" s="31" t="s">
        <v>31</v>
      </c>
      <c r="CH3" s="32" t="s">
        <v>31</v>
      </c>
      <c r="CI3" s="33" t="s">
        <v>31</v>
      </c>
      <c r="CJ3" s="31" t="s">
        <v>19</v>
      </c>
      <c r="CK3" s="32" t="s">
        <v>19</v>
      </c>
      <c r="CL3" s="33" t="s">
        <v>19</v>
      </c>
      <c r="CM3" s="31" t="s">
        <v>22</v>
      </c>
      <c r="CN3" s="32" t="s">
        <v>22</v>
      </c>
      <c r="CO3" s="33" t="s">
        <v>22</v>
      </c>
      <c r="CP3" s="31" t="s">
        <v>20</v>
      </c>
      <c r="CQ3" s="32" t="s">
        <v>20</v>
      </c>
      <c r="CR3" s="33" t="s">
        <v>20</v>
      </c>
      <c r="CS3" s="31" t="s">
        <v>32</v>
      </c>
      <c r="CT3" s="32" t="s">
        <v>32</v>
      </c>
      <c r="CU3" s="33" t="s">
        <v>32</v>
      </c>
      <c r="CV3" s="31" t="s">
        <v>23</v>
      </c>
      <c r="CW3" s="32" t="s">
        <v>23</v>
      </c>
      <c r="CX3" s="34" t="s">
        <v>23</v>
      </c>
      <c r="CY3" s="31" t="s">
        <v>25</v>
      </c>
      <c r="CZ3" s="32" t="s">
        <v>25</v>
      </c>
      <c r="DA3" s="33" t="s">
        <v>25</v>
      </c>
      <c r="DB3" s="31" t="s">
        <v>24</v>
      </c>
      <c r="DC3" s="32" t="s">
        <v>24</v>
      </c>
      <c r="DD3" s="33" t="s">
        <v>24</v>
      </c>
      <c r="DE3" s="31" t="s">
        <v>33</v>
      </c>
      <c r="DF3" s="32" t="s">
        <v>33</v>
      </c>
      <c r="DG3" s="33" t="s">
        <v>33</v>
      </c>
      <c r="DH3" s="31" t="s">
        <v>34</v>
      </c>
      <c r="DI3" s="32" t="s">
        <v>34</v>
      </c>
      <c r="DJ3" s="33" t="s">
        <v>34</v>
      </c>
    </row>
    <row r="4" spans="1:114" s="4" customFormat="1" ht="15.75" x14ac:dyDescent="0.25">
      <c r="A4" s="4">
        <v>1998</v>
      </c>
      <c r="B4" s="14">
        <v>42.448748999999999</v>
      </c>
      <c r="C4" s="14">
        <f>LN(B4)</f>
        <v>3.7482974423584441</v>
      </c>
      <c r="D4" s="51"/>
      <c r="E4" s="38"/>
      <c r="F4" s="52"/>
      <c r="G4" s="51"/>
      <c r="H4" s="38"/>
      <c r="I4" s="52"/>
      <c r="J4" s="51"/>
      <c r="K4" s="38"/>
      <c r="L4" s="52"/>
      <c r="M4" s="51"/>
      <c r="N4" s="38"/>
      <c r="O4" s="52"/>
      <c r="P4" s="51"/>
      <c r="Q4" s="38"/>
      <c r="R4" s="52"/>
      <c r="S4" s="51"/>
      <c r="T4" s="38"/>
      <c r="U4" s="52"/>
      <c r="V4" s="51"/>
      <c r="W4" s="38"/>
      <c r="X4" s="52"/>
      <c r="Y4" s="51"/>
      <c r="Z4" s="38"/>
      <c r="AA4" s="52"/>
      <c r="AB4" s="51"/>
      <c r="AC4" s="38"/>
      <c r="AD4" s="52"/>
      <c r="AE4" s="51"/>
      <c r="AF4" s="38"/>
      <c r="AG4" s="52"/>
      <c r="AH4" s="51"/>
      <c r="AI4" s="38"/>
      <c r="AJ4" s="52"/>
      <c r="AK4" s="51"/>
      <c r="AL4" s="38"/>
      <c r="AM4" s="52"/>
      <c r="AN4" s="51"/>
      <c r="AO4" s="38"/>
      <c r="AP4" s="52"/>
      <c r="AQ4" s="51"/>
      <c r="AR4" s="38"/>
      <c r="AS4" s="52"/>
      <c r="AT4" s="51"/>
      <c r="AU4" s="38"/>
      <c r="AV4" s="52"/>
      <c r="AW4" s="51"/>
      <c r="AX4" s="38"/>
      <c r="AY4" s="52"/>
      <c r="AZ4" s="51"/>
      <c r="BA4" s="38"/>
      <c r="BB4" s="52"/>
      <c r="BC4" s="51"/>
      <c r="BD4" s="38"/>
      <c r="BE4" s="52"/>
      <c r="BF4" s="51"/>
      <c r="BG4" s="38"/>
      <c r="BH4" s="52"/>
      <c r="BI4" s="51"/>
      <c r="BJ4" s="38"/>
      <c r="BK4" s="52"/>
      <c r="BL4" s="51"/>
      <c r="BM4" s="38"/>
      <c r="BN4" s="52"/>
      <c r="BO4" s="51"/>
      <c r="BP4" s="38"/>
      <c r="BQ4" s="52"/>
      <c r="BR4" s="51"/>
      <c r="BS4" s="38"/>
      <c r="BT4" s="52"/>
      <c r="BU4" s="51"/>
      <c r="BV4" s="38"/>
      <c r="BW4" s="52"/>
      <c r="BX4" s="51"/>
      <c r="BY4" s="38"/>
      <c r="BZ4" s="52"/>
      <c r="CA4" s="51"/>
      <c r="CB4" s="38"/>
      <c r="CC4" s="52"/>
      <c r="CD4" s="51"/>
      <c r="CE4" s="38"/>
      <c r="CF4" s="52"/>
      <c r="CG4" s="51"/>
      <c r="CH4" s="38"/>
      <c r="CI4" s="52"/>
      <c r="CJ4" s="51"/>
      <c r="CK4" s="38"/>
      <c r="CL4" s="52"/>
      <c r="CM4" s="51"/>
      <c r="CN4" s="38"/>
      <c r="CO4" s="52"/>
      <c r="CP4" s="51"/>
      <c r="CQ4" s="38"/>
      <c r="CR4" s="52"/>
      <c r="CS4" s="51"/>
      <c r="CT4" s="38"/>
      <c r="CU4" s="52"/>
      <c r="CV4" s="51"/>
      <c r="CW4" s="38"/>
      <c r="CX4" s="39"/>
      <c r="CY4" s="51"/>
      <c r="CZ4" s="38"/>
      <c r="DA4" s="52"/>
      <c r="DB4" s="51"/>
      <c r="DC4" s="38"/>
      <c r="DD4" s="52"/>
      <c r="DE4" s="51"/>
      <c r="DF4" s="38"/>
      <c r="DG4" s="52"/>
      <c r="DH4" s="51"/>
      <c r="DI4" s="38"/>
      <c r="DJ4" s="52"/>
    </row>
    <row r="5" spans="1:114" ht="15.75" x14ac:dyDescent="0.25">
      <c r="A5">
        <v>1999</v>
      </c>
      <c r="B5" s="30">
        <v>77.818105000000003</v>
      </c>
      <c r="C5" s="30">
        <f t="shared" ref="C5:C28" si="0">LN(B5)</f>
        <v>4.3543741161933518</v>
      </c>
      <c r="D5" s="53"/>
      <c r="E5" s="54"/>
      <c r="F5" s="55"/>
      <c r="G5" s="53"/>
      <c r="H5" s="54"/>
      <c r="I5" s="55"/>
      <c r="J5" s="53"/>
      <c r="K5" s="54"/>
      <c r="L5" s="55"/>
      <c r="M5" s="53"/>
      <c r="N5" s="54"/>
      <c r="O5" s="55"/>
      <c r="P5" s="53"/>
      <c r="Q5" s="54"/>
      <c r="R5" s="55"/>
      <c r="S5" s="53"/>
      <c r="T5" s="54"/>
      <c r="U5" s="55"/>
      <c r="V5" s="53"/>
      <c r="W5" s="54"/>
      <c r="X5" s="55"/>
      <c r="Y5" s="53"/>
      <c r="Z5" s="54"/>
      <c r="AA5" s="55"/>
      <c r="AB5" s="53"/>
      <c r="AC5" s="54"/>
      <c r="AD5" s="55"/>
      <c r="AE5" s="53"/>
      <c r="AF5" s="54"/>
      <c r="AG5" s="55"/>
      <c r="AH5" s="53"/>
      <c r="AI5" s="54"/>
      <c r="AJ5" s="55"/>
      <c r="AK5" s="53"/>
      <c r="AL5" s="54"/>
      <c r="AM5" s="55"/>
      <c r="AN5" s="53"/>
      <c r="AO5" s="54"/>
      <c r="AP5" s="55"/>
      <c r="AQ5" s="53"/>
      <c r="AR5" s="54"/>
      <c r="AS5" s="55"/>
      <c r="AT5" s="53"/>
      <c r="AU5" s="54"/>
      <c r="AV5" s="55"/>
      <c r="AW5" s="53"/>
      <c r="AX5" s="54"/>
      <c r="AY5" s="55"/>
      <c r="AZ5" s="53"/>
      <c r="BA5" s="54"/>
      <c r="BB5" s="55"/>
      <c r="BC5" s="53"/>
      <c r="BD5" s="54"/>
      <c r="BE5" s="55"/>
      <c r="BF5" s="53"/>
      <c r="BG5" s="54"/>
      <c r="BH5" s="55"/>
      <c r="BI5" s="53"/>
      <c r="BJ5" s="54"/>
      <c r="BK5" s="55"/>
      <c r="BL5" s="53"/>
      <c r="BM5" s="54"/>
      <c r="BN5" s="55"/>
      <c r="BO5" s="53"/>
      <c r="BP5" s="54"/>
      <c r="BQ5" s="55"/>
      <c r="BR5" s="53"/>
      <c r="BS5" s="54"/>
      <c r="BT5" s="55"/>
      <c r="BU5" s="53"/>
      <c r="BV5" s="54"/>
      <c r="BW5" s="55"/>
      <c r="BX5" s="53"/>
      <c r="BY5" s="54"/>
      <c r="BZ5" s="55"/>
      <c r="CA5" s="53"/>
      <c r="CB5" s="54"/>
      <c r="CC5" s="55"/>
      <c r="CD5" s="53"/>
      <c r="CE5" s="54"/>
      <c r="CF5" s="55"/>
      <c r="CG5" s="53"/>
      <c r="CH5" s="54"/>
      <c r="CI5" s="55"/>
      <c r="CJ5" s="53"/>
      <c r="CK5" s="54"/>
      <c r="CL5" s="55"/>
      <c r="CM5" s="53"/>
      <c r="CN5" s="54"/>
      <c r="CO5" s="55"/>
      <c r="CP5" s="53"/>
      <c r="CQ5" s="54"/>
      <c r="CR5" s="55"/>
      <c r="CS5" s="53"/>
      <c r="CT5" s="54"/>
      <c r="CU5" s="55"/>
      <c r="CV5" s="53"/>
      <c r="CW5" s="54"/>
      <c r="CX5" s="70"/>
      <c r="CY5" s="53"/>
      <c r="CZ5" s="54"/>
      <c r="DA5" s="55"/>
      <c r="DB5" s="53"/>
      <c r="DC5" s="54"/>
      <c r="DD5" s="55"/>
      <c r="DE5" s="53"/>
      <c r="DF5" s="54"/>
      <c r="DG5" s="55"/>
      <c r="DH5" s="53"/>
      <c r="DI5" s="54"/>
      <c r="DJ5" s="55"/>
    </row>
    <row r="6" spans="1:114" ht="15.75" x14ac:dyDescent="0.25">
      <c r="A6">
        <v>2000</v>
      </c>
      <c r="B6" s="30">
        <v>20.248977</v>
      </c>
      <c r="C6" s="30">
        <f t="shared" si="0"/>
        <v>3.0081042737579264</v>
      </c>
      <c r="D6" s="53"/>
      <c r="E6" s="54"/>
      <c r="F6" s="55"/>
      <c r="G6" s="53"/>
      <c r="H6" s="54"/>
      <c r="I6" s="55"/>
      <c r="J6" s="53"/>
      <c r="K6" s="54"/>
      <c r="L6" s="55"/>
      <c r="M6" s="53"/>
      <c r="N6" s="54"/>
      <c r="O6" s="55"/>
      <c r="P6" s="53"/>
      <c r="Q6" s="54"/>
      <c r="R6" s="55"/>
      <c r="S6" s="53"/>
      <c r="T6" s="54"/>
      <c r="U6" s="55"/>
      <c r="V6" s="53"/>
      <c r="W6" s="54"/>
      <c r="X6" s="55"/>
      <c r="Y6" s="53"/>
      <c r="Z6" s="54"/>
      <c r="AA6" s="55"/>
      <c r="AB6" s="53"/>
      <c r="AC6" s="54"/>
      <c r="AD6" s="55"/>
      <c r="AE6" s="53"/>
      <c r="AF6" s="54"/>
      <c r="AG6" s="55"/>
      <c r="AH6" s="53"/>
      <c r="AI6" s="54"/>
      <c r="AJ6" s="55"/>
      <c r="AK6" s="53"/>
      <c r="AL6" s="54"/>
      <c r="AM6" s="55"/>
      <c r="AN6" s="53"/>
      <c r="AO6" s="54"/>
      <c r="AP6" s="55"/>
      <c r="AQ6" s="53"/>
      <c r="AR6" s="54"/>
      <c r="AS6" s="55"/>
      <c r="AT6" s="53"/>
      <c r="AU6" s="54"/>
      <c r="AV6" s="55"/>
      <c r="AW6" s="53"/>
      <c r="AX6" s="54"/>
      <c r="AY6" s="55"/>
      <c r="AZ6" s="53"/>
      <c r="BA6" s="54"/>
      <c r="BB6" s="55"/>
      <c r="BC6" s="53"/>
      <c r="BD6" s="54"/>
      <c r="BE6" s="55"/>
      <c r="BF6" s="53"/>
      <c r="BG6" s="54"/>
      <c r="BH6" s="55"/>
      <c r="BI6" s="53"/>
      <c r="BJ6" s="54"/>
      <c r="BK6" s="55"/>
      <c r="BL6" s="53"/>
      <c r="BM6" s="54"/>
      <c r="BN6" s="55"/>
      <c r="BO6" s="53"/>
      <c r="BP6" s="54"/>
      <c r="BQ6" s="55"/>
      <c r="BR6" s="53"/>
      <c r="BS6" s="54"/>
      <c r="BT6" s="55"/>
      <c r="BU6" s="53"/>
      <c r="BV6" s="54"/>
      <c r="BW6" s="55"/>
      <c r="BX6" s="53"/>
      <c r="BY6" s="54"/>
      <c r="BZ6" s="55"/>
      <c r="CA6" s="53"/>
      <c r="CB6" s="54"/>
      <c r="CC6" s="55"/>
      <c r="CD6" s="53"/>
      <c r="CE6" s="54"/>
      <c r="CF6" s="55"/>
      <c r="CG6" s="53"/>
      <c r="CH6" s="54"/>
      <c r="CI6" s="55"/>
      <c r="CJ6" s="53"/>
      <c r="CK6" s="54"/>
      <c r="CL6" s="55"/>
      <c r="CM6" s="53"/>
      <c r="CN6" s="54"/>
      <c r="CO6" s="55"/>
      <c r="CP6" s="53"/>
      <c r="CQ6" s="54"/>
      <c r="CR6" s="55"/>
      <c r="CS6" s="53"/>
      <c r="CT6" s="54"/>
      <c r="CU6" s="55"/>
      <c r="CV6" s="53"/>
      <c r="CW6" s="54"/>
      <c r="CX6" s="70"/>
      <c r="CY6" s="53"/>
      <c r="CZ6" s="54"/>
      <c r="DA6" s="55"/>
      <c r="DB6" s="53"/>
      <c r="DC6" s="54"/>
      <c r="DD6" s="55"/>
      <c r="DE6" s="53"/>
      <c r="DF6" s="54"/>
      <c r="DG6" s="55"/>
      <c r="DH6" s="53"/>
      <c r="DI6" s="54"/>
      <c r="DJ6" s="55"/>
    </row>
    <row r="7" spans="1:114" ht="15.75" x14ac:dyDescent="0.25">
      <c r="A7">
        <v>2001</v>
      </c>
      <c r="B7" s="30">
        <v>67.023652999999996</v>
      </c>
      <c r="C7" s="30">
        <f t="shared" si="0"/>
        <v>4.2050455869413366</v>
      </c>
      <c r="D7" s="53"/>
      <c r="E7" s="54"/>
      <c r="F7" s="55"/>
      <c r="G7" s="53"/>
      <c r="H7" s="54"/>
      <c r="I7" s="55"/>
      <c r="J7" s="53"/>
      <c r="K7" s="54"/>
      <c r="L7" s="55"/>
      <c r="M7" s="53"/>
      <c r="N7" s="54"/>
      <c r="O7" s="55"/>
      <c r="P7" s="53"/>
      <c r="Q7" s="54"/>
      <c r="R7" s="55"/>
      <c r="S7" s="53"/>
      <c r="T7" s="54"/>
      <c r="U7" s="55"/>
      <c r="V7" s="53"/>
      <c r="W7" s="54"/>
      <c r="X7" s="55"/>
      <c r="Y7" s="53"/>
      <c r="Z7" s="54"/>
      <c r="AA7" s="55"/>
      <c r="AB7" s="53"/>
      <c r="AC7" s="54"/>
      <c r="AD7" s="55"/>
      <c r="AE7" s="53"/>
      <c r="AF7" s="54"/>
      <c r="AG7" s="55"/>
      <c r="AH7" s="53"/>
      <c r="AI7" s="54"/>
      <c r="AJ7" s="55"/>
      <c r="AK7" s="53"/>
      <c r="AL7" s="54"/>
      <c r="AM7" s="55"/>
      <c r="AN7" s="53"/>
      <c r="AO7" s="54"/>
      <c r="AP7" s="55"/>
      <c r="AQ7" s="53"/>
      <c r="AR7" s="54"/>
      <c r="AS7" s="55"/>
      <c r="AT7" s="53"/>
      <c r="AU7" s="54"/>
      <c r="AV7" s="55"/>
      <c r="AW7" s="53"/>
      <c r="AX7" s="54"/>
      <c r="AY7" s="55"/>
      <c r="AZ7" s="53"/>
      <c r="BA7" s="54"/>
      <c r="BB7" s="55"/>
      <c r="BC7" s="53"/>
      <c r="BD7" s="54"/>
      <c r="BE7" s="55"/>
      <c r="BF7" s="53"/>
      <c r="BG7" s="54"/>
      <c r="BH7" s="55"/>
      <c r="BI7" s="53"/>
      <c r="BJ7" s="54"/>
      <c r="BK7" s="55"/>
      <c r="BL7" s="53"/>
      <c r="BM7" s="54"/>
      <c r="BN7" s="55"/>
      <c r="BO7" s="53"/>
      <c r="BP7" s="54"/>
      <c r="BQ7" s="55"/>
      <c r="BR7" s="53"/>
      <c r="BS7" s="54"/>
      <c r="BT7" s="55"/>
      <c r="BU7" s="53"/>
      <c r="BV7" s="54"/>
      <c r="BW7" s="55"/>
      <c r="BX7" s="53"/>
      <c r="BY7" s="54"/>
      <c r="BZ7" s="55"/>
      <c r="CA7" s="53"/>
      <c r="CB7" s="54"/>
      <c r="CC7" s="55"/>
      <c r="CD7" s="53"/>
      <c r="CE7" s="54"/>
      <c r="CF7" s="55"/>
      <c r="CG7" s="53"/>
      <c r="CH7" s="54"/>
      <c r="CI7" s="55"/>
      <c r="CJ7" s="53"/>
      <c r="CK7" s="54"/>
      <c r="CL7" s="55"/>
      <c r="CM7" s="53"/>
      <c r="CN7" s="54"/>
      <c r="CO7" s="55"/>
      <c r="CP7" s="53"/>
      <c r="CQ7" s="54"/>
      <c r="CR7" s="55"/>
      <c r="CS7" s="53"/>
      <c r="CT7" s="54"/>
      <c r="CU7" s="55"/>
      <c r="CV7" s="53"/>
      <c r="CW7" s="54"/>
      <c r="CX7" s="70"/>
      <c r="CY7" s="53"/>
      <c r="CZ7" s="54"/>
      <c r="DA7" s="55"/>
      <c r="DB7" s="53"/>
      <c r="DC7" s="54"/>
      <c r="DD7" s="55"/>
      <c r="DE7" s="53"/>
      <c r="DF7" s="54"/>
      <c r="DG7" s="55"/>
      <c r="DH7" s="53"/>
      <c r="DI7" s="54"/>
      <c r="DJ7" s="55"/>
    </row>
    <row r="8" spans="1:114" ht="15.75" x14ac:dyDescent="0.25">
      <c r="A8">
        <v>2002</v>
      </c>
      <c r="B8" s="30">
        <v>45.315401000000001</v>
      </c>
      <c r="C8" s="30">
        <f t="shared" si="0"/>
        <v>3.8136469526345338</v>
      </c>
      <c r="D8" s="53"/>
      <c r="E8" s="54"/>
      <c r="F8" s="55"/>
      <c r="G8" s="53"/>
      <c r="H8" s="54"/>
      <c r="I8" s="55"/>
      <c r="J8" s="53"/>
      <c r="K8" s="54"/>
      <c r="L8" s="55"/>
      <c r="M8" s="53"/>
      <c r="N8" s="54"/>
      <c r="O8" s="55"/>
      <c r="P8" s="53"/>
      <c r="Q8" s="54"/>
      <c r="R8" s="55"/>
      <c r="S8" s="53"/>
      <c r="T8" s="54"/>
      <c r="U8" s="55"/>
      <c r="V8" s="53"/>
      <c r="W8" s="54"/>
      <c r="X8" s="55"/>
      <c r="Y8" s="53"/>
      <c r="Z8" s="54"/>
      <c r="AA8" s="55"/>
      <c r="AB8" s="53"/>
      <c r="AC8" s="54"/>
      <c r="AD8" s="55"/>
      <c r="AE8" s="53"/>
      <c r="AF8" s="54"/>
      <c r="AG8" s="55"/>
      <c r="AH8" s="53"/>
      <c r="AI8" s="54"/>
      <c r="AJ8" s="55"/>
      <c r="AK8" s="53"/>
      <c r="AL8" s="54"/>
      <c r="AM8" s="55"/>
      <c r="AN8" s="53"/>
      <c r="AO8" s="54"/>
      <c r="AP8" s="55"/>
      <c r="AQ8" s="53"/>
      <c r="AR8" s="54"/>
      <c r="AS8" s="55"/>
      <c r="AT8" s="53"/>
      <c r="AU8" s="54"/>
      <c r="AV8" s="55"/>
      <c r="AW8" s="53"/>
      <c r="AX8" s="54"/>
      <c r="AY8" s="55"/>
      <c r="AZ8" s="53"/>
      <c r="BA8" s="54"/>
      <c r="BB8" s="55"/>
      <c r="BC8" s="53"/>
      <c r="BD8" s="54"/>
      <c r="BE8" s="55"/>
      <c r="BF8" s="53"/>
      <c r="BG8" s="54"/>
      <c r="BH8" s="55"/>
      <c r="BI8" s="53"/>
      <c r="BJ8" s="54"/>
      <c r="BK8" s="55"/>
      <c r="BL8" s="53"/>
      <c r="BM8" s="54"/>
      <c r="BN8" s="55"/>
      <c r="BO8" s="53"/>
      <c r="BP8" s="54"/>
      <c r="BQ8" s="55"/>
      <c r="BR8" s="53"/>
      <c r="BS8" s="54"/>
      <c r="BT8" s="55"/>
      <c r="BU8" s="53"/>
      <c r="BV8" s="54"/>
      <c r="BW8" s="55"/>
      <c r="BX8" s="53"/>
      <c r="BY8" s="54"/>
      <c r="BZ8" s="55"/>
      <c r="CA8" s="53"/>
      <c r="CB8" s="54"/>
      <c r="CC8" s="55"/>
      <c r="CD8" s="53"/>
      <c r="CE8" s="54"/>
      <c r="CF8" s="55"/>
      <c r="CG8" s="53"/>
      <c r="CH8" s="54"/>
      <c r="CI8" s="55"/>
      <c r="CJ8" s="53"/>
      <c r="CK8" s="54"/>
      <c r="CL8" s="55"/>
      <c r="CM8" s="53"/>
      <c r="CN8" s="54"/>
      <c r="CO8" s="55"/>
      <c r="CP8" s="53"/>
      <c r="CQ8" s="54"/>
      <c r="CR8" s="55"/>
      <c r="CS8" s="53"/>
      <c r="CT8" s="54"/>
      <c r="CU8" s="55"/>
      <c r="CV8" s="53"/>
      <c r="CW8" s="54"/>
      <c r="CX8" s="70"/>
      <c r="CY8" s="53"/>
      <c r="CZ8" s="54"/>
      <c r="DA8" s="55"/>
      <c r="DB8" s="53"/>
      <c r="DC8" s="54"/>
      <c r="DD8" s="55"/>
      <c r="DE8" s="53"/>
      <c r="DF8" s="54"/>
      <c r="DG8" s="55"/>
      <c r="DH8" s="53"/>
      <c r="DI8" s="54"/>
      <c r="DJ8" s="55"/>
    </row>
    <row r="9" spans="1:114" ht="15.75" x14ac:dyDescent="0.25">
      <c r="A9">
        <v>2003</v>
      </c>
      <c r="B9" s="30">
        <v>52.466735</v>
      </c>
      <c r="C9" s="30">
        <f t="shared" si="0"/>
        <v>3.9601793497285764</v>
      </c>
      <c r="D9" s="53"/>
      <c r="E9" s="54"/>
      <c r="F9" s="55"/>
      <c r="G9" s="53"/>
      <c r="H9" s="54"/>
      <c r="I9" s="55"/>
      <c r="J9" s="53"/>
      <c r="K9" s="54"/>
      <c r="L9" s="55"/>
      <c r="M9" s="53"/>
      <c r="N9" s="54"/>
      <c r="O9" s="55"/>
      <c r="P9" s="53"/>
      <c r="Q9" s="54"/>
      <c r="R9" s="55"/>
      <c r="S9" s="53"/>
      <c r="T9" s="54"/>
      <c r="U9" s="55"/>
      <c r="V9" s="53"/>
      <c r="W9" s="54"/>
      <c r="X9" s="55"/>
      <c r="Y9" s="53"/>
      <c r="Z9" s="54"/>
      <c r="AA9" s="55"/>
      <c r="AB9" s="53"/>
      <c r="AC9" s="54"/>
      <c r="AD9" s="55"/>
      <c r="AE9" s="53"/>
      <c r="AF9" s="54"/>
      <c r="AG9" s="55"/>
      <c r="AH9" s="53"/>
      <c r="AI9" s="54"/>
      <c r="AJ9" s="55"/>
      <c r="AK9" s="53"/>
      <c r="AL9" s="54"/>
      <c r="AM9" s="55"/>
      <c r="AN9" s="53"/>
      <c r="AO9" s="54"/>
      <c r="AP9" s="55"/>
      <c r="AQ9" s="53"/>
      <c r="AR9" s="54"/>
      <c r="AS9" s="55"/>
      <c r="AT9" s="53"/>
      <c r="AU9" s="54"/>
      <c r="AV9" s="55"/>
      <c r="AW9" s="53"/>
      <c r="AX9" s="54"/>
      <c r="AY9" s="55"/>
      <c r="AZ9" s="53"/>
      <c r="BA9" s="54"/>
      <c r="BB9" s="55"/>
      <c r="BC9" s="53"/>
      <c r="BD9" s="54"/>
      <c r="BE9" s="55"/>
      <c r="BF9" s="53"/>
      <c r="BG9" s="54"/>
      <c r="BH9" s="55"/>
      <c r="BI9" s="53"/>
      <c r="BJ9" s="54"/>
      <c r="BK9" s="55"/>
      <c r="BL9" s="53"/>
      <c r="BM9" s="54"/>
      <c r="BN9" s="55"/>
      <c r="BO9" s="53"/>
      <c r="BP9" s="54"/>
      <c r="BQ9" s="55"/>
      <c r="BR9" s="53"/>
      <c r="BS9" s="54"/>
      <c r="BT9" s="55"/>
      <c r="BU9" s="53"/>
      <c r="BV9" s="54"/>
      <c r="BW9" s="55"/>
      <c r="BX9" s="53"/>
      <c r="BY9" s="54"/>
      <c r="BZ9" s="55"/>
      <c r="CA9" s="53"/>
      <c r="CB9" s="54"/>
      <c r="CC9" s="55"/>
      <c r="CD9" s="53"/>
      <c r="CE9" s="54"/>
      <c r="CF9" s="55"/>
      <c r="CG9" s="53"/>
      <c r="CH9" s="54"/>
      <c r="CI9" s="55"/>
      <c r="CJ9" s="53"/>
      <c r="CK9" s="54"/>
      <c r="CL9" s="55"/>
      <c r="CM9" s="53"/>
      <c r="CN9" s="54"/>
      <c r="CO9" s="55"/>
      <c r="CP9" s="53"/>
      <c r="CQ9" s="54"/>
      <c r="CR9" s="55"/>
      <c r="CS9" s="53"/>
      <c r="CT9" s="54"/>
      <c r="CU9" s="55"/>
      <c r="CV9" s="53"/>
      <c r="CW9" s="54"/>
      <c r="CX9" s="70"/>
      <c r="CY9" s="53"/>
      <c r="CZ9" s="54"/>
      <c r="DA9" s="55"/>
      <c r="DB9" s="53"/>
      <c r="DC9" s="54"/>
      <c r="DD9" s="55"/>
      <c r="DE9" s="53"/>
      <c r="DF9" s="54"/>
      <c r="DG9" s="55"/>
      <c r="DH9" s="53"/>
      <c r="DI9" s="54"/>
      <c r="DJ9" s="55"/>
    </row>
    <row r="10" spans="1:114" ht="15.75" x14ac:dyDescent="0.25">
      <c r="A10">
        <v>2004</v>
      </c>
      <c r="B10" s="30">
        <v>45.309744000000002</v>
      </c>
      <c r="C10" s="30">
        <f t="shared" si="0"/>
        <v>3.813522108696191</v>
      </c>
      <c r="D10" s="53"/>
      <c r="E10" s="54"/>
      <c r="F10" s="55"/>
      <c r="G10" s="53"/>
      <c r="H10" s="54"/>
      <c r="I10" s="55"/>
      <c r="J10" s="53"/>
      <c r="K10" s="54"/>
      <c r="L10" s="55"/>
      <c r="M10" s="53"/>
      <c r="N10" s="54"/>
      <c r="O10" s="55"/>
      <c r="P10" s="53"/>
      <c r="Q10" s="54"/>
      <c r="R10" s="55"/>
      <c r="S10" s="53"/>
      <c r="T10" s="54"/>
      <c r="U10" s="55"/>
      <c r="V10" s="53"/>
      <c r="W10" s="54"/>
      <c r="X10" s="55"/>
      <c r="Y10" s="53"/>
      <c r="Z10" s="54"/>
      <c r="AA10" s="55"/>
      <c r="AB10" s="53"/>
      <c r="AC10" s="54"/>
      <c r="AD10" s="55"/>
      <c r="AE10" s="53"/>
      <c r="AF10" s="54"/>
      <c r="AG10" s="55"/>
      <c r="AH10" s="53"/>
      <c r="AI10" s="54"/>
      <c r="AJ10" s="55"/>
      <c r="AK10" s="53"/>
      <c r="AL10" s="54"/>
      <c r="AM10" s="55"/>
      <c r="AN10" s="53"/>
      <c r="AO10" s="54"/>
      <c r="AP10" s="55"/>
      <c r="AQ10" s="53"/>
      <c r="AR10" s="54"/>
      <c r="AS10" s="55"/>
      <c r="AT10" s="53"/>
      <c r="AU10" s="54"/>
      <c r="AV10" s="55"/>
      <c r="AW10" s="53"/>
      <c r="AX10" s="54"/>
      <c r="AY10" s="55"/>
      <c r="AZ10" s="53"/>
      <c r="BA10" s="54"/>
      <c r="BB10" s="55"/>
      <c r="BC10" s="53"/>
      <c r="BD10" s="54"/>
      <c r="BE10" s="55"/>
      <c r="BF10" s="53"/>
      <c r="BG10" s="54"/>
      <c r="BH10" s="55"/>
      <c r="BI10" s="53"/>
      <c r="BJ10" s="54"/>
      <c r="BK10" s="55"/>
      <c r="BL10" s="53"/>
      <c r="BM10" s="54"/>
      <c r="BN10" s="55"/>
      <c r="BO10" s="53"/>
      <c r="BP10" s="54"/>
      <c r="BQ10" s="55"/>
      <c r="BR10" s="53"/>
      <c r="BS10" s="54"/>
      <c r="BT10" s="55"/>
      <c r="BU10" s="53"/>
      <c r="BV10" s="54"/>
      <c r="BW10" s="55"/>
      <c r="BX10" s="53"/>
      <c r="BY10" s="54"/>
      <c r="BZ10" s="55"/>
      <c r="CA10" s="53"/>
      <c r="CB10" s="54"/>
      <c r="CC10" s="55"/>
      <c r="CD10" s="53"/>
      <c r="CE10" s="54"/>
      <c r="CF10" s="55"/>
      <c r="CG10" s="53"/>
      <c r="CH10" s="54"/>
      <c r="CI10" s="55"/>
      <c r="CJ10" s="53"/>
      <c r="CK10" s="54"/>
      <c r="CL10" s="55"/>
      <c r="CM10" s="53"/>
      <c r="CN10" s="54"/>
      <c r="CO10" s="55"/>
      <c r="CP10" s="53"/>
      <c r="CQ10" s="54"/>
      <c r="CR10" s="55"/>
      <c r="CS10" s="53"/>
      <c r="CT10" s="54"/>
      <c r="CU10" s="55"/>
      <c r="CV10" s="53"/>
      <c r="CW10" s="54"/>
      <c r="CX10" s="70"/>
      <c r="CY10" s="53"/>
      <c r="CZ10" s="54"/>
      <c r="DA10" s="55"/>
      <c r="DB10" s="53"/>
      <c r="DC10" s="54"/>
      <c r="DD10" s="55"/>
      <c r="DE10" s="53"/>
      <c r="DF10" s="54"/>
      <c r="DG10" s="55"/>
      <c r="DH10" s="53"/>
      <c r="DI10" s="54"/>
      <c r="DJ10" s="55"/>
    </row>
    <row r="11" spans="1:114" ht="15.75" x14ac:dyDescent="0.25">
      <c r="A11">
        <v>2005</v>
      </c>
      <c r="B11" s="30">
        <v>59.121487000000002</v>
      </c>
      <c r="C11" s="30">
        <f t="shared" si="0"/>
        <v>4.0795944285563817</v>
      </c>
      <c r="D11" s="56"/>
      <c r="E11" s="54"/>
      <c r="F11" s="55"/>
      <c r="G11" s="56"/>
      <c r="H11" s="54"/>
      <c r="I11" s="55"/>
      <c r="J11" s="56"/>
      <c r="K11" s="54"/>
      <c r="L11" s="55"/>
      <c r="M11" s="56"/>
      <c r="N11" s="54"/>
      <c r="O11" s="55"/>
      <c r="P11" s="56"/>
      <c r="Q11" s="54"/>
      <c r="R11" s="55"/>
      <c r="S11" s="56"/>
      <c r="T11" s="54"/>
      <c r="U11" s="55"/>
      <c r="V11" s="56"/>
      <c r="W11" s="54"/>
      <c r="X11" s="55"/>
      <c r="Y11" s="56"/>
      <c r="Z11" s="54"/>
      <c r="AA11" s="55"/>
      <c r="AB11" s="56"/>
      <c r="AC11" s="54"/>
      <c r="AD11" s="55"/>
      <c r="AE11" s="56"/>
      <c r="AF11" s="54"/>
      <c r="AG11" s="55"/>
      <c r="AH11" s="56"/>
      <c r="AI11" s="54"/>
      <c r="AJ11" s="55"/>
      <c r="AK11" s="56"/>
      <c r="AL11" s="54"/>
      <c r="AM11" s="55"/>
      <c r="AN11" s="56"/>
      <c r="AO11" s="54"/>
      <c r="AP11" s="55"/>
      <c r="AQ11" s="56"/>
      <c r="AR11" s="54"/>
      <c r="AS11" s="55"/>
      <c r="AT11" s="56"/>
      <c r="AU11" s="54"/>
      <c r="AV11" s="55"/>
      <c r="AW11" s="56"/>
      <c r="AX11" s="54"/>
      <c r="AY11" s="55"/>
      <c r="AZ11" s="56"/>
      <c r="BA11" s="54"/>
      <c r="BB11" s="55"/>
      <c r="BC11" s="56"/>
      <c r="BD11" s="54"/>
      <c r="BE11" s="55"/>
      <c r="BF11" s="56"/>
      <c r="BG11" s="54"/>
      <c r="BH11" s="55"/>
      <c r="BI11" s="56"/>
      <c r="BJ11" s="54"/>
      <c r="BK11" s="55"/>
      <c r="BL11" s="56"/>
      <c r="BM11" s="54"/>
      <c r="BN11" s="55"/>
      <c r="BO11" s="56"/>
      <c r="BP11" s="54"/>
      <c r="BQ11" s="55"/>
      <c r="BR11" s="56"/>
      <c r="BS11" s="54"/>
      <c r="BT11" s="55"/>
      <c r="BU11" s="56"/>
      <c r="BV11" s="54"/>
      <c r="BW11" s="55"/>
      <c r="BX11" s="56"/>
      <c r="BY11" s="54"/>
      <c r="BZ11" s="55"/>
      <c r="CA11" s="56"/>
      <c r="CB11" s="54"/>
      <c r="CC11" s="55"/>
      <c r="CD11" s="56"/>
      <c r="CE11" s="54"/>
      <c r="CF11" s="55"/>
      <c r="CG11" s="56"/>
      <c r="CH11" s="54"/>
      <c r="CI11" s="55"/>
      <c r="CJ11" s="56"/>
      <c r="CK11" s="54"/>
      <c r="CL11" s="55"/>
      <c r="CM11" s="56"/>
      <c r="CN11" s="54"/>
      <c r="CO11" s="55"/>
      <c r="CP11" s="56"/>
      <c r="CQ11" s="54"/>
      <c r="CR11" s="55"/>
      <c r="CS11" s="56"/>
      <c r="CT11" s="54"/>
      <c r="CU11" s="55"/>
      <c r="CV11" s="56"/>
      <c r="CW11" s="54"/>
      <c r="CX11" s="70"/>
      <c r="CY11" s="56"/>
      <c r="CZ11" s="54"/>
      <c r="DA11" s="55"/>
      <c r="DB11" s="56"/>
      <c r="DC11" s="54"/>
      <c r="DD11" s="55"/>
      <c r="DE11" s="56"/>
      <c r="DF11" s="54"/>
      <c r="DG11" s="55"/>
      <c r="DH11" s="56"/>
      <c r="DI11" s="54"/>
      <c r="DJ11" s="55"/>
    </row>
    <row r="12" spans="1:114" ht="15.75" x14ac:dyDescent="0.25">
      <c r="A12">
        <v>2006</v>
      </c>
      <c r="B12" s="30">
        <v>11.6065</v>
      </c>
      <c r="C12" s="30">
        <f t="shared" si="0"/>
        <v>2.4515652860053647</v>
      </c>
      <c r="D12" s="56"/>
      <c r="E12" s="54"/>
      <c r="F12" s="55"/>
      <c r="G12" s="56"/>
      <c r="H12" s="54"/>
      <c r="I12" s="55"/>
      <c r="J12" s="56"/>
      <c r="K12" s="54"/>
      <c r="L12" s="55"/>
      <c r="M12" s="56"/>
      <c r="N12" s="54"/>
      <c r="O12" s="55"/>
      <c r="P12" s="56"/>
      <c r="Q12" s="54"/>
      <c r="R12" s="55"/>
      <c r="S12" s="56"/>
      <c r="T12" s="54"/>
      <c r="U12" s="55"/>
      <c r="V12" s="56"/>
      <c r="W12" s="54"/>
      <c r="X12" s="55"/>
      <c r="Y12" s="56"/>
      <c r="Z12" s="54"/>
      <c r="AA12" s="55"/>
      <c r="AB12" s="56"/>
      <c r="AC12" s="54"/>
      <c r="AD12" s="55"/>
      <c r="AE12" s="56"/>
      <c r="AF12" s="54"/>
      <c r="AG12" s="55"/>
      <c r="AH12" s="56"/>
      <c r="AI12" s="54"/>
      <c r="AJ12" s="55"/>
      <c r="AK12" s="56"/>
      <c r="AL12" s="54"/>
      <c r="AM12" s="55"/>
      <c r="AN12" s="56"/>
      <c r="AO12" s="54"/>
      <c r="AP12" s="55"/>
      <c r="AQ12" s="56"/>
      <c r="AR12" s="54"/>
      <c r="AS12" s="55"/>
      <c r="AT12" s="56"/>
      <c r="AU12" s="54"/>
      <c r="AV12" s="55"/>
      <c r="AW12" s="56"/>
      <c r="AX12" s="54"/>
      <c r="AY12" s="55"/>
      <c r="AZ12" s="56"/>
      <c r="BA12" s="54"/>
      <c r="BB12" s="55"/>
      <c r="BC12" s="56"/>
      <c r="BD12" s="54"/>
      <c r="BE12" s="55"/>
      <c r="BF12" s="56"/>
      <c r="BG12" s="54"/>
      <c r="BH12" s="55"/>
      <c r="BI12" s="56"/>
      <c r="BJ12" s="54"/>
      <c r="BK12" s="55"/>
      <c r="BL12" s="56"/>
      <c r="BM12" s="54"/>
      <c r="BN12" s="55"/>
      <c r="BO12" s="56"/>
      <c r="BP12" s="54"/>
      <c r="BQ12" s="55"/>
      <c r="BR12" s="56"/>
      <c r="BS12" s="54"/>
      <c r="BT12" s="55"/>
      <c r="BU12" s="56"/>
      <c r="BV12" s="54"/>
      <c r="BW12" s="55"/>
      <c r="BX12" s="56"/>
      <c r="BY12" s="54"/>
      <c r="BZ12" s="55"/>
      <c r="CA12" s="56"/>
      <c r="CB12" s="54"/>
      <c r="CC12" s="55"/>
      <c r="CD12" s="56"/>
      <c r="CE12" s="54"/>
      <c r="CF12" s="55"/>
      <c r="CG12" s="56"/>
      <c r="CH12" s="54"/>
      <c r="CI12" s="55"/>
      <c r="CJ12" s="56"/>
      <c r="CK12" s="54"/>
      <c r="CL12" s="55"/>
      <c r="CM12" s="56"/>
      <c r="CN12" s="54"/>
      <c r="CO12" s="55"/>
      <c r="CP12" s="56"/>
      <c r="CQ12" s="54"/>
      <c r="CR12" s="55"/>
      <c r="CS12" s="56"/>
      <c r="CT12" s="54"/>
      <c r="CU12" s="55"/>
      <c r="CV12" s="56"/>
      <c r="CW12" s="54"/>
      <c r="CX12" s="70"/>
      <c r="CY12" s="56"/>
      <c r="CZ12" s="54"/>
      <c r="DA12" s="55"/>
      <c r="DB12" s="56"/>
      <c r="DC12" s="54"/>
      <c r="DD12" s="55"/>
      <c r="DE12" s="56"/>
      <c r="DF12" s="54"/>
      <c r="DG12" s="55"/>
      <c r="DH12" s="56"/>
      <c r="DI12" s="54"/>
      <c r="DJ12" s="55"/>
    </row>
    <row r="13" spans="1:114" ht="15.75" x14ac:dyDescent="0.25">
      <c r="A13">
        <v>2007</v>
      </c>
      <c r="B13" s="30">
        <v>44.796396999999999</v>
      </c>
      <c r="C13" s="30">
        <f t="shared" si="0"/>
        <v>3.8021277120796046</v>
      </c>
      <c r="D13" s="57"/>
      <c r="E13" s="58"/>
      <c r="F13" s="59"/>
      <c r="G13" s="57"/>
      <c r="H13" s="58"/>
      <c r="I13" s="59"/>
      <c r="J13" s="57"/>
      <c r="K13" s="58"/>
      <c r="L13" s="59"/>
      <c r="M13" s="57"/>
      <c r="N13" s="58"/>
      <c r="O13" s="59"/>
      <c r="P13" s="57"/>
      <c r="Q13" s="58"/>
      <c r="R13" s="59"/>
      <c r="S13" s="57"/>
      <c r="T13" s="58"/>
      <c r="U13" s="59"/>
      <c r="V13" s="57"/>
      <c r="W13" s="58"/>
      <c r="X13" s="59"/>
      <c r="Y13" s="57"/>
      <c r="Z13" s="58"/>
      <c r="AA13" s="59"/>
      <c r="AB13" s="57"/>
      <c r="AC13" s="58"/>
      <c r="AD13" s="59"/>
      <c r="AE13" s="57"/>
      <c r="AF13" s="58"/>
      <c r="AG13" s="59"/>
      <c r="AH13" s="57"/>
      <c r="AI13" s="58"/>
      <c r="AJ13" s="59"/>
      <c r="AK13" s="57"/>
      <c r="AL13" s="58"/>
      <c r="AM13" s="59"/>
      <c r="AN13" s="57"/>
      <c r="AO13" s="58"/>
      <c r="AP13" s="59"/>
      <c r="AQ13" s="57"/>
      <c r="AR13" s="58"/>
      <c r="AS13" s="59"/>
      <c r="AT13" s="57"/>
      <c r="AU13" s="58"/>
      <c r="AV13" s="59"/>
      <c r="AW13" s="57"/>
      <c r="AX13" s="58"/>
      <c r="AY13" s="59"/>
      <c r="AZ13" s="57"/>
      <c r="BA13" s="58"/>
      <c r="BB13" s="59"/>
      <c r="BC13" s="57"/>
      <c r="BD13" s="58"/>
      <c r="BE13" s="59"/>
      <c r="BF13" s="57"/>
      <c r="BG13" s="58"/>
      <c r="BH13" s="59"/>
      <c r="BI13" s="57"/>
      <c r="BJ13" s="58"/>
      <c r="BK13" s="59"/>
      <c r="BL13" s="57"/>
      <c r="BM13" s="58"/>
      <c r="BN13" s="59"/>
      <c r="BO13" s="57"/>
      <c r="BP13" s="58"/>
      <c r="BQ13" s="59"/>
      <c r="BR13" s="57"/>
      <c r="BS13" s="58"/>
      <c r="BT13" s="59"/>
      <c r="BU13" s="57"/>
      <c r="BV13" s="58"/>
      <c r="BW13" s="59"/>
      <c r="BX13" s="57"/>
      <c r="BY13" s="58"/>
      <c r="BZ13" s="59"/>
      <c r="CA13" s="57"/>
      <c r="CB13" s="58"/>
      <c r="CC13" s="59"/>
      <c r="CD13" s="57"/>
      <c r="CE13" s="58"/>
      <c r="CF13" s="59"/>
      <c r="CG13" s="57"/>
      <c r="CH13" s="58"/>
      <c r="CI13" s="59"/>
      <c r="CJ13" s="57"/>
      <c r="CK13" s="58"/>
      <c r="CL13" s="59"/>
      <c r="CM13" s="57"/>
      <c r="CN13" s="58"/>
      <c r="CO13" s="59"/>
      <c r="CP13" s="57"/>
      <c r="CQ13" s="58"/>
      <c r="CR13" s="59"/>
      <c r="CS13" s="57"/>
      <c r="CT13" s="58"/>
      <c r="CU13" s="59"/>
      <c r="CV13" s="57"/>
      <c r="CW13" s="58"/>
      <c r="CX13" s="71"/>
      <c r="CY13" s="57"/>
      <c r="CZ13" s="58"/>
      <c r="DA13" s="59"/>
      <c r="DB13" s="57"/>
      <c r="DC13" s="58"/>
      <c r="DD13" s="59"/>
      <c r="DE13" s="57"/>
      <c r="DF13" s="58"/>
      <c r="DG13" s="59"/>
      <c r="DH13" s="57"/>
      <c r="DI13" s="58"/>
      <c r="DJ13" s="59"/>
    </row>
    <row r="14" spans="1:114" ht="13.5" customHeight="1" x14ac:dyDescent="0.25">
      <c r="A14">
        <v>2008</v>
      </c>
      <c r="B14" s="30">
        <v>15.908924000000001</v>
      </c>
      <c r="C14" s="30">
        <f t="shared" si="0"/>
        <v>2.7668802096415366</v>
      </c>
      <c r="D14" s="60"/>
      <c r="E14" s="58"/>
      <c r="F14" s="59"/>
      <c r="G14" s="60"/>
      <c r="H14" s="58"/>
      <c r="I14" s="59"/>
      <c r="J14" s="60"/>
      <c r="K14" s="58"/>
      <c r="L14" s="59"/>
      <c r="M14" s="60"/>
      <c r="N14" s="58"/>
      <c r="O14" s="59"/>
      <c r="P14" s="60"/>
      <c r="Q14" s="58"/>
      <c r="R14" s="59"/>
      <c r="S14" s="60"/>
      <c r="T14" s="58"/>
      <c r="U14" s="59"/>
      <c r="V14" s="60"/>
      <c r="W14" s="58"/>
      <c r="X14" s="59"/>
      <c r="Y14" s="60"/>
      <c r="Z14" s="58"/>
      <c r="AA14" s="59"/>
      <c r="AB14" s="60"/>
      <c r="AC14" s="58"/>
      <c r="AD14" s="59"/>
      <c r="AE14" s="60"/>
      <c r="AF14" s="58"/>
      <c r="AG14" s="59"/>
      <c r="AH14" s="60"/>
      <c r="AI14" s="58"/>
      <c r="AJ14" s="59"/>
      <c r="AK14" s="60"/>
      <c r="AL14" s="58"/>
      <c r="AM14" s="59"/>
      <c r="AN14" s="60"/>
      <c r="AO14" s="58"/>
      <c r="AP14" s="59"/>
      <c r="AQ14" s="60"/>
      <c r="AR14" s="58"/>
      <c r="AS14" s="59"/>
      <c r="AT14" s="60"/>
      <c r="AU14" s="58"/>
      <c r="AV14" s="59"/>
      <c r="AW14" s="60"/>
      <c r="AX14" s="58"/>
      <c r="AY14" s="59"/>
      <c r="AZ14" s="60"/>
      <c r="BA14" s="58"/>
      <c r="BB14" s="59"/>
      <c r="BC14" s="60"/>
      <c r="BD14" s="58"/>
      <c r="BE14" s="59"/>
      <c r="BF14" s="60"/>
      <c r="BG14" s="58"/>
      <c r="BH14" s="59"/>
      <c r="BI14" s="60"/>
      <c r="BJ14" s="58"/>
      <c r="BK14" s="59"/>
      <c r="BL14" s="60"/>
      <c r="BM14" s="58"/>
      <c r="BN14" s="59"/>
      <c r="BO14" s="60"/>
      <c r="BP14" s="58"/>
      <c r="BQ14" s="59"/>
      <c r="BR14" s="60"/>
      <c r="BS14" s="58"/>
      <c r="BT14" s="59"/>
      <c r="BU14" s="60"/>
      <c r="BV14" s="58"/>
      <c r="BW14" s="59"/>
      <c r="BX14" s="60"/>
      <c r="BY14" s="58"/>
      <c r="BZ14" s="59"/>
      <c r="CA14" s="60"/>
      <c r="CB14" s="58"/>
      <c r="CC14" s="59"/>
      <c r="CD14" s="60"/>
      <c r="CE14" s="58"/>
      <c r="CF14" s="59"/>
      <c r="CG14" s="60"/>
      <c r="CH14" s="58"/>
      <c r="CI14" s="59"/>
      <c r="CJ14" s="60"/>
      <c r="CK14" s="58"/>
      <c r="CL14" s="59"/>
      <c r="CM14" s="60"/>
      <c r="CN14" s="58"/>
      <c r="CO14" s="59"/>
      <c r="CP14" s="60"/>
      <c r="CQ14" s="58"/>
      <c r="CR14" s="59"/>
      <c r="CS14" s="60"/>
      <c r="CT14" s="58"/>
      <c r="CU14" s="59"/>
      <c r="CV14" s="60"/>
      <c r="CW14" s="58"/>
      <c r="CX14" s="71"/>
      <c r="CY14" s="60"/>
      <c r="CZ14" s="58"/>
      <c r="DA14" s="59"/>
      <c r="DB14" s="60"/>
      <c r="DC14" s="58"/>
      <c r="DD14" s="59"/>
      <c r="DE14" s="60"/>
      <c r="DF14" s="58"/>
      <c r="DG14" s="59"/>
      <c r="DH14" s="60"/>
      <c r="DI14" s="58"/>
      <c r="DJ14" s="59"/>
    </row>
    <row r="15" spans="1:114" ht="15.75" x14ac:dyDescent="0.25">
      <c r="A15">
        <v>2009</v>
      </c>
      <c r="B15" s="30">
        <v>38.024357000000002</v>
      </c>
      <c r="C15" s="30">
        <f t="shared" si="0"/>
        <v>3.6382269280747028</v>
      </c>
      <c r="D15" s="60"/>
      <c r="E15" s="58"/>
      <c r="F15" s="59"/>
      <c r="G15" s="60"/>
      <c r="H15" s="58"/>
      <c r="I15" s="59"/>
      <c r="J15" s="60"/>
      <c r="K15" s="58"/>
      <c r="L15" s="59"/>
      <c r="M15" s="60"/>
      <c r="N15" s="58"/>
      <c r="O15" s="59"/>
      <c r="P15" s="60"/>
      <c r="Q15" s="58"/>
      <c r="R15" s="59"/>
      <c r="S15" s="60"/>
      <c r="T15" s="58"/>
      <c r="U15" s="59"/>
      <c r="V15" s="60"/>
      <c r="W15" s="58"/>
      <c r="X15" s="59"/>
      <c r="Y15" s="60"/>
      <c r="Z15" s="58"/>
      <c r="AA15" s="59"/>
      <c r="AB15" s="60"/>
      <c r="AC15" s="58"/>
      <c r="AD15" s="59"/>
      <c r="AE15" s="60"/>
      <c r="AF15" s="58"/>
      <c r="AG15" s="59"/>
      <c r="AH15" s="60"/>
      <c r="AI15" s="58"/>
      <c r="AJ15" s="59"/>
      <c r="AK15" s="60"/>
      <c r="AL15" s="58"/>
      <c r="AM15" s="59"/>
      <c r="AN15" s="60"/>
      <c r="AO15" s="58"/>
      <c r="AP15" s="59"/>
      <c r="AQ15" s="60"/>
      <c r="AR15" s="58"/>
      <c r="AS15" s="59"/>
      <c r="AT15" s="60"/>
      <c r="AU15" s="58"/>
      <c r="AV15" s="59"/>
      <c r="AW15" s="60"/>
      <c r="AX15" s="58"/>
      <c r="AY15" s="59"/>
      <c r="AZ15" s="60"/>
      <c r="BA15" s="58"/>
      <c r="BB15" s="59"/>
      <c r="BC15" s="60"/>
      <c r="BD15" s="58"/>
      <c r="BE15" s="59"/>
      <c r="BF15" s="60"/>
      <c r="BG15" s="58"/>
      <c r="BH15" s="59"/>
      <c r="BI15" s="60"/>
      <c r="BJ15" s="58"/>
      <c r="BK15" s="59"/>
      <c r="BL15" s="60"/>
      <c r="BM15" s="58"/>
      <c r="BN15" s="59"/>
      <c r="BO15" s="60"/>
      <c r="BP15" s="58"/>
      <c r="BQ15" s="59"/>
      <c r="BR15" s="60"/>
      <c r="BS15" s="58"/>
      <c r="BT15" s="59"/>
      <c r="BU15" s="60"/>
      <c r="BV15" s="58"/>
      <c r="BW15" s="59"/>
      <c r="BX15" s="60"/>
      <c r="BY15" s="58"/>
      <c r="BZ15" s="59"/>
      <c r="CA15" s="60"/>
      <c r="CB15" s="58"/>
      <c r="CC15" s="59"/>
      <c r="CD15" s="60"/>
      <c r="CE15" s="58"/>
      <c r="CF15" s="59"/>
      <c r="CG15" s="60"/>
      <c r="CH15" s="58"/>
      <c r="CI15" s="59"/>
      <c r="CJ15" s="60"/>
      <c r="CK15" s="58"/>
      <c r="CL15" s="59"/>
      <c r="CM15" s="60"/>
      <c r="CN15" s="58"/>
      <c r="CO15" s="59"/>
      <c r="CP15" s="60"/>
      <c r="CQ15" s="58"/>
      <c r="CR15" s="59"/>
      <c r="CS15" s="60"/>
      <c r="CT15" s="58"/>
      <c r="CU15" s="59"/>
      <c r="CV15" s="60"/>
      <c r="CW15" s="58"/>
      <c r="CX15" s="71"/>
      <c r="CY15" s="60"/>
      <c r="CZ15" s="58"/>
      <c r="DA15" s="59"/>
      <c r="DB15" s="60"/>
      <c r="DC15" s="58"/>
      <c r="DD15" s="59"/>
      <c r="DE15" s="60"/>
      <c r="DF15" s="58"/>
      <c r="DG15" s="59"/>
      <c r="DH15" s="60"/>
      <c r="DI15" s="58"/>
      <c r="DJ15" s="59"/>
    </row>
    <row r="16" spans="1:114" ht="15.75" x14ac:dyDescent="0.25">
      <c r="A16">
        <v>2010</v>
      </c>
      <c r="B16" s="30">
        <v>24.141670999999999</v>
      </c>
      <c r="C16" s="30">
        <f t="shared" si="0"/>
        <v>3.1839394344833187</v>
      </c>
      <c r="D16" s="60"/>
      <c r="E16" s="58"/>
      <c r="F16" s="59"/>
      <c r="G16" s="60"/>
      <c r="H16" s="58"/>
      <c r="I16" s="59"/>
      <c r="J16" s="60"/>
      <c r="K16" s="58"/>
      <c r="L16" s="59"/>
      <c r="M16" s="60"/>
      <c r="N16" s="58"/>
      <c r="O16" s="59"/>
      <c r="P16" s="60"/>
      <c r="Q16" s="58"/>
      <c r="R16" s="59"/>
      <c r="S16" s="60"/>
      <c r="T16" s="58"/>
      <c r="U16" s="59"/>
      <c r="V16" s="60"/>
      <c r="W16" s="58"/>
      <c r="X16" s="59"/>
      <c r="Y16" s="60"/>
      <c r="Z16" s="58"/>
      <c r="AA16" s="59"/>
      <c r="AB16" s="60"/>
      <c r="AC16" s="58"/>
      <c r="AD16" s="59"/>
      <c r="AE16" s="60"/>
      <c r="AF16" s="58"/>
      <c r="AG16" s="59"/>
      <c r="AH16" s="60"/>
      <c r="AI16" s="58"/>
      <c r="AJ16" s="59"/>
      <c r="AK16" s="60"/>
      <c r="AL16" s="58"/>
      <c r="AM16" s="59"/>
      <c r="AN16" s="60"/>
      <c r="AO16" s="58"/>
      <c r="AP16" s="59"/>
      <c r="AQ16" s="60"/>
      <c r="AR16" s="58"/>
      <c r="AS16" s="59"/>
      <c r="AT16" s="60"/>
      <c r="AU16" s="58"/>
      <c r="AV16" s="59"/>
      <c r="AW16" s="60"/>
      <c r="AX16" s="58"/>
      <c r="AY16" s="59"/>
      <c r="AZ16" s="60"/>
      <c r="BA16" s="58"/>
      <c r="BB16" s="59"/>
      <c r="BC16" s="60"/>
      <c r="BD16" s="58"/>
      <c r="BE16" s="59"/>
      <c r="BF16" s="60"/>
      <c r="BG16" s="58"/>
      <c r="BH16" s="59"/>
      <c r="BI16" s="60"/>
      <c r="BJ16" s="58"/>
      <c r="BK16" s="59"/>
      <c r="BL16" s="60"/>
      <c r="BM16" s="58"/>
      <c r="BN16" s="59"/>
      <c r="BO16" s="60"/>
      <c r="BP16" s="58"/>
      <c r="BQ16" s="59"/>
      <c r="BR16" s="60"/>
      <c r="BS16" s="58"/>
      <c r="BT16" s="59"/>
      <c r="BU16" s="60"/>
      <c r="BV16" s="58"/>
      <c r="BW16" s="59"/>
      <c r="BX16" s="60"/>
      <c r="BY16" s="58"/>
      <c r="BZ16" s="59"/>
      <c r="CA16" s="60"/>
      <c r="CB16" s="58"/>
      <c r="CC16" s="59"/>
      <c r="CD16" s="60"/>
      <c r="CE16" s="58"/>
      <c r="CF16" s="59"/>
      <c r="CG16" s="60"/>
      <c r="CH16" s="58"/>
      <c r="CI16" s="59"/>
      <c r="CJ16" s="60"/>
      <c r="CK16" s="58"/>
      <c r="CL16" s="59"/>
      <c r="CM16" s="60"/>
      <c r="CN16" s="58"/>
      <c r="CO16" s="59"/>
      <c r="CP16" s="60"/>
      <c r="CQ16" s="58"/>
      <c r="CR16" s="59"/>
      <c r="CS16" s="60"/>
      <c r="CT16" s="58"/>
      <c r="CU16" s="59"/>
      <c r="CV16" s="60"/>
      <c r="CW16" s="58"/>
      <c r="CX16" s="71"/>
      <c r="CY16" s="60"/>
      <c r="CZ16" s="58"/>
      <c r="DA16" s="59"/>
      <c r="DB16" s="60"/>
      <c r="DC16" s="58"/>
      <c r="DD16" s="59"/>
      <c r="DE16" s="60"/>
      <c r="DF16" s="58"/>
      <c r="DG16" s="59"/>
      <c r="DH16" s="60"/>
      <c r="DI16" s="58"/>
      <c r="DJ16" s="59"/>
    </row>
    <row r="17" spans="1:131" ht="15.75" x14ac:dyDescent="0.25">
      <c r="A17">
        <v>2011</v>
      </c>
      <c r="B17" s="30">
        <v>58.882053999999997</v>
      </c>
      <c r="C17" s="30">
        <f t="shared" si="0"/>
        <v>4.0755363583230402</v>
      </c>
      <c r="D17" s="60"/>
      <c r="E17" s="58"/>
      <c r="F17" s="59"/>
      <c r="G17" s="60"/>
      <c r="H17" s="58"/>
      <c r="I17" s="59"/>
      <c r="J17" s="60"/>
      <c r="K17" s="58"/>
      <c r="L17" s="59"/>
      <c r="M17" s="60"/>
      <c r="N17" s="58"/>
      <c r="O17" s="59"/>
      <c r="P17" s="60"/>
      <c r="Q17" s="58"/>
      <c r="R17" s="59"/>
      <c r="S17" s="60"/>
      <c r="T17" s="58"/>
      <c r="U17" s="59"/>
      <c r="V17" s="60"/>
      <c r="W17" s="58"/>
      <c r="X17" s="59"/>
      <c r="Y17" s="60"/>
      <c r="Z17" s="58"/>
      <c r="AA17" s="59"/>
      <c r="AB17" s="60"/>
      <c r="AC17" s="58"/>
      <c r="AD17" s="59"/>
      <c r="AE17" s="60"/>
      <c r="AF17" s="58"/>
      <c r="AG17" s="59"/>
      <c r="AH17" s="60"/>
      <c r="AI17" s="58"/>
      <c r="AJ17" s="59"/>
      <c r="AK17" s="60"/>
      <c r="AL17" s="58"/>
      <c r="AM17" s="59"/>
      <c r="AN17" s="60"/>
      <c r="AO17" s="58"/>
      <c r="AP17" s="59"/>
      <c r="AQ17" s="60"/>
      <c r="AR17" s="58"/>
      <c r="AS17" s="59"/>
      <c r="AT17" s="60"/>
      <c r="AU17" s="58"/>
      <c r="AV17" s="59"/>
      <c r="AW17" s="60"/>
      <c r="AX17" s="58"/>
      <c r="AY17" s="59"/>
      <c r="AZ17" s="60"/>
      <c r="BA17" s="58"/>
      <c r="BB17" s="59"/>
      <c r="BC17" s="60"/>
      <c r="BD17" s="58"/>
      <c r="BE17" s="59"/>
      <c r="BF17" s="60"/>
      <c r="BG17" s="58"/>
      <c r="BH17" s="59"/>
      <c r="BI17" s="60"/>
      <c r="BJ17" s="58"/>
      <c r="BK17" s="59"/>
      <c r="BL17" s="60"/>
      <c r="BM17" s="58"/>
      <c r="BN17" s="59"/>
      <c r="BO17" s="60"/>
      <c r="BP17" s="58"/>
      <c r="BQ17" s="59"/>
      <c r="BR17" s="60"/>
      <c r="BS17" s="58"/>
      <c r="BT17" s="59"/>
      <c r="BU17" s="60"/>
      <c r="BV17" s="58"/>
      <c r="BW17" s="59"/>
      <c r="BX17" s="60"/>
      <c r="BY17" s="58"/>
      <c r="BZ17" s="59"/>
      <c r="CA17" s="60"/>
      <c r="CB17" s="58"/>
      <c r="CC17" s="59"/>
      <c r="CD17" s="60"/>
      <c r="CE17" s="58"/>
      <c r="CF17" s="59"/>
      <c r="CG17" s="60"/>
      <c r="CH17" s="58"/>
      <c r="CI17" s="59"/>
      <c r="CJ17" s="60"/>
      <c r="CK17" s="58"/>
      <c r="CL17" s="59"/>
      <c r="CM17" s="60"/>
      <c r="CN17" s="58"/>
      <c r="CO17" s="59"/>
      <c r="CP17" s="60"/>
      <c r="CQ17" s="58"/>
      <c r="CR17" s="59"/>
      <c r="CS17" s="60"/>
      <c r="CT17" s="58"/>
      <c r="CU17" s="59"/>
      <c r="CV17" s="60"/>
      <c r="CW17" s="58"/>
      <c r="CX17" s="71"/>
      <c r="CY17" s="60"/>
      <c r="CZ17" s="58"/>
      <c r="DA17" s="59"/>
      <c r="DB17" s="60"/>
      <c r="DC17" s="58"/>
      <c r="DD17" s="59"/>
      <c r="DE17" s="60"/>
      <c r="DF17" s="58"/>
      <c r="DG17" s="59"/>
      <c r="DH17" s="60"/>
      <c r="DI17" s="58"/>
      <c r="DJ17" s="59"/>
    </row>
    <row r="18" spans="1:131" ht="15.75" x14ac:dyDescent="0.25">
      <c r="A18">
        <v>2012</v>
      </c>
      <c r="B18" s="30">
        <v>21.277018000000002</v>
      </c>
      <c r="C18" s="30">
        <f t="shared" si="0"/>
        <v>3.0576275230751495</v>
      </c>
      <c r="D18" s="60"/>
      <c r="E18" s="58"/>
      <c r="F18" s="59"/>
      <c r="G18" s="60"/>
      <c r="H18" s="58"/>
      <c r="I18" s="59"/>
      <c r="J18" s="60"/>
      <c r="K18" s="58"/>
      <c r="L18" s="59"/>
      <c r="M18" s="60"/>
      <c r="N18" s="58"/>
      <c r="O18" s="59"/>
      <c r="P18" s="60"/>
      <c r="Q18" s="58"/>
      <c r="R18" s="59"/>
      <c r="S18" s="60"/>
      <c r="T18" s="58"/>
      <c r="U18" s="59"/>
      <c r="V18" s="60"/>
      <c r="W18" s="58"/>
      <c r="X18" s="59"/>
      <c r="Y18" s="60"/>
      <c r="Z18" s="58"/>
      <c r="AA18" s="59"/>
      <c r="AB18" s="60"/>
      <c r="AC18" s="58"/>
      <c r="AD18" s="59"/>
      <c r="AE18" s="60"/>
      <c r="AF18" s="58"/>
      <c r="AG18" s="59"/>
      <c r="AH18" s="60"/>
      <c r="AI18" s="58"/>
      <c r="AJ18" s="59"/>
      <c r="AK18" s="60"/>
      <c r="AL18" s="58"/>
      <c r="AM18" s="59"/>
      <c r="AN18" s="60"/>
      <c r="AO18" s="58"/>
      <c r="AP18" s="59"/>
      <c r="AQ18" s="60"/>
      <c r="AR18" s="58"/>
      <c r="AS18" s="59"/>
      <c r="AT18" s="60"/>
      <c r="AU18" s="58"/>
      <c r="AV18" s="59"/>
      <c r="AW18" s="60"/>
      <c r="AX18" s="58"/>
      <c r="AY18" s="59"/>
      <c r="AZ18" s="60"/>
      <c r="BA18" s="58"/>
      <c r="BB18" s="59"/>
      <c r="BC18" s="60"/>
      <c r="BD18" s="58"/>
      <c r="BE18" s="59"/>
      <c r="BF18" s="60"/>
      <c r="BG18" s="58"/>
      <c r="BH18" s="59"/>
      <c r="BI18" s="60"/>
      <c r="BJ18" s="58"/>
      <c r="BK18" s="59"/>
      <c r="BL18" s="60"/>
      <c r="BM18" s="58"/>
      <c r="BN18" s="59"/>
      <c r="BO18" s="60"/>
      <c r="BP18" s="58"/>
      <c r="BQ18" s="59"/>
      <c r="BR18" s="60"/>
      <c r="BS18" s="58"/>
      <c r="BT18" s="59"/>
      <c r="BU18" s="60"/>
      <c r="BV18" s="58"/>
      <c r="BW18" s="59"/>
      <c r="BX18" s="60"/>
      <c r="BY18" s="58"/>
      <c r="BZ18" s="59"/>
      <c r="CA18" s="60"/>
      <c r="CB18" s="58"/>
      <c r="CC18" s="59"/>
      <c r="CD18" s="60"/>
      <c r="CE18" s="58"/>
      <c r="CF18" s="59"/>
      <c r="CG18" s="60"/>
      <c r="CH18" s="58"/>
      <c r="CI18" s="59"/>
      <c r="CJ18" s="60"/>
      <c r="CK18" s="58"/>
      <c r="CL18" s="59"/>
      <c r="CM18" s="60"/>
      <c r="CN18" s="58"/>
      <c r="CO18" s="59"/>
      <c r="CP18" s="60"/>
      <c r="CQ18" s="58"/>
      <c r="CR18" s="59"/>
      <c r="CS18" s="60"/>
      <c r="CT18" s="58"/>
      <c r="CU18" s="59"/>
      <c r="CV18" s="60"/>
      <c r="CW18" s="58"/>
      <c r="CX18" s="71"/>
      <c r="CY18" s="60"/>
      <c r="CZ18" s="58"/>
      <c r="DA18" s="59"/>
      <c r="DB18" s="60"/>
      <c r="DC18" s="58"/>
      <c r="DD18" s="59"/>
      <c r="DE18" s="60"/>
      <c r="DF18" s="58"/>
      <c r="DG18" s="59"/>
      <c r="DH18" s="60"/>
      <c r="DI18" s="58"/>
      <c r="DJ18" s="59"/>
    </row>
    <row r="19" spans="1:131" ht="15.75" x14ac:dyDescent="0.25">
      <c r="A19">
        <v>2013</v>
      </c>
      <c r="B19" s="30">
        <v>94.719421999999994</v>
      </c>
      <c r="C19" s="30">
        <f t="shared" si="0"/>
        <v>4.5509190689211314</v>
      </c>
      <c r="D19" s="60"/>
      <c r="E19" s="58"/>
      <c r="F19" s="59"/>
      <c r="G19" s="60"/>
      <c r="H19" s="58"/>
      <c r="I19" s="59"/>
      <c r="J19" s="60"/>
      <c r="K19" s="58"/>
      <c r="L19" s="59"/>
      <c r="M19" s="60"/>
      <c r="N19" s="58"/>
      <c r="O19" s="59"/>
      <c r="P19" s="60"/>
      <c r="Q19" s="58"/>
      <c r="R19" s="59"/>
      <c r="S19" s="60"/>
      <c r="T19" s="58"/>
      <c r="U19" s="59"/>
      <c r="V19" s="60"/>
      <c r="W19" s="58"/>
      <c r="X19" s="59"/>
      <c r="Y19" s="60"/>
      <c r="Z19" s="58"/>
      <c r="AA19" s="59"/>
      <c r="AB19" s="60"/>
      <c r="AC19" s="58"/>
      <c r="AD19" s="59"/>
      <c r="AE19" s="60"/>
      <c r="AF19" s="58"/>
      <c r="AG19" s="59"/>
      <c r="AH19" s="60"/>
      <c r="AI19" s="58"/>
      <c r="AJ19" s="59"/>
      <c r="AK19" s="60"/>
      <c r="AL19" s="58"/>
      <c r="AM19" s="59"/>
      <c r="AN19" s="60"/>
      <c r="AO19" s="58"/>
      <c r="AP19" s="59"/>
      <c r="AQ19" s="60"/>
      <c r="AR19" s="58"/>
      <c r="AS19" s="59"/>
      <c r="AT19" s="60"/>
      <c r="AU19" s="58"/>
      <c r="AV19" s="59"/>
      <c r="AW19" s="60"/>
      <c r="AX19" s="58"/>
      <c r="AY19" s="59"/>
      <c r="AZ19" s="60"/>
      <c r="BA19" s="58"/>
      <c r="BB19" s="59"/>
      <c r="BC19" s="60"/>
      <c r="BD19" s="58"/>
      <c r="BE19" s="59"/>
      <c r="BF19" s="60"/>
      <c r="BG19" s="58"/>
      <c r="BH19" s="59"/>
      <c r="BI19" s="60"/>
      <c r="BJ19" s="58"/>
      <c r="BK19" s="59"/>
      <c r="BL19" s="60"/>
      <c r="BM19" s="58"/>
      <c r="BN19" s="59"/>
      <c r="BO19" s="60"/>
      <c r="BP19" s="58"/>
      <c r="BQ19" s="59"/>
      <c r="BR19" s="60"/>
      <c r="BS19" s="58"/>
      <c r="BT19" s="59"/>
      <c r="BU19" s="60"/>
      <c r="BV19" s="58"/>
      <c r="BW19" s="59"/>
      <c r="BX19" s="60"/>
      <c r="BY19" s="58"/>
      <c r="BZ19" s="59"/>
      <c r="CA19" s="60"/>
      <c r="CB19" s="58"/>
      <c r="CC19" s="59"/>
      <c r="CD19" s="60"/>
      <c r="CE19" s="58"/>
      <c r="CF19" s="59"/>
      <c r="CG19" s="60"/>
      <c r="CH19" s="58"/>
      <c r="CI19" s="59"/>
      <c r="CJ19" s="60"/>
      <c r="CK19" s="58"/>
      <c r="CL19" s="59"/>
      <c r="CM19" s="60"/>
      <c r="CN19" s="58"/>
      <c r="CO19" s="59"/>
      <c r="CP19" s="60"/>
      <c r="CQ19" s="58"/>
      <c r="CR19" s="59"/>
      <c r="CS19" s="60"/>
      <c r="CT19" s="58"/>
      <c r="CU19" s="59"/>
      <c r="CV19" s="60"/>
      <c r="CW19" s="58"/>
      <c r="CX19" s="71"/>
      <c r="CY19" s="60"/>
      <c r="CZ19" s="58"/>
      <c r="DA19" s="59"/>
      <c r="DB19" s="60"/>
      <c r="DC19" s="58"/>
      <c r="DD19" s="59"/>
      <c r="DE19" s="60"/>
      <c r="DF19" s="58"/>
      <c r="DG19" s="59"/>
      <c r="DH19" s="60"/>
      <c r="DI19" s="58"/>
      <c r="DJ19" s="59"/>
    </row>
    <row r="20" spans="1:131" ht="15.75" x14ac:dyDescent="0.25">
      <c r="A20">
        <v>2014</v>
      </c>
      <c r="B20" s="30">
        <v>37.173864700000003</v>
      </c>
      <c r="C20" s="30">
        <f t="shared" si="0"/>
        <v>3.6156059525389286</v>
      </c>
      <c r="D20" s="60">
        <v>3.3505895354686901</v>
      </c>
      <c r="E20" s="61">
        <v>0.35902040540166202</v>
      </c>
      <c r="F20" s="59">
        <f>EXP(D20+(0.5*E20*E20))</f>
        <v>30.41808586301433</v>
      </c>
      <c r="G20" s="60">
        <v>3.3801146552852499</v>
      </c>
      <c r="H20" s="61">
        <v>0.24617307618209999</v>
      </c>
      <c r="I20" s="59">
        <f>EXP(G20+(0.5*H20*H20))</f>
        <v>30.277814421076286</v>
      </c>
      <c r="J20" s="60">
        <v>3.57624476189998</v>
      </c>
      <c r="K20" s="61">
        <v>0.26326258479328102</v>
      </c>
      <c r="L20" s="59">
        <f>EXP(J20+(0.5*K20*K20))</f>
        <v>36.999276417751055</v>
      </c>
      <c r="M20" s="60">
        <v>3.3089454644462299</v>
      </c>
      <c r="N20" s="61">
        <v>0.30962759149057101</v>
      </c>
      <c r="O20" s="59">
        <f>EXP(M20+(0.5*N20*N20))</f>
        <v>28.699511082065118</v>
      </c>
      <c r="P20" s="60">
        <v>3.4489089978830099</v>
      </c>
      <c r="Q20" s="61">
        <v>0.27682219943846698</v>
      </c>
      <c r="R20" s="59">
        <f>EXP(P20+(0.5*Q20*Q20))</f>
        <v>32.695068722371012</v>
      </c>
      <c r="S20" s="60">
        <v>3.3550001279510502</v>
      </c>
      <c r="T20" s="61">
        <v>0.29540810786231297</v>
      </c>
      <c r="U20" s="59">
        <f>EXP(S20+(0.5*T20*T20))</f>
        <v>29.923170190147644</v>
      </c>
      <c r="V20" s="60">
        <v>3.5580807662977398</v>
      </c>
      <c r="W20" s="61">
        <v>0.280336808202508</v>
      </c>
      <c r="X20" s="59">
        <f>EXP(V20+(0.5*W20*W20))</f>
        <v>36.502294780628787</v>
      </c>
      <c r="Y20" s="60">
        <v>3.3186930522496398</v>
      </c>
      <c r="Z20" s="61">
        <v>0.31250948447051602</v>
      </c>
      <c r="AA20" s="59">
        <f>EXP(Y20+(0.5*Z20*Z20))</f>
        <v>29.006621780834834</v>
      </c>
      <c r="AB20" s="60">
        <v>3.4568165811526401</v>
      </c>
      <c r="AC20" s="61">
        <v>0.29031214412831802</v>
      </c>
      <c r="AD20" s="59">
        <f>EXP(AB20+(0.5*AC20*AC20))</f>
        <v>33.080935565624685</v>
      </c>
      <c r="AE20" s="60">
        <v>3.3595361569467199</v>
      </c>
      <c r="AF20" s="61">
        <v>0.304952526750005</v>
      </c>
      <c r="AG20" s="59">
        <f>EXP(AE20+(0.5*AF20*AF20))</f>
        <v>30.145455397653201</v>
      </c>
      <c r="AH20" s="60">
        <v>3.6080465089709302</v>
      </c>
      <c r="AI20" s="61">
        <v>0.26099025864514802</v>
      </c>
      <c r="AJ20" s="59">
        <f>EXP(AH20+(0.5*AI20*AI20))</f>
        <v>38.172084130026143</v>
      </c>
      <c r="AK20" s="60">
        <v>3.2954478590738301</v>
      </c>
      <c r="AL20" s="61">
        <v>0.30321848858490202</v>
      </c>
      <c r="AM20" s="59">
        <f>EXP(AK20+(0.5*AL20*AL20))</f>
        <v>28.259186342087226</v>
      </c>
      <c r="AN20" s="60">
        <v>3.4705720766388399</v>
      </c>
      <c r="AO20" s="61">
        <v>0.272603806534372</v>
      </c>
      <c r="AP20" s="59">
        <f>EXP(AN20+(0.5*AO20*AO20))</f>
        <v>33.372376080114968</v>
      </c>
      <c r="AQ20" s="60">
        <v>3.3544883917953898</v>
      </c>
      <c r="AR20" s="61">
        <v>0.29087358427733201</v>
      </c>
      <c r="AS20" s="59">
        <f>EXP(AQ20+(0.5*AR20*AR20))</f>
        <v>29.868132603375429</v>
      </c>
      <c r="AT20" s="60">
        <v>3.4191617778786201</v>
      </c>
      <c r="AU20" s="61">
        <v>0.26623275275750702</v>
      </c>
      <c r="AV20" s="59">
        <f>EXP(AT20+(0.5*AU20*AU20))</f>
        <v>31.645682241015884</v>
      </c>
      <c r="AW20" s="60">
        <v>3.19617798109187</v>
      </c>
      <c r="AX20" s="61">
        <v>0.308903753760009</v>
      </c>
      <c r="AY20" s="59">
        <f>EXP(AW20+(0.5*AX20*AX20))</f>
        <v>25.633209211699377</v>
      </c>
      <c r="AZ20" s="60">
        <v>3.3094767202215301</v>
      </c>
      <c r="BA20" s="61">
        <v>0.272722156198829</v>
      </c>
      <c r="BB20" s="59">
        <f>EXP(AZ20+(0.5*BA20*BA20))</f>
        <v>28.407846933040741</v>
      </c>
      <c r="BC20" s="60">
        <v>3.2283004415777299</v>
      </c>
      <c r="BD20" s="61">
        <v>0.29638798217213402</v>
      </c>
      <c r="BE20" s="59">
        <f>EXP(BC20+(0.5*BD20*BD20))</f>
        <v>26.369903992293786</v>
      </c>
      <c r="BF20" s="60">
        <v>3.4043155597101702</v>
      </c>
      <c r="BG20" s="61">
        <v>0.224213201678538</v>
      </c>
      <c r="BH20" s="59">
        <f>EXP(BF20+(0.5*BG20*BG20))</f>
        <v>30.859706605457092</v>
      </c>
      <c r="BI20" s="60">
        <v>3.2513410584171498</v>
      </c>
      <c r="BJ20" s="61">
        <v>0.35480437437029599</v>
      </c>
      <c r="BK20" s="59">
        <f>EXP(BI20+(0.5*BJ20*BJ20))</f>
        <v>27.502698591369786</v>
      </c>
      <c r="BL20" s="60">
        <v>3.3378720785976199</v>
      </c>
      <c r="BM20" s="61">
        <v>0.25181157281967198</v>
      </c>
      <c r="BN20" s="59">
        <f>EXP(BL20+(0.5*BM20*BM20))</f>
        <v>29.066218184649074</v>
      </c>
      <c r="BO20" s="60">
        <v>3.48156683756824</v>
      </c>
      <c r="BP20" s="61">
        <v>0.25129176924567698</v>
      </c>
      <c r="BQ20" s="59">
        <f>EXP(BO20+(0.5*BP20*BP20))</f>
        <v>33.553481019777287</v>
      </c>
      <c r="BR20" s="60">
        <v>3.18683263464384</v>
      </c>
      <c r="BS20" s="61">
        <v>0.28957769736551803</v>
      </c>
      <c r="BT20" s="59">
        <f>EXP(BR20+(0.5*BS20*BS20))</f>
        <v>25.248336088114009</v>
      </c>
      <c r="BU20" s="60">
        <v>3.3508130822753102</v>
      </c>
      <c r="BV20" s="61">
        <v>0.26347812960112799</v>
      </c>
      <c r="BW20" s="59">
        <f>EXP(BU20+(0.5*BV20*BV20))</f>
        <v>29.533447796528311</v>
      </c>
      <c r="BX20" s="60">
        <v>3.2371954748935599</v>
      </c>
      <c r="BY20" s="61">
        <v>0.27366501602127802</v>
      </c>
      <c r="BZ20" s="59">
        <f>EXP(BX20+(0.5*BY20*BY20))</f>
        <v>26.433753769888252</v>
      </c>
      <c r="CA20" s="60">
        <v>3.4648965542354899</v>
      </c>
      <c r="CB20" s="61">
        <v>0.27187396134549902</v>
      </c>
      <c r="CC20" s="59">
        <f>EXP(CA20+(0.5*CB20*CB20))</f>
        <v>33.176914234347826</v>
      </c>
      <c r="CD20" s="60">
        <v>3.1823241370513302</v>
      </c>
      <c r="CE20" s="61">
        <v>0.28561171760544402</v>
      </c>
      <c r="CF20" s="59">
        <f>EXP(CD20+(0.5*CE20*CE20))</f>
        <v>25.106108013075179</v>
      </c>
      <c r="CG20" s="60">
        <v>3.3547389743132401</v>
      </c>
      <c r="CH20" s="61">
        <v>0.27605645472382301</v>
      </c>
      <c r="CI20" s="59">
        <f>EXP(CG20+(0.5*CH20*CH20))</f>
        <v>29.750399408894712</v>
      </c>
      <c r="CJ20" s="60">
        <v>3.2265215957882698</v>
      </c>
      <c r="CK20" s="61">
        <v>0.27549781860244199</v>
      </c>
      <c r="CL20" s="59">
        <f>EXP(CJ20+(0.5*CK20*CK20))</f>
        <v>26.166268509724727</v>
      </c>
      <c r="CM20" s="60">
        <v>3.51399673883963</v>
      </c>
      <c r="CN20" s="61">
        <v>0.24958672834467799</v>
      </c>
      <c r="CO20" s="59">
        <f>EXP(CM20+(0.5*CN20*CN20))</f>
        <v>34.64465671282094</v>
      </c>
      <c r="CP20" s="60">
        <v>3.1768992177331699</v>
      </c>
      <c r="CQ20" s="61">
        <v>0.28406330454092898</v>
      </c>
      <c r="CR20" s="59">
        <f>EXP(CP20+(0.5*CQ20*CQ20))</f>
        <v>24.959267552690452</v>
      </c>
      <c r="CS20" s="60">
        <v>3.3720807787101701</v>
      </c>
      <c r="CT20" s="61">
        <v>0.25842610024733098</v>
      </c>
      <c r="CU20" s="59">
        <f>EXP(CS20+(0.5*CT20*CT20))</f>
        <v>30.128537230410942</v>
      </c>
      <c r="CV20" s="60">
        <v>3.2351987419407102</v>
      </c>
      <c r="CW20" s="61">
        <v>0.26746663439950602</v>
      </c>
      <c r="CX20" s="71">
        <f>EXP(CV20+(0.5*CW20*CW20))</f>
        <v>26.336819528617905</v>
      </c>
      <c r="CY20" s="60">
        <v>3.31953770518014</v>
      </c>
      <c r="CZ20" s="61">
        <v>0.25032506151860001</v>
      </c>
      <c r="DA20" s="59">
        <f>EXP(CY20+(0.5*CZ20*CZ20))</f>
        <v>28.527513951821962</v>
      </c>
      <c r="DB20" s="60">
        <v>3.0744855175500998</v>
      </c>
      <c r="DC20" s="61">
        <v>0.29149678726600903</v>
      </c>
      <c r="DD20" s="59">
        <f>EXP(DB20+(0.5*DC20*DC20))</f>
        <v>22.577880905968815</v>
      </c>
      <c r="DE20" s="60">
        <v>3.2034689121325801</v>
      </c>
      <c r="DF20" s="61">
        <v>0.25451283155881399</v>
      </c>
      <c r="DG20" s="59">
        <f>EXP(DE20+(0.5*DF20*DF20))</f>
        <v>25.428162072802628</v>
      </c>
      <c r="DH20" s="60">
        <v>3.1031867046834201</v>
      </c>
      <c r="DI20" s="61">
        <v>0.27462760001157299</v>
      </c>
      <c r="DJ20" s="59">
        <f>EXP(DH20+(0.5*DI20*DI20))</f>
        <v>23.124597180553817</v>
      </c>
    </row>
    <row r="21" spans="1:131" ht="15.75" x14ac:dyDescent="0.25">
      <c r="A21">
        <v>2015</v>
      </c>
      <c r="B21" s="30">
        <v>35.092568</v>
      </c>
      <c r="C21" s="30">
        <f t="shared" si="0"/>
        <v>3.5579893701604499</v>
      </c>
      <c r="D21" s="60">
        <v>4.0707933245146899</v>
      </c>
      <c r="E21" s="61">
        <v>0.35299101334710897</v>
      </c>
      <c r="F21" s="59">
        <f t="shared" ref="F21:F28" si="1">EXP(D21+(0.5*E21*E21))</f>
        <v>62.370640027294698</v>
      </c>
      <c r="G21" s="60">
        <v>4.0444746113819097</v>
      </c>
      <c r="H21" s="61">
        <v>0.24476004684653699</v>
      </c>
      <c r="I21" s="59">
        <f t="shared" ref="I21:I29" si="2">EXP(G21+(0.5*H21*H21))</f>
        <v>58.816848421910848</v>
      </c>
      <c r="J21" s="60">
        <v>3.7465003016645499</v>
      </c>
      <c r="K21" s="61">
        <v>0.25387655500773099</v>
      </c>
      <c r="L21" s="59">
        <f t="shared" ref="L21:L29" si="3">EXP(J21+(0.5*K21*K21))</f>
        <v>43.760297400189792</v>
      </c>
      <c r="M21" s="60">
        <v>3.9760245692761198</v>
      </c>
      <c r="N21" s="61">
        <v>0.30850085193413201</v>
      </c>
      <c r="O21" s="59">
        <f t="shared" ref="O21:O29" si="4">EXP(M21+(0.5*N21*N21))</f>
        <v>55.902603711420355</v>
      </c>
      <c r="P21" s="60">
        <v>3.98454358934339</v>
      </c>
      <c r="Q21" s="61">
        <v>0.27011099442793401</v>
      </c>
      <c r="R21" s="59">
        <f t="shared" ref="R21:R29" si="5">EXP(P21+(0.5*Q21*Q21))</f>
        <v>55.758148661930001</v>
      </c>
      <c r="S21" s="60">
        <v>4.0236126502782303</v>
      </c>
      <c r="T21" s="61">
        <v>0.29238273996578701</v>
      </c>
      <c r="U21" s="59">
        <f t="shared" ref="U21:U29" si="6">EXP(S21+(0.5*T21*T21))</f>
        <v>58.343997544373934</v>
      </c>
      <c r="V21" s="60">
        <v>3.7574288494957702</v>
      </c>
      <c r="W21" s="61">
        <v>0.27052150246307499</v>
      </c>
      <c r="X21" s="59">
        <f t="shared" ref="X21:X29" si="7">EXP(V21+(0.5*W21*W21))</f>
        <v>44.434659804843683</v>
      </c>
      <c r="Y21" s="60">
        <v>3.97422947445583</v>
      </c>
      <c r="Z21" s="61">
        <v>0.31057876563992798</v>
      </c>
      <c r="AA21" s="59">
        <f t="shared" ref="AA21:AA29" si="8">EXP(Y21+(0.5*Z21*Z21))</f>
        <v>55.838246698148396</v>
      </c>
      <c r="AB21" s="60">
        <v>3.9569301706846902</v>
      </c>
      <c r="AC21" s="61">
        <v>0.28265035255409798</v>
      </c>
      <c r="AD21" s="59">
        <f t="shared" ref="AD21:AD29" si="9">EXP(AB21+(0.5*AC21*AC21))</f>
        <v>54.427839669257558</v>
      </c>
      <c r="AE21" s="60">
        <v>4.0185013046782201</v>
      </c>
      <c r="AF21" s="61">
        <v>0.30108855235045401</v>
      </c>
      <c r="AG21" s="59">
        <f t="shared" ref="AG21:AG29" si="10">EXP(AE21+(0.5*AF21*AF21))</f>
        <v>58.196688986715884</v>
      </c>
      <c r="AH21" s="60">
        <v>3.6855486793674999</v>
      </c>
      <c r="AI21" s="61">
        <v>0.251503495685723</v>
      </c>
      <c r="AJ21" s="59">
        <f t="shared" ref="AJ21:AJ29" si="11">EXP(AH21+(0.5*AI21*AI21))</f>
        <v>41.1480148243838</v>
      </c>
      <c r="AK21" s="60">
        <v>3.9466606288808701</v>
      </c>
      <c r="AL21" s="61">
        <v>0.30342611850664403</v>
      </c>
      <c r="AM21" s="59">
        <f t="shared" ref="AM21:AM29" si="12">EXP(AK21+(0.5*AL21*AL21))</f>
        <v>54.200727646999404</v>
      </c>
      <c r="AN21" s="60">
        <v>3.9574040280599601</v>
      </c>
      <c r="AO21" s="61">
        <v>0.26526062656271998</v>
      </c>
      <c r="AP21" s="59">
        <f t="shared" ref="AP21:AP29" si="13">EXP(AN21+(0.5*AO21*AO21))</f>
        <v>54.194836049234318</v>
      </c>
      <c r="AQ21" s="60">
        <v>4.0049489489074999</v>
      </c>
      <c r="AR21" s="61">
        <v>0.28816071167604701</v>
      </c>
      <c r="AS21" s="59">
        <f t="shared" ref="AS21:AS29" si="14">EXP(AQ21+(0.5*AR21*AR21))</f>
        <v>57.195043743135123</v>
      </c>
      <c r="AT21" s="60">
        <v>3.76165228250595</v>
      </c>
      <c r="AU21" s="61">
        <v>0.26141186077971601</v>
      </c>
      <c r="AV21" s="59">
        <f t="shared" ref="AV21:AV29" si="15">EXP(AT21+(0.5*AU21*AU21))</f>
        <v>44.514739675192587</v>
      </c>
      <c r="AW21" s="60">
        <v>3.9379489433605799</v>
      </c>
      <c r="AX21" s="61">
        <v>0.31577596852416601</v>
      </c>
      <c r="AY21" s="59">
        <f t="shared" ref="AY21:AY29" si="16">EXP(AW21+(0.5*AX21*AX21))</f>
        <v>53.93643235365613</v>
      </c>
      <c r="AZ21" s="60">
        <v>3.9898903557667502</v>
      </c>
      <c r="BA21" s="61">
        <v>0.27422775474760602</v>
      </c>
      <c r="BB21" s="59">
        <f t="shared" ref="BB21:BB29" si="17">EXP(AZ21+(0.5*BA21*BA21))</f>
        <v>56.119917574901876</v>
      </c>
      <c r="BC21" s="60">
        <v>3.9896175204126498</v>
      </c>
      <c r="BD21" s="61">
        <v>0.30201220483214702</v>
      </c>
      <c r="BE21" s="59">
        <f t="shared" ref="BE21:BE29" si="18">EXP(BC21+(0.5*BD21*BD21))</f>
        <v>56.555542385585539</v>
      </c>
      <c r="BF21" s="60">
        <v>4.1020022845897399</v>
      </c>
      <c r="BG21" s="61">
        <v>0.221716721507632</v>
      </c>
      <c r="BH21" s="59">
        <f t="shared" ref="BH21:BH28" si="19">EXP(BF21+(0.5*BG21*BG21))</f>
        <v>61.965726690801915</v>
      </c>
      <c r="BI21" s="60">
        <v>4.2110603171171599</v>
      </c>
      <c r="BJ21" s="61">
        <v>0.35377071567475499</v>
      </c>
      <c r="BK21" s="59">
        <f t="shared" ref="BK21:BK28" si="20">EXP(BI21+(0.5*BJ21*BJ21))</f>
        <v>71.782246105433501</v>
      </c>
      <c r="BL21" s="60">
        <v>4.0895646875646703</v>
      </c>
      <c r="BM21" s="61">
        <v>0.25231727715619601</v>
      </c>
      <c r="BN21" s="59">
        <f t="shared" ref="BN21:BN29" si="21">EXP(BL21+(0.5*BM21*BM21))</f>
        <v>61.645281620888774</v>
      </c>
      <c r="BO21" s="60">
        <v>3.8920825635758098</v>
      </c>
      <c r="BP21" s="61">
        <v>0.24379147803632001</v>
      </c>
      <c r="BQ21" s="59">
        <f t="shared" ref="BQ21:BQ29" si="22">EXP(BO21+(0.5*BP21*BP21))</f>
        <v>50.491232429821203</v>
      </c>
      <c r="BR21" s="60">
        <v>4.1395704325802898</v>
      </c>
      <c r="BS21" s="61">
        <v>0.29943023302734501</v>
      </c>
      <c r="BT21" s="59">
        <f t="shared" ref="BT21:BT29" si="23">EXP(BR21+(0.5*BS21*BS21))</f>
        <v>65.65407463177759</v>
      </c>
      <c r="BU21" s="60">
        <v>4.1307390381395601</v>
      </c>
      <c r="BV21" s="61">
        <v>0.26216584593352399</v>
      </c>
      <c r="BW21" s="59">
        <f t="shared" ref="BW21:BW29" si="24">EXP(BU21+(0.5*BV21*BV21))</f>
        <v>64.399412057491759</v>
      </c>
      <c r="BX21" s="60">
        <v>4.1929759782618996</v>
      </c>
      <c r="BY21" s="61">
        <v>0.28058569552637902</v>
      </c>
      <c r="BZ21" s="59">
        <f t="shared" ref="BZ21:BZ29" si="25">EXP(BX21+(0.5*BY21*BY21))</f>
        <v>68.878228732896574</v>
      </c>
      <c r="CA21" s="60">
        <v>3.8984684610782101</v>
      </c>
      <c r="CB21" s="61">
        <v>0.26396129092497</v>
      </c>
      <c r="CC21" s="59">
        <f t="shared" ref="CC21:CC29" si="26">EXP(CA21+(0.5*CB21*CB21))</f>
        <v>51.075567034115714</v>
      </c>
      <c r="CD21" s="60">
        <v>4.1545339504791601</v>
      </c>
      <c r="CE21" s="61">
        <v>0.29631884073091302</v>
      </c>
      <c r="CF21" s="59">
        <f t="shared" ref="CF21:CF29" si="27">EXP(CD21+(0.5*CE21*CE21))</f>
        <v>66.582140316302059</v>
      </c>
      <c r="CG21" s="60">
        <v>4.1112906470001196</v>
      </c>
      <c r="CH21" s="61">
        <v>0.27358507171077801</v>
      </c>
      <c r="CI21" s="59">
        <f t="shared" ref="CI21:CI29" si="28">EXP(CG21+(0.5*CH21*CH21))</f>
        <v>63.35254266437483</v>
      </c>
      <c r="CJ21" s="60">
        <v>4.2111138659124601</v>
      </c>
      <c r="CK21" s="61">
        <v>0.28319841562357501</v>
      </c>
      <c r="CL21" s="59">
        <f t="shared" ref="CL21:CL29" si="29">EXP(CJ21+(0.5*CK21*CK21))</f>
        <v>70.19060970639724</v>
      </c>
      <c r="CM21" s="60">
        <v>3.83072706744476</v>
      </c>
      <c r="CN21" s="61">
        <v>0.24114307405550101</v>
      </c>
      <c r="CO21" s="59">
        <f t="shared" ref="CO21:CO29" si="30">EXP(CM21+(0.5*CN21*CN21))</f>
        <v>47.455956937102464</v>
      </c>
      <c r="CP21" s="60">
        <v>4.1038749033604702</v>
      </c>
      <c r="CQ21" s="61">
        <v>0.29545572785931101</v>
      </c>
      <c r="CR21" s="59">
        <f t="shared" ref="CR21:CR29" si="31">EXP(CP21+(0.5*CQ21*CQ21))</f>
        <v>63.277002083786854</v>
      </c>
      <c r="CS21" s="60">
        <v>4.1058926497882897</v>
      </c>
      <c r="CT21" s="61">
        <v>0.25605217135241798</v>
      </c>
      <c r="CU21" s="59">
        <f t="shared" ref="CU21:CU29" si="32">EXP(CS21+(0.5*CT21*CT21))</f>
        <v>62.719600535916292</v>
      </c>
      <c r="CV21" s="60">
        <v>4.17569990240374</v>
      </c>
      <c r="CW21" s="61">
        <v>0.27519667326598501</v>
      </c>
      <c r="CX21" s="71">
        <f t="shared" ref="CX21:CX29" si="33">EXP(CV21+(0.5*CW21*CW21))</f>
        <v>67.597196269941591</v>
      </c>
      <c r="CY21" s="60">
        <v>3.9068217599424102</v>
      </c>
      <c r="CZ21" s="61">
        <v>0.25237208542047501</v>
      </c>
      <c r="DA21" s="59">
        <f t="shared" ref="DA21:DA29" si="34">EXP(CY21+(0.5*CZ21*CZ21))</f>
        <v>51.350136504789305</v>
      </c>
      <c r="DB21" s="60">
        <v>4.0849026062716201</v>
      </c>
      <c r="DC21" s="61">
        <v>0.31182071505127201</v>
      </c>
      <c r="DD21" s="59">
        <f t="shared" ref="DD21:DD29" si="35">EXP(DB21+(0.5*DC21*DC21))</f>
        <v>62.39709285570234</v>
      </c>
      <c r="DE21" s="60">
        <v>4.1360354410126599</v>
      </c>
      <c r="DF21" s="61">
        <v>0.26674685573108597</v>
      </c>
      <c r="DG21" s="59">
        <f t="shared" ref="DG21:DG29" si="36">EXP(DE21+(0.5*DF21*DF21))</f>
        <v>64.819882404989457</v>
      </c>
      <c r="DH21" s="60">
        <v>4.1458972483811598</v>
      </c>
      <c r="DI21" s="61">
        <v>0.29457050593216899</v>
      </c>
      <c r="DJ21" s="59">
        <f t="shared" ref="DJ21:DJ29" si="37">EXP(DH21+(0.5*DI21*DI21))</f>
        <v>65.975478813606983</v>
      </c>
    </row>
    <row r="22" spans="1:131" s="113" customFormat="1" ht="15.75" x14ac:dyDescent="0.25">
      <c r="A22" s="113">
        <v>2016</v>
      </c>
      <c r="B22" s="114">
        <v>18.374199999999998</v>
      </c>
      <c r="C22" s="114">
        <f t="shared" si="0"/>
        <v>2.9109475067361537</v>
      </c>
      <c r="D22" s="115">
        <v>3.4838347118750499</v>
      </c>
      <c r="E22" s="116">
        <v>0.36282535363990698</v>
      </c>
      <c r="F22" s="117">
        <f t="shared" si="1"/>
        <v>34.801337867053213</v>
      </c>
      <c r="G22" s="115">
        <v>3.1531856225430399</v>
      </c>
      <c r="H22" s="116">
        <v>0.26483765828751799</v>
      </c>
      <c r="I22" s="117">
        <f t="shared" si="2"/>
        <v>24.246083887480467</v>
      </c>
      <c r="J22" s="115">
        <v>2.6717197629401501</v>
      </c>
      <c r="K22" s="116">
        <v>0.24920408423781101</v>
      </c>
      <c r="L22" s="117">
        <f t="shared" si="3"/>
        <v>14.92102214400796</v>
      </c>
      <c r="M22" s="115">
        <v>3.09569442897882</v>
      </c>
      <c r="N22" s="116">
        <v>0.31493145860805799</v>
      </c>
      <c r="O22" s="117">
        <f t="shared" si="4"/>
        <v>23.226301939167179</v>
      </c>
      <c r="P22" s="115">
        <v>2.75628586653372</v>
      </c>
      <c r="Q22" s="116">
        <v>0.280985684406172</v>
      </c>
      <c r="R22" s="117">
        <f t="shared" si="5"/>
        <v>16.375107460193082</v>
      </c>
      <c r="S22" s="115">
        <v>2.9813182342039801</v>
      </c>
      <c r="T22" s="116">
        <v>0.30461286828858403</v>
      </c>
      <c r="U22" s="117">
        <f t="shared" si="6"/>
        <v>20.649946610742056</v>
      </c>
      <c r="V22" s="115">
        <v>2.83688880253762</v>
      </c>
      <c r="W22" s="116">
        <v>0.26545852344347498</v>
      </c>
      <c r="X22" s="117">
        <f t="shared" si="7"/>
        <v>17.674499885692764</v>
      </c>
      <c r="Y22" s="115">
        <v>3.1775712457214298</v>
      </c>
      <c r="Z22" s="116">
        <v>0.316673957816963</v>
      </c>
      <c r="AA22" s="117">
        <f t="shared" si="8"/>
        <v>25.221894420108686</v>
      </c>
      <c r="AB22" s="115">
        <v>2.8662382581389001</v>
      </c>
      <c r="AC22" s="116">
        <v>0.28981077088200402</v>
      </c>
      <c r="AD22" s="117">
        <f t="shared" si="9"/>
        <v>18.324398067093956</v>
      </c>
      <c r="AE22" s="115">
        <v>3.0854991318217801</v>
      </c>
      <c r="AF22" s="116">
        <v>0.31195048069231401</v>
      </c>
      <c r="AG22" s="117">
        <f t="shared" si="10"/>
        <v>22.969234338197239</v>
      </c>
      <c r="AH22" s="115">
        <v>2.5919776151613201</v>
      </c>
      <c r="AI22" s="116">
        <v>0.244741544502385</v>
      </c>
      <c r="AJ22" s="117">
        <f t="shared" si="11"/>
        <v>13.762215462087259</v>
      </c>
      <c r="AK22" s="115">
        <v>2.9807457680972198</v>
      </c>
      <c r="AL22" s="116">
        <v>0.30790016110734603</v>
      </c>
      <c r="AM22" s="117">
        <f t="shared" si="12"/>
        <v>20.658916597568499</v>
      </c>
      <c r="AN22" s="115">
        <v>2.6179132032032002</v>
      </c>
      <c r="AO22" s="116">
        <v>0.27412190663979202</v>
      </c>
      <c r="AP22" s="117">
        <f t="shared" si="13"/>
        <v>14.231881343892789</v>
      </c>
      <c r="AQ22" s="115">
        <v>2.8763178160351401</v>
      </c>
      <c r="AR22" s="116">
        <v>0.29908135177525202</v>
      </c>
      <c r="AS22" s="117">
        <f t="shared" si="14"/>
        <v>18.560629494733405</v>
      </c>
      <c r="AT22" s="115">
        <v>2.5339205705773198</v>
      </c>
      <c r="AU22" s="116">
        <v>0.25702077450983002</v>
      </c>
      <c r="AV22" s="117">
        <f t="shared" si="15"/>
        <v>13.026039725686283</v>
      </c>
      <c r="AW22" s="115">
        <v>2.9865027587299799</v>
      </c>
      <c r="AX22" s="116">
        <v>0.31853876317354801</v>
      </c>
      <c r="AY22" s="117">
        <f t="shared" si="16"/>
        <v>20.847545730564182</v>
      </c>
      <c r="AZ22" s="115">
        <v>2.64944282935032</v>
      </c>
      <c r="BA22" s="116">
        <v>0.28517698398663999</v>
      </c>
      <c r="BB22" s="117">
        <f t="shared" si="17"/>
        <v>14.733234399812995</v>
      </c>
      <c r="BC22" s="115">
        <v>2.8821518896703</v>
      </c>
      <c r="BD22" s="116">
        <v>0.31020006672483502</v>
      </c>
      <c r="BE22" s="117">
        <f t="shared" si="18"/>
        <v>18.732573939421787</v>
      </c>
      <c r="BF22" s="115">
        <v>3.3208366826443401</v>
      </c>
      <c r="BG22" s="116">
        <v>0.25577404304245499</v>
      </c>
      <c r="BH22" s="117">
        <f t="shared" si="19"/>
        <v>28.604008438333775</v>
      </c>
      <c r="BI22" s="115">
        <v>3.4770485032330698</v>
      </c>
      <c r="BJ22" s="116">
        <v>0.37293384043033201</v>
      </c>
      <c r="BK22" s="117">
        <f t="shared" si="20"/>
        <v>34.694748238402063</v>
      </c>
      <c r="BL22" s="115">
        <v>3.1516139554239699</v>
      </c>
      <c r="BM22" s="116">
        <v>0.27336706368274499</v>
      </c>
      <c r="BN22" s="117">
        <f t="shared" si="21"/>
        <v>24.263635091375662</v>
      </c>
      <c r="BO22" s="115">
        <v>2.6318627222303199</v>
      </c>
      <c r="BP22" s="116">
        <v>0.24690796828394801</v>
      </c>
      <c r="BQ22" s="117">
        <f t="shared" si="22"/>
        <v>14.329845993326797</v>
      </c>
      <c r="BR22" s="115">
        <v>3.0686916682221401</v>
      </c>
      <c r="BS22" s="116">
        <v>0.31945004208716399</v>
      </c>
      <c r="BT22" s="117">
        <f t="shared" si="23"/>
        <v>22.639945201800607</v>
      </c>
      <c r="BU22" s="115">
        <v>2.7404144098324199</v>
      </c>
      <c r="BV22" s="116">
        <v>0.28647197390537799</v>
      </c>
      <c r="BW22" s="117">
        <f t="shared" si="24"/>
        <v>16.142370218543469</v>
      </c>
      <c r="BX22" s="115">
        <v>2.9562137614580899</v>
      </c>
      <c r="BY22" s="116">
        <v>0.30927981584145098</v>
      </c>
      <c r="BZ22" s="117">
        <f t="shared" si="25"/>
        <v>20.166862028825705</v>
      </c>
      <c r="CA22" s="115">
        <v>2.8053395293125698</v>
      </c>
      <c r="CB22" s="116">
        <v>0.26579372326065298</v>
      </c>
      <c r="CC22" s="117">
        <f t="shared" si="26"/>
        <v>17.127111588329967</v>
      </c>
      <c r="CD22" s="115">
        <v>3.1414236070107702</v>
      </c>
      <c r="CE22" s="116">
        <v>0.31837140294430399</v>
      </c>
      <c r="CF22" s="117">
        <f t="shared" si="27"/>
        <v>24.339578789180294</v>
      </c>
      <c r="CG22" s="115">
        <v>2.8425652405371999</v>
      </c>
      <c r="CH22" s="116">
        <v>0.29404010324929902</v>
      </c>
      <c r="CI22" s="117">
        <f t="shared" si="28"/>
        <v>17.917807158943351</v>
      </c>
      <c r="CJ22" s="115">
        <v>3.04591119472768</v>
      </c>
      <c r="CK22" s="116">
        <v>0.31358695596868902</v>
      </c>
      <c r="CL22" s="117">
        <f t="shared" si="29"/>
        <v>22.088996402803215</v>
      </c>
      <c r="CM22" s="115">
        <v>2.5425800397241201</v>
      </c>
      <c r="CN22" s="116">
        <v>0.24027673906859801</v>
      </c>
      <c r="CO22" s="117">
        <f t="shared" si="30"/>
        <v>13.084737771517021</v>
      </c>
      <c r="CP22" s="115">
        <v>2.9522605874671202</v>
      </c>
      <c r="CQ22" s="116">
        <v>0.31223403173699199</v>
      </c>
      <c r="CR22" s="117">
        <f t="shared" si="31"/>
        <v>20.105745756638441</v>
      </c>
      <c r="CS22" s="115">
        <v>2.5967059495372902</v>
      </c>
      <c r="CT22" s="116">
        <v>0.27841299226562799</v>
      </c>
      <c r="CU22" s="117">
        <f t="shared" si="32"/>
        <v>13.949767572631183</v>
      </c>
      <c r="CV22" s="115">
        <v>2.8454244419532202</v>
      </c>
      <c r="CW22" s="116">
        <v>0.30272565929797202</v>
      </c>
      <c r="CX22" s="118">
        <f t="shared" si="33"/>
        <v>18.015740614609033</v>
      </c>
      <c r="CY22" s="115">
        <v>2.4904704626474201</v>
      </c>
      <c r="CZ22" s="116">
        <v>0.25584093575277</v>
      </c>
      <c r="DA22" s="117">
        <f t="shared" si="34"/>
        <v>12.468403881789108</v>
      </c>
      <c r="DB22" s="115">
        <v>2.9630495763796301</v>
      </c>
      <c r="DC22" s="116">
        <v>0.32470352709036499</v>
      </c>
      <c r="DD22" s="117">
        <f t="shared" si="35"/>
        <v>20.404710205642921</v>
      </c>
      <c r="DE22" s="115">
        <v>2.6328133649605698</v>
      </c>
      <c r="DF22" s="116">
        <v>0.29097306521817801</v>
      </c>
      <c r="DG22" s="117">
        <f t="shared" si="36"/>
        <v>14.514469193618792</v>
      </c>
      <c r="DH22" s="115">
        <v>2.8577435388567798</v>
      </c>
      <c r="DI22" s="116">
        <v>0.31592330715417799</v>
      </c>
      <c r="DJ22" s="117">
        <f t="shared" si="37"/>
        <v>18.313661417063525</v>
      </c>
    </row>
    <row r="23" spans="1:131" ht="15.75" x14ac:dyDescent="0.25">
      <c r="A23">
        <v>2017</v>
      </c>
      <c r="B23" s="30">
        <v>34.734366000000001</v>
      </c>
      <c r="C23" s="30">
        <f t="shared" si="0"/>
        <v>3.5477295714951795</v>
      </c>
      <c r="D23" s="60">
        <v>4.2254773463723199</v>
      </c>
      <c r="E23" s="61">
        <v>0.37688797692896298</v>
      </c>
      <c r="F23" s="59">
        <f t="shared" si="1"/>
        <v>73.44226739489423</v>
      </c>
      <c r="G23" s="60">
        <v>3.6809509136948799</v>
      </c>
      <c r="H23" s="61">
        <v>0.262480936070068</v>
      </c>
      <c r="I23" s="59">
        <f t="shared" si="2"/>
        <v>41.074974150346485</v>
      </c>
      <c r="J23" s="60">
        <v>3.6813493737612299</v>
      </c>
      <c r="K23" s="61">
        <v>0.24580873817086099</v>
      </c>
      <c r="L23" s="59">
        <f t="shared" si="3"/>
        <v>40.917602181105011</v>
      </c>
      <c r="M23" s="60">
        <v>3.7257595996757198</v>
      </c>
      <c r="N23" s="61">
        <v>0.307594712289398</v>
      </c>
      <c r="O23" s="59">
        <f t="shared" si="4"/>
        <v>43.513309342305256</v>
      </c>
      <c r="P23" s="60">
        <v>3.53293792038522</v>
      </c>
      <c r="Q23" s="61">
        <v>0.273735419730751</v>
      </c>
      <c r="R23" s="59">
        <f t="shared" si="5"/>
        <v>35.530925581341982</v>
      </c>
      <c r="S23" s="60">
        <v>3.60115562006543</v>
      </c>
      <c r="T23" s="61">
        <v>0.29531009145286102</v>
      </c>
      <c r="U23" s="59">
        <f t="shared" si="6"/>
        <v>38.273572506092485</v>
      </c>
      <c r="V23" s="60">
        <v>3.60882433560481</v>
      </c>
      <c r="W23" s="61">
        <v>0.257484566195473</v>
      </c>
      <c r="X23" s="59">
        <f t="shared" si="7"/>
        <v>38.167084677657549</v>
      </c>
      <c r="Y23" s="60">
        <v>3.6155614827740399</v>
      </c>
      <c r="Z23" s="61">
        <v>0.31250183641475598</v>
      </c>
      <c r="AA23" s="59">
        <f t="shared" si="8"/>
        <v>39.032326275386481</v>
      </c>
      <c r="AB23" s="60">
        <v>3.3365812810837698</v>
      </c>
      <c r="AC23" s="61">
        <v>0.28075501443713002</v>
      </c>
      <c r="AD23" s="59">
        <f t="shared" si="9"/>
        <v>29.253317034863727</v>
      </c>
      <c r="AE23" s="60">
        <v>3.4821860591320299</v>
      </c>
      <c r="AF23" s="61">
        <v>0.304442811913884</v>
      </c>
      <c r="AG23" s="59">
        <f t="shared" si="10"/>
        <v>34.073800390720827</v>
      </c>
      <c r="AH23" s="60">
        <v>3.6487916972228902</v>
      </c>
      <c r="AI23" s="61">
        <v>0.24463536143294401</v>
      </c>
      <c r="AJ23" s="59">
        <f t="shared" si="11"/>
        <v>39.595478294343053</v>
      </c>
      <c r="AK23" s="60">
        <v>3.6471327977129002</v>
      </c>
      <c r="AL23" s="61">
        <v>0.29847900011963402</v>
      </c>
      <c r="AM23" s="59">
        <f t="shared" si="12"/>
        <v>40.112084758878346</v>
      </c>
      <c r="AN23" s="60">
        <v>3.4577342625204399</v>
      </c>
      <c r="AO23" s="61">
        <v>0.27088656345898099</v>
      </c>
      <c r="AP23" s="59">
        <f t="shared" si="13"/>
        <v>32.931314962760119</v>
      </c>
      <c r="AQ23" s="60">
        <v>3.5173434389653702</v>
      </c>
      <c r="AR23" s="61">
        <v>0.28966793251562101</v>
      </c>
      <c r="AS23" s="59">
        <f t="shared" si="14"/>
        <v>35.138492939928113</v>
      </c>
      <c r="AT23" s="60">
        <v>3.64151447994379</v>
      </c>
      <c r="AU23" s="61">
        <v>0.25821412438074498</v>
      </c>
      <c r="AV23" s="59">
        <f t="shared" si="15"/>
        <v>39.44280890734305</v>
      </c>
      <c r="AW23" s="60">
        <v>3.7096758918125698</v>
      </c>
      <c r="AX23" s="61">
        <v>0.30881249502919</v>
      </c>
      <c r="AY23" s="59">
        <f t="shared" si="16"/>
        <v>42.835126146675186</v>
      </c>
      <c r="AZ23" s="60">
        <v>3.5258237168982198</v>
      </c>
      <c r="BA23" s="61">
        <v>0.28027509203351703</v>
      </c>
      <c r="BB23" s="59">
        <f t="shared" si="17"/>
        <v>35.343015111727304</v>
      </c>
      <c r="BC23" s="60">
        <v>3.5951427307141799</v>
      </c>
      <c r="BD23" s="61">
        <v>0.30040350317939402</v>
      </c>
      <c r="BE23" s="59">
        <f t="shared" si="18"/>
        <v>38.101889080749615</v>
      </c>
      <c r="BF23" s="60">
        <v>3.7770973070976801</v>
      </c>
      <c r="BG23" s="61">
        <v>0.26353733602916102</v>
      </c>
      <c r="BH23" s="59">
        <f t="shared" si="19"/>
        <v>45.232835437649364</v>
      </c>
      <c r="BI23" s="60">
        <v>4.17113007986711</v>
      </c>
      <c r="BJ23" s="61">
        <v>0.38622882836223699</v>
      </c>
      <c r="BK23" s="59">
        <f t="shared" si="20"/>
        <v>69.805753434248913</v>
      </c>
      <c r="BL23" s="60">
        <v>3.6993851689744699</v>
      </c>
      <c r="BM23" s="61">
        <v>0.27028391714792099</v>
      </c>
      <c r="BN23" s="59">
        <f t="shared" si="21"/>
        <v>41.926239287759721</v>
      </c>
      <c r="BO23" s="60">
        <v>3.5891276839197701</v>
      </c>
      <c r="BP23" s="61">
        <v>0.24506025550911201</v>
      </c>
      <c r="BQ23" s="59">
        <f t="shared" si="22"/>
        <v>37.306028976047585</v>
      </c>
      <c r="BR23" s="60">
        <v>3.6289763937922399</v>
      </c>
      <c r="BS23" s="61">
        <v>0.310647711304745</v>
      </c>
      <c r="BT23" s="59">
        <f t="shared" si="23"/>
        <v>39.536622491923097</v>
      </c>
      <c r="BU23" s="60">
        <v>3.4732952302629498</v>
      </c>
      <c r="BV23" s="61">
        <v>0.27887914832328198</v>
      </c>
      <c r="BW23" s="59">
        <f t="shared" si="24"/>
        <v>33.521332256544532</v>
      </c>
      <c r="BX23" s="60">
        <v>3.5154969852221001</v>
      </c>
      <c r="BY23" s="61">
        <v>0.29895257327444802</v>
      </c>
      <c r="BZ23" s="59">
        <f t="shared" si="25"/>
        <v>35.169643352331285</v>
      </c>
      <c r="CA23" s="60">
        <v>3.51644329744301</v>
      </c>
      <c r="CB23" s="61">
        <v>0.25775919822778298</v>
      </c>
      <c r="CC23" s="59">
        <f t="shared" si="26"/>
        <v>34.801594321893631</v>
      </c>
      <c r="CD23" s="60">
        <v>3.4778356808758701</v>
      </c>
      <c r="CE23" s="61">
        <v>0.31220233053996699</v>
      </c>
      <c r="CF23" s="59">
        <f t="shared" si="27"/>
        <v>34.007151083061885</v>
      </c>
      <c r="CG23" s="60">
        <v>3.2570233321590898</v>
      </c>
      <c r="CH23" s="61">
        <v>0.28442909785488701</v>
      </c>
      <c r="CI23" s="59">
        <f t="shared" si="28"/>
        <v>27.044219565283921</v>
      </c>
      <c r="CJ23" s="60">
        <v>3.3495895362218699</v>
      </c>
      <c r="CK23" s="61">
        <v>0.30445897640298603</v>
      </c>
      <c r="CL23" s="59">
        <f t="shared" si="29"/>
        <v>29.842607982028493</v>
      </c>
      <c r="CM23" s="60">
        <v>3.5509134528817299</v>
      </c>
      <c r="CN23" s="61">
        <v>0.243011854177134</v>
      </c>
      <c r="CO23" s="59">
        <f t="shared" si="30"/>
        <v>35.889358592482857</v>
      </c>
      <c r="CP23" s="60">
        <v>3.5569244994059499</v>
      </c>
      <c r="CQ23" s="61">
        <v>0.30177695615941702</v>
      </c>
      <c r="CR23" s="59">
        <f t="shared" si="31"/>
        <v>36.688346296908222</v>
      </c>
      <c r="CS23" s="60">
        <v>3.39439805550824</v>
      </c>
      <c r="CT23" s="61">
        <v>0.27554158945592599</v>
      </c>
      <c r="CU23" s="59">
        <f t="shared" si="32"/>
        <v>30.949586515020279</v>
      </c>
      <c r="CV23" s="60">
        <v>3.4286628298033501</v>
      </c>
      <c r="CW23" s="61">
        <v>0.29277369073694798</v>
      </c>
      <c r="CX23" s="71">
        <f t="shared" si="33"/>
        <v>32.185661128293752</v>
      </c>
      <c r="CY23" s="60">
        <v>3.5561829743220001</v>
      </c>
      <c r="CZ23" s="61">
        <v>0.259422861724044</v>
      </c>
      <c r="DA23" s="59">
        <f t="shared" si="34"/>
        <v>36.22802841732117</v>
      </c>
      <c r="DB23" s="60">
        <v>3.6318782404596801</v>
      </c>
      <c r="DC23" s="61">
        <v>0.31388575622839798</v>
      </c>
      <c r="DD23" s="59">
        <f t="shared" si="35"/>
        <v>39.69163159601468</v>
      </c>
      <c r="DE23" s="60">
        <v>3.4690685670764401</v>
      </c>
      <c r="DF23" s="61">
        <v>0.28600281869229699</v>
      </c>
      <c r="DG23" s="59">
        <f t="shared" si="36"/>
        <v>33.447176492687682</v>
      </c>
      <c r="DH23" s="60">
        <v>3.52021994983419</v>
      </c>
      <c r="DI23" s="61">
        <v>0.30540133554711502</v>
      </c>
      <c r="DJ23" s="59">
        <f t="shared" si="37"/>
        <v>35.405066724589055</v>
      </c>
    </row>
    <row r="24" spans="1:131" ht="15.75" x14ac:dyDescent="0.25">
      <c r="A24">
        <v>2018</v>
      </c>
      <c r="B24" s="30">
        <v>8.0677000000000003</v>
      </c>
      <c r="C24" s="30">
        <f t="shared" si="0"/>
        <v>2.0878684354640864</v>
      </c>
      <c r="D24" s="62">
        <v>2.6662764713834002</v>
      </c>
      <c r="E24" s="61">
        <v>0.39512099016497998</v>
      </c>
      <c r="F24" s="59">
        <f t="shared" si="1"/>
        <v>15.554294432931615</v>
      </c>
      <c r="G24" s="62">
        <v>2.7160177557682998</v>
      </c>
      <c r="H24" s="61">
        <v>0.25611695787793198</v>
      </c>
      <c r="I24" s="59">
        <f t="shared" si="2"/>
        <v>15.624117340590459</v>
      </c>
      <c r="J24" s="62">
        <v>2.2819118890277901</v>
      </c>
      <c r="K24" s="61">
        <v>0.24007597262336</v>
      </c>
      <c r="L24" s="59">
        <f t="shared" si="3"/>
        <v>10.081782933679527</v>
      </c>
      <c r="M24" s="62">
        <v>2.5260599292402399</v>
      </c>
      <c r="N24" s="61">
        <v>0.30057394458835801</v>
      </c>
      <c r="O24" s="59">
        <f t="shared" si="4"/>
        <v>13.081935084450325</v>
      </c>
      <c r="P24" s="62">
        <v>2.3343088858976802</v>
      </c>
      <c r="Q24" s="61">
        <v>0.265577935857366</v>
      </c>
      <c r="R24" s="59">
        <f t="shared" si="5"/>
        <v>10.692843713647326</v>
      </c>
      <c r="S24" s="62">
        <v>2.41434509703637</v>
      </c>
      <c r="T24" s="61">
        <v>0.28668259144380998</v>
      </c>
      <c r="U24" s="59">
        <f t="shared" si="6"/>
        <v>11.65154222588831</v>
      </c>
      <c r="V24" s="62">
        <v>2.30085937974289</v>
      </c>
      <c r="W24" s="61">
        <v>0.25010119852405699</v>
      </c>
      <c r="X24" s="59">
        <f t="shared" si="7"/>
        <v>10.299905129803426</v>
      </c>
      <c r="Y24" s="62">
        <v>2.55417667467486</v>
      </c>
      <c r="Z24" s="61">
        <v>0.303450489033249</v>
      </c>
      <c r="AA24" s="59">
        <f t="shared" si="8"/>
        <v>13.466670410711929</v>
      </c>
      <c r="AB24" s="62">
        <v>2.3067822681819301</v>
      </c>
      <c r="AC24" s="61">
        <v>0.27496710550276099</v>
      </c>
      <c r="AD24" s="59">
        <f t="shared" si="9"/>
        <v>10.428951355055998</v>
      </c>
      <c r="AE24" s="62">
        <v>2.4324378630000401</v>
      </c>
      <c r="AF24" s="61">
        <v>0.29559662548694898</v>
      </c>
      <c r="AG24" s="59">
        <f t="shared" si="10"/>
        <v>11.895099939173692</v>
      </c>
      <c r="AH24" s="62">
        <v>2.2160511783104502</v>
      </c>
      <c r="AI24" s="61">
        <v>0.238240090319873</v>
      </c>
      <c r="AJ24" s="59">
        <f t="shared" si="11"/>
        <v>9.4350393422181202</v>
      </c>
      <c r="AK24" s="62">
        <v>2.44588271087708</v>
      </c>
      <c r="AL24" s="61">
        <v>0.29023558074939598</v>
      </c>
      <c r="AM24" s="59">
        <f t="shared" si="12"/>
        <v>12.037190398510146</v>
      </c>
      <c r="AN24" s="62">
        <v>2.2399916753434899</v>
      </c>
      <c r="AO24" s="61">
        <v>0.26335178572464701</v>
      </c>
      <c r="AP24" s="59">
        <f t="shared" si="13"/>
        <v>9.7246972398001699</v>
      </c>
      <c r="AQ24" s="62">
        <v>2.3225727962829898</v>
      </c>
      <c r="AR24" s="61">
        <v>0.28107847529477198</v>
      </c>
      <c r="AS24" s="59">
        <f t="shared" si="14"/>
        <v>10.612954217105981</v>
      </c>
      <c r="AT24" s="62">
        <v>2.2664460730585998</v>
      </c>
      <c r="AU24" s="61">
        <v>0.25123343051353603</v>
      </c>
      <c r="AV24" s="59">
        <f t="shared" si="15"/>
        <v>9.9543057012519345</v>
      </c>
      <c r="AW24" s="62">
        <v>2.4625350181931598</v>
      </c>
      <c r="AX24" s="61">
        <v>0.30134931534303799</v>
      </c>
      <c r="AY24" s="59">
        <f t="shared" si="16"/>
        <v>12.27961687492582</v>
      </c>
      <c r="AZ24" s="62">
        <v>2.2865198669915001</v>
      </c>
      <c r="BA24" s="61">
        <v>0.27193953667863402</v>
      </c>
      <c r="BB24" s="59">
        <f t="shared" si="17"/>
        <v>10.211304825594747</v>
      </c>
      <c r="BC24" s="62">
        <v>2.35037810618834</v>
      </c>
      <c r="BD24" s="61">
        <v>0.29157858942624898</v>
      </c>
      <c r="BE24" s="59">
        <f t="shared" si="18"/>
        <v>10.945048290753521</v>
      </c>
      <c r="BF24" s="62">
        <v>2.78804181986155</v>
      </c>
      <c r="BG24" s="61">
        <v>0.25906086146205398</v>
      </c>
      <c r="BH24" s="59">
        <f t="shared" si="19"/>
        <v>16.80368293713979</v>
      </c>
      <c r="BI24" s="62">
        <v>2.6184335843392801</v>
      </c>
      <c r="BJ24" s="61">
        <v>0.39804298021009699</v>
      </c>
      <c r="BK24" s="59">
        <f t="shared" si="20"/>
        <v>14.844845362976306</v>
      </c>
      <c r="BL24" s="62">
        <v>2.7252391736738599</v>
      </c>
      <c r="BM24" s="61">
        <v>0.26360215359213202</v>
      </c>
      <c r="BN24" s="59">
        <f t="shared" si="21"/>
        <v>15.799562051085978</v>
      </c>
      <c r="BO24" s="62">
        <v>2.2464862650096902</v>
      </c>
      <c r="BP24" s="61">
        <v>0.23742948734094901</v>
      </c>
      <c r="BQ24" s="59">
        <f t="shared" si="22"/>
        <v>9.7247350579912233</v>
      </c>
      <c r="BR24" s="62">
        <v>2.48705077173519</v>
      </c>
      <c r="BS24" s="61">
        <v>0.30121706627220102</v>
      </c>
      <c r="BT24" s="59">
        <f t="shared" si="23"/>
        <v>12.583880030832056</v>
      </c>
      <c r="BU24" s="62">
        <v>2.3163176629860098</v>
      </c>
      <c r="BV24" s="61">
        <v>0.27040810854122199</v>
      </c>
      <c r="BW24" s="59">
        <f t="shared" si="24"/>
        <v>10.515789983914724</v>
      </c>
      <c r="BX24" s="62">
        <v>2.38557251810365</v>
      </c>
      <c r="BY24" s="61">
        <v>0.28952641769098503</v>
      </c>
      <c r="BZ24" s="59">
        <f t="shared" si="25"/>
        <v>11.330353686587108</v>
      </c>
      <c r="CA24" s="62">
        <v>2.26935211577621</v>
      </c>
      <c r="CB24" s="61">
        <v>0.24965205102809401</v>
      </c>
      <c r="CC24" s="59">
        <f t="shared" si="26"/>
        <v>9.9793223684724399</v>
      </c>
      <c r="CD24" s="62">
        <v>2.5104485930003202</v>
      </c>
      <c r="CE24" s="61">
        <v>0.30257108475587702</v>
      </c>
      <c r="CF24" s="59">
        <f t="shared" si="27"/>
        <v>12.8870537693057</v>
      </c>
      <c r="CG24" s="62">
        <v>2.2896628191616499</v>
      </c>
      <c r="CH24" s="61">
        <v>0.28020014807478699</v>
      </c>
      <c r="CI24" s="59">
        <f t="shared" si="28"/>
        <v>10.266835855959577</v>
      </c>
      <c r="CJ24" s="62">
        <v>2.3973903116651401</v>
      </c>
      <c r="CK24" s="61">
        <v>0.29692360444759103</v>
      </c>
      <c r="CL24" s="59">
        <f t="shared" si="29"/>
        <v>11.489942932110115</v>
      </c>
      <c r="CM24" s="62">
        <v>2.18080724893843</v>
      </c>
      <c r="CN24" s="61">
        <v>0.23529609976264201</v>
      </c>
      <c r="CO24" s="59">
        <f t="shared" si="30"/>
        <v>9.1019563708120117</v>
      </c>
      <c r="CP24" s="62">
        <v>2.4133517131953299</v>
      </c>
      <c r="CQ24" s="61">
        <v>0.292199805730741</v>
      </c>
      <c r="CR24" s="59">
        <f t="shared" si="31"/>
        <v>11.658576348536631</v>
      </c>
      <c r="CS24" s="62">
        <v>2.2246194467179201</v>
      </c>
      <c r="CT24" s="61">
        <v>0.26836043822840699</v>
      </c>
      <c r="CU24" s="59">
        <f t="shared" si="32"/>
        <v>9.5891102832384298</v>
      </c>
      <c r="CV24" s="62">
        <v>2.2976269118412</v>
      </c>
      <c r="CW24" s="61">
        <v>0.284359557151241</v>
      </c>
      <c r="CX24" s="71">
        <f t="shared" si="33"/>
        <v>10.361086343164867</v>
      </c>
      <c r="CY24" s="62">
        <v>2.2363351642027198</v>
      </c>
      <c r="CZ24" s="61">
        <v>0.25119087207890101</v>
      </c>
      <c r="DA24" s="59">
        <f t="shared" si="34"/>
        <v>9.6589369087137715</v>
      </c>
      <c r="DB24" s="62">
        <v>2.4314791497683301</v>
      </c>
      <c r="DC24" s="61">
        <v>0.30437698130145302</v>
      </c>
      <c r="DD24" s="59">
        <f t="shared" si="35"/>
        <v>11.915044235600508</v>
      </c>
      <c r="DE24" s="62">
        <v>2.27072505809531</v>
      </c>
      <c r="DF24" s="61">
        <v>0.27733337083044102</v>
      </c>
      <c r="DG24" s="59">
        <f t="shared" si="36"/>
        <v>10.066186716259921</v>
      </c>
      <c r="DH24" s="62">
        <v>2.32664654343735</v>
      </c>
      <c r="DI24" s="61">
        <v>0.29575071998658298</v>
      </c>
      <c r="DJ24" s="59">
        <f t="shared" si="37"/>
        <v>10.701466494353262</v>
      </c>
    </row>
    <row r="25" spans="1:131" ht="15.75" x14ac:dyDescent="0.25">
      <c r="A25">
        <v>2019</v>
      </c>
      <c r="B25" s="30">
        <v>21.141909999999999</v>
      </c>
      <c r="C25" s="30">
        <f t="shared" si="0"/>
        <v>3.0512573264080753</v>
      </c>
      <c r="D25" s="62">
        <v>2.8603289764479198</v>
      </c>
      <c r="E25" s="61">
        <v>0.40133490655966902</v>
      </c>
      <c r="F25" s="59">
        <f t="shared" si="1"/>
        <v>18.932193448458669</v>
      </c>
      <c r="G25" s="62">
        <v>2.7765812938371099</v>
      </c>
      <c r="H25" s="61">
        <v>0.27986476428129498</v>
      </c>
      <c r="I25" s="59">
        <f t="shared" si="2"/>
        <v>16.705590718814147</v>
      </c>
      <c r="J25" s="62">
        <v>2.7613351084898201</v>
      </c>
      <c r="K25" s="61">
        <v>0.23645194062931801</v>
      </c>
      <c r="L25" s="59">
        <f t="shared" si="3"/>
        <v>16.269462242638728</v>
      </c>
      <c r="M25" s="62">
        <v>2.7045843324875398</v>
      </c>
      <c r="N25" s="61">
        <v>0.30530433664336398</v>
      </c>
      <c r="O25" s="59">
        <f t="shared" si="4"/>
        <v>15.661253021001174</v>
      </c>
      <c r="P25" s="62">
        <v>2.7451906663474599</v>
      </c>
      <c r="Q25" s="61">
        <v>0.26270383463281799</v>
      </c>
      <c r="R25" s="59">
        <f t="shared" si="5"/>
        <v>16.114142760324764</v>
      </c>
      <c r="S25" s="62">
        <v>2.6953364035077998</v>
      </c>
      <c r="T25" s="61">
        <v>0.28618999076927398</v>
      </c>
      <c r="U25" s="59">
        <f t="shared" si="6"/>
        <v>15.429615682693663</v>
      </c>
      <c r="V25" s="62">
        <v>2.8021132349335298</v>
      </c>
      <c r="W25" s="61">
        <v>0.24669445385493799</v>
      </c>
      <c r="X25" s="59">
        <f t="shared" si="7"/>
        <v>16.988596276759477</v>
      </c>
      <c r="Y25" s="62">
        <v>2.7590529181203598</v>
      </c>
      <c r="Z25" s="61">
        <v>0.30972799889594199</v>
      </c>
      <c r="AA25" s="59">
        <f t="shared" si="8"/>
        <v>16.560471731786858</v>
      </c>
      <c r="AB25" s="62">
        <v>2.70036879766353</v>
      </c>
      <c r="AC25" s="61">
        <v>0.27070023493752399</v>
      </c>
      <c r="AD25" s="59">
        <f t="shared" si="9"/>
        <v>15.440718928837249</v>
      </c>
      <c r="AE25" s="62">
        <v>2.7089415735369098</v>
      </c>
      <c r="AF25" s="61">
        <v>0.29547820044658202</v>
      </c>
      <c r="AG25" s="59">
        <f t="shared" si="10"/>
        <v>15.683281259157399</v>
      </c>
      <c r="AH25" s="62">
        <v>2.68142224798344</v>
      </c>
      <c r="AI25" s="61">
        <v>0.23288587029851399</v>
      </c>
      <c r="AJ25" s="59">
        <f t="shared" si="11"/>
        <v>15.007351218362396</v>
      </c>
      <c r="AK25" s="62">
        <v>2.60681103583098</v>
      </c>
      <c r="AL25" s="61">
        <v>0.291109105323686</v>
      </c>
      <c r="AM25" s="59">
        <f t="shared" si="12"/>
        <v>14.142483639922817</v>
      </c>
      <c r="AN25" s="62">
        <v>2.6732465275715902</v>
      </c>
      <c r="AO25" s="61">
        <v>0.25765971965293499</v>
      </c>
      <c r="AP25" s="59">
        <f t="shared" si="13"/>
        <v>14.975878296565394</v>
      </c>
      <c r="AQ25" s="62">
        <v>2.6052519392550599</v>
      </c>
      <c r="AR25" s="61">
        <v>0.27708169035692798</v>
      </c>
      <c r="AS25" s="59">
        <f t="shared" si="14"/>
        <v>14.064291548022753</v>
      </c>
      <c r="AT25" s="62">
        <v>2.6096433646488402</v>
      </c>
      <c r="AU25" s="61">
        <v>0.24668013869831201</v>
      </c>
      <c r="AV25" s="59">
        <f t="shared" si="15"/>
        <v>14.014169291748635</v>
      </c>
      <c r="AW25" s="62">
        <v>2.5459157871184801</v>
      </c>
      <c r="AX25" s="61">
        <v>0.30242024000543399</v>
      </c>
      <c r="AY25" s="59">
        <f t="shared" si="16"/>
        <v>13.351714290837894</v>
      </c>
      <c r="AZ25" s="62">
        <v>2.6237169291086202</v>
      </c>
      <c r="BA25" s="61">
        <v>0.267162028827581</v>
      </c>
      <c r="BB25" s="59">
        <f t="shared" si="17"/>
        <v>14.28778110663217</v>
      </c>
      <c r="BC25" s="62">
        <v>2.5467216158652799</v>
      </c>
      <c r="BD25" s="61">
        <v>0.28811288829832599</v>
      </c>
      <c r="BE25" s="59">
        <f t="shared" si="18"/>
        <v>13.306147334792415</v>
      </c>
      <c r="BF25" s="62">
        <v>2.7404929488504202</v>
      </c>
      <c r="BG25" s="61">
        <v>0.28937903413969301</v>
      </c>
      <c r="BH25" s="59">
        <f t="shared" si="19"/>
        <v>16.157156226917014</v>
      </c>
      <c r="BI25" s="62">
        <v>2.8963927421601201</v>
      </c>
      <c r="BJ25" s="61">
        <v>0.40144809405109599</v>
      </c>
      <c r="BK25" s="59">
        <f t="shared" si="20"/>
        <v>19.628312284770775</v>
      </c>
      <c r="BL25" s="62">
        <v>2.7784972801924299</v>
      </c>
      <c r="BM25" s="61">
        <v>0.28795012229570799</v>
      </c>
      <c r="BN25" s="59">
        <f t="shared" si="21"/>
        <v>16.776094332684007</v>
      </c>
      <c r="BO25" s="62">
        <v>2.7895277246200898</v>
      </c>
      <c r="BP25" s="61">
        <v>0.232569580646144</v>
      </c>
      <c r="BQ25" s="59">
        <f t="shared" si="22"/>
        <v>16.719438583334476</v>
      </c>
      <c r="BR25" s="62">
        <v>2.7371292079916398</v>
      </c>
      <c r="BS25" s="61">
        <v>0.303696971017902</v>
      </c>
      <c r="BT25" s="59">
        <f t="shared" si="23"/>
        <v>16.171414282046786</v>
      </c>
      <c r="BU25" s="62">
        <v>2.7649967083243601</v>
      </c>
      <c r="BV25" s="61">
        <v>0.26643191670592598</v>
      </c>
      <c r="BW25" s="59">
        <f t="shared" si="24"/>
        <v>16.452701545939242</v>
      </c>
      <c r="BX25" s="62">
        <v>2.7230956770529402</v>
      </c>
      <c r="BY25" s="61">
        <v>0.287447709678949</v>
      </c>
      <c r="BZ25" s="59">
        <f t="shared" si="25"/>
        <v>15.86965459978623</v>
      </c>
      <c r="CA25" s="62">
        <v>2.8280080018975999</v>
      </c>
      <c r="CB25" s="61">
        <v>0.24498130150449601</v>
      </c>
      <c r="CC25" s="59">
        <f t="shared" si="26"/>
        <v>17.426916233187143</v>
      </c>
      <c r="CD25" s="62">
        <v>2.7928193460508601</v>
      </c>
      <c r="CE25" s="61">
        <v>0.306351182829669</v>
      </c>
      <c r="CF25" s="59">
        <f t="shared" si="27"/>
        <v>17.111399343087445</v>
      </c>
      <c r="CG25" s="62">
        <v>2.7210838956052701</v>
      </c>
      <c r="CH25" s="61">
        <v>0.27489314310160501</v>
      </c>
      <c r="CI25" s="59">
        <f t="shared" si="28"/>
        <v>15.781952110675778</v>
      </c>
      <c r="CJ25" s="62">
        <v>2.7394496431304498</v>
      </c>
      <c r="CK25" s="61">
        <v>0.294986509706129</v>
      </c>
      <c r="CL25" s="59">
        <f t="shared" si="29"/>
        <v>16.16677424502695</v>
      </c>
      <c r="CM25" s="62">
        <v>2.7104932521199099</v>
      </c>
      <c r="CN25" s="61">
        <v>0.22903021611645499</v>
      </c>
      <c r="CO25" s="59">
        <f t="shared" si="30"/>
        <v>15.436281376018988</v>
      </c>
      <c r="CP25" s="62">
        <v>2.6383115358309399</v>
      </c>
      <c r="CQ25" s="61">
        <v>0.291283011525654</v>
      </c>
      <c r="CR25" s="59">
        <f t="shared" si="31"/>
        <v>14.595808993008763</v>
      </c>
      <c r="CS25" s="62">
        <v>2.6931097191382301</v>
      </c>
      <c r="CT25" s="61">
        <v>0.26179321735711703</v>
      </c>
      <c r="CU25" s="59">
        <f t="shared" si="32"/>
        <v>15.292730174207588</v>
      </c>
      <c r="CV25" s="62">
        <v>2.6329930737861802</v>
      </c>
      <c r="CW25" s="61">
        <v>0.27912914662971799</v>
      </c>
      <c r="CX25" s="71">
        <f t="shared" si="33"/>
        <v>14.46814902037816</v>
      </c>
      <c r="CY25" s="62">
        <v>2.63833163872971</v>
      </c>
      <c r="CZ25" s="61">
        <v>0.24552674276694</v>
      </c>
      <c r="DA25" s="59">
        <f t="shared" si="34"/>
        <v>14.417940936123559</v>
      </c>
      <c r="DB25" s="62">
        <v>2.5789218596676502</v>
      </c>
      <c r="DC25" s="61">
        <v>0.30365614037549599</v>
      </c>
      <c r="DD25" s="59">
        <f t="shared" si="35"/>
        <v>13.80492462600194</v>
      </c>
      <c r="DE25" s="62">
        <v>2.64520412940856</v>
      </c>
      <c r="DF25" s="61">
        <v>0.27157991734436498</v>
      </c>
      <c r="DG25" s="59">
        <f t="shared" si="36"/>
        <v>14.61549043790459</v>
      </c>
      <c r="DH25" s="62">
        <v>2.5759371189803701</v>
      </c>
      <c r="DI25" s="61">
        <v>0.29099908265948699</v>
      </c>
      <c r="DJ25" s="59">
        <f t="shared" si="37"/>
        <v>13.712082137584266</v>
      </c>
    </row>
    <row r="26" spans="1:131" ht="15.75" x14ac:dyDescent="0.25">
      <c r="A26">
        <v>2020</v>
      </c>
      <c r="B26" s="30">
        <v>8.062989</v>
      </c>
      <c r="C26" s="30">
        <f t="shared" si="0"/>
        <v>2.0872843314454741</v>
      </c>
      <c r="D26" s="62">
        <v>2.8713363318354399</v>
      </c>
      <c r="E26" s="61">
        <v>0.39321464342197998</v>
      </c>
      <c r="F26" s="59">
        <f t="shared" si="1"/>
        <v>19.080086694298938</v>
      </c>
      <c r="G26" s="62">
        <v>2.2792788389171799</v>
      </c>
      <c r="H26" s="61">
        <v>0.27870786605273201</v>
      </c>
      <c r="I26" s="59">
        <f t="shared" si="2"/>
        <v>10.156540439255151</v>
      </c>
      <c r="J26" s="62">
        <v>2.3823771057613801</v>
      </c>
      <c r="K26" s="61">
        <v>0.23840693398332999</v>
      </c>
      <c r="L26" s="59">
        <f t="shared" si="3"/>
        <v>11.142827739266776</v>
      </c>
      <c r="M26" s="62">
        <v>2.4751139110879801</v>
      </c>
      <c r="N26" s="61">
        <v>0.30623265908171798</v>
      </c>
      <c r="O26" s="59">
        <f t="shared" si="4"/>
        <v>12.453517732943419</v>
      </c>
      <c r="P26" s="62">
        <v>2.3805763769524702</v>
      </c>
      <c r="Q26" s="61">
        <v>0.26398030045800902</v>
      </c>
      <c r="R26" s="59">
        <f t="shared" si="5"/>
        <v>11.194461829170988</v>
      </c>
      <c r="S26" s="62">
        <v>2.3751133664776298</v>
      </c>
      <c r="T26" s="61">
        <v>0.28873048499041598</v>
      </c>
      <c r="U26" s="59">
        <f t="shared" si="6"/>
        <v>11.209885388144228</v>
      </c>
      <c r="V26" s="62">
        <v>2.4204976388018902</v>
      </c>
      <c r="W26" s="61">
        <v>0.246010874259638</v>
      </c>
      <c r="X26" s="59">
        <f t="shared" si="7"/>
        <v>11.597137656677234</v>
      </c>
      <c r="Y26" s="62">
        <v>2.4851260411577201</v>
      </c>
      <c r="Z26" s="61">
        <v>0.30790343181267399</v>
      </c>
      <c r="AA26" s="59">
        <f t="shared" si="8"/>
        <v>12.585285358437952</v>
      </c>
      <c r="AB26" s="62">
        <v>2.3894393864017101</v>
      </c>
      <c r="AC26" s="61">
        <v>0.27394008737851699</v>
      </c>
      <c r="AD26" s="59">
        <f t="shared" si="9"/>
        <v>11.32441452134444</v>
      </c>
      <c r="AE26" s="62">
        <v>2.3812101288478398</v>
      </c>
      <c r="AF26" s="61">
        <v>0.29674736857796702</v>
      </c>
      <c r="AG26" s="59">
        <f t="shared" si="10"/>
        <v>11.304938088301764</v>
      </c>
      <c r="AH26" s="62">
        <v>2.3190931755365098</v>
      </c>
      <c r="AI26" s="61">
        <v>0.240046843295143</v>
      </c>
      <c r="AJ26" s="59">
        <f t="shared" si="11"/>
        <v>10.463619371699012</v>
      </c>
      <c r="AK26" s="62">
        <v>2.3289674888190501</v>
      </c>
      <c r="AL26" s="61">
        <v>0.29848808802140098</v>
      </c>
      <c r="AM26" s="59">
        <f t="shared" si="12"/>
        <v>10.735060404229085</v>
      </c>
      <c r="AN26" s="62">
        <v>2.2908217137679401</v>
      </c>
      <c r="AO26" s="61">
        <v>0.26343001210663602</v>
      </c>
      <c r="AP26" s="59">
        <f t="shared" si="13"/>
        <v>10.231993197059069</v>
      </c>
      <c r="AQ26" s="62">
        <v>2.2620758088131301</v>
      </c>
      <c r="AR26" s="61">
        <v>0.285709161460448</v>
      </c>
      <c r="AS26" s="59">
        <f t="shared" si="14"/>
        <v>10.003056249841025</v>
      </c>
      <c r="AT26" s="62">
        <v>2.3559107980851199</v>
      </c>
      <c r="AU26" s="61">
        <v>0.25772245703980801</v>
      </c>
      <c r="AV26" s="59">
        <f t="shared" si="15"/>
        <v>10.903907710267102</v>
      </c>
      <c r="AW26" s="62">
        <v>2.3623747967217801</v>
      </c>
      <c r="AX26" s="61">
        <v>0.31268315098657001</v>
      </c>
      <c r="AY26" s="59">
        <f t="shared" si="16"/>
        <v>11.148000708539291</v>
      </c>
      <c r="AZ26" s="62">
        <v>2.3142711642529301</v>
      </c>
      <c r="BA26" s="61">
        <v>0.275398528254506</v>
      </c>
      <c r="BB26" s="59">
        <f t="shared" si="17"/>
        <v>10.508593373165883</v>
      </c>
      <c r="BC26" s="62">
        <v>2.3039799544322799</v>
      </c>
      <c r="BD26" s="61">
        <v>0.29966096356620803</v>
      </c>
      <c r="BE26" s="59">
        <f t="shared" si="18"/>
        <v>10.473814665442509</v>
      </c>
      <c r="BF26" s="62">
        <v>2.2714018973100498</v>
      </c>
      <c r="BG26" s="61">
        <v>0.28614770509968201</v>
      </c>
      <c r="BH26" s="59">
        <f t="shared" si="19"/>
        <v>10.098048141726229</v>
      </c>
      <c r="BI26" s="62">
        <v>2.7241678239080001</v>
      </c>
      <c r="BJ26" s="61">
        <v>0.39214749372793201</v>
      </c>
      <c r="BK26" s="59">
        <f t="shared" si="20"/>
        <v>16.462048690982119</v>
      </c>
      <c r="BL26" s="62">
        <v>2.2691198147847902</v>
      </c>
      <c r="BM26" s="61">
        <v>0.28615673307460199</v>
      </c>
      <c r="BN26" s="59">
        <f t="shared" si="21"/>
        <v>10.075055864962014</v>
      </c>
      <c r="BO26" s="62">
        <v>2.27631522005673</v>
      </c>
      <c r="BP26" s="61">
        <v>0.233210672363768</v>
      </c>
      <c r="BQ26" s="59">
        <f t="shared" si="22"/>
        <v>10.00924162690284</v>
      </c>
      <c r="BR26" s="62">
        <v>2.35276310307888</v>
      </c>
      <c r="BS26" s="61">
        <v>0.30300555006163099</v>
      </c>
      <c r="BT26" s="59">
        <f t="shared" si="23"/>
        <v>11.008517427480598</v>
      </c>
      <c r="BU26" s="62">
        <v>2.3150194180861701</v>
      </c>
      <c r="BV26" s="61">
        <v>0.26641880651903399</v>
      </c>
      <c r="BW26" s="59">
        <f t="shared" si="24"/>
        <v>10.490907276444151</v>
      </c>
      <c r="BX26" s="62">
        <v>2.2811673904986902</v>
      </c>
      <c r="BY26" s="61">
        <v>0.28838427662375499</v>
      </c>
      <c r="BZ26" s="59">
        <f t="shared" si="25"/>
        <v>10.203697310186936</v>
      </c>
      <c r="CA26" s="62">
        <v>2.3236823462828702</v>
      </c>
      <c r="CB26" s="61">
        <v>0.243088523956206</v>
      </c>
      <c r="CC26" s="59">
        <f t="shared" si="26"/>
        <v>10.519475635388606</v>
      </c>
      <c r="CD26" s="62">
        <v>2.3512738992518001</v>
      </c>
      <c r="CE26" s="61">
        <v>0.30306965160169003</v>
      </c>
      <c r="CF26" s="59">
        <f t="shared" si="27"/>
        <v>10.992349228343219</v>
      </c>
      <c r="CG26" s="62">
        <v>2.3233298386335401</v>
      </c>
      <c r="CH26" s="61">
        <v>0.27670482425145798</v>
      </c>
      <c r="CI26" s="59">
        <f t="shared" si="28"/>
        <v>10.60804439533719</v>
      </c>
      <c r="CJ26" s="62">
        <v>2.2719777821729998</v>
      </c>
      <c r="CK26" s="61">
        <v>0.29466048650085602</v>
      </c>
      <c r="CL26" s="59">
        <f t="shared" si="29"/>
        <v>10.128874265662482</v>
      </c>
      <c r="CM26" s="62">
        <v>2.2125327797862102</v>
      </c>
      <c r="CN26" s="61">
        <v>0.23470307618266401</v>
      </c>
      <c r="CO26" s="59">
        <f t="shared" si="30"/>
        <v>9.3940409500966275</v>
      </c>
      <c r="CP26" s="62">
        <v>2.2228604763880599</v>
      </c>
      <c r="CQ26" s="61">
        <v>0.29678336325882299</v>
      </c>
      <c r="CR26" s="59">
        <f t="shared" si="31"/>
        <v>9.6494474895385647</v>
      </c>
      <c r="CS26" s="62">
        <v>2.2296434905976801</v>
      </c>
      <c r="CT26" s="61">
        <v>0.26611758915248201</v>
      </c>
      <c r="CU26" s="59">
        <f t="shared" si="32"/>
        <v>9.6316329089305377</v>
      </c>
      <c r="CV26" s="62">
        <v>2.1759106962600701</v>
      </c>
      <c r="CW26" s="61">
        <v>0.28591990885781299</v>
      </c>
      <c r="CX26" s="71">
        <f t="shared" si="33"/>
        <v>9.1777841123738444</v>
      </c>
      <c r="CY26" s="62">
        <v>2.2563405528214302</v>
      </c>
      <c r="CZ26" s="61">
        <v>0.25485319591355399</v>
      </c>
      <c r="DA26" s="59">
        <f t="shared" si="34"/>
        <v>9.8632490101939077</v>
      </c>
      <c r="DB26" s="62">
        <v>2.2568282827216999</v>
      </c>
      <c r="DC26" s="61">
        <v>0.31181505333343301</v>
      </c>
      <c r="DD26" s="59">
        <f t="shared" si="35"/>
        <v>10.028615900248823</v>
      </c>
      <c r="DE26" s="62">
        <v>2.2499540034938401</v>
      </c>
      <c r="DF26" s="61">
        <v>0.27819231736326999</v>
      </c>
      <c r="DG26" s="59">
        <f t="shared" si="36"/>
        <v>9.8616104430320579</v>
      </c>
      <c r="DH26" s="62">
        <v>2.2172882438339299</v>
      </c>
      <c r="DI26" s="61">
        <v>0.30048907103892603</v>
      </c>
      <c r="DJ26" s="59">
        <f t="shared" si="37"/>
        <v>9.6064532361639543</v>
      </c>
    </row>
    <row r="27" spans="1:131" ht="15.75" x14ac:dyDescent="0.25">
      <c r="A27">
        <v>2021</v>
      </c>
      <c r="B27" s="30">
        <v>48.528191999999997</v>
      </c>
      <c r="C27" s="30">
        <f t="shared" si="0"/>
        <v>3.8821449074171324</v>
      </c>
      <c r="D27" s="62">
        <v>3.2279689429227498</v>
      </c>
      <c r="E27" s="61">
        <v>0.416283609835082</v>
      </c>
      <c r="F27" s="59">
        <f t="shared" si="1"/>
        <v>27.511798934824963</v>
      </c>
      <c r="G27" s="62">
        <v>3.2989735559961701</v>
      </c>
      <c r="H27" s="61">
        <v>0.27416864140439601</v>
      </c>
      <c r="I27" s="59">
        <f t="shared" si="2"/>
        <v>28.122157196578748</v>
      </c>
      <c r="J27" s="62">
        <v>2.91572489136915</v>
      </c>
      <c r="K27" s="61">
        <v>0.23978848135723299</v>
      </c>
      <c r="L27" s="59">
        <f t="shared" si="3"/>
        <v>19.00066824362279</v>
      </c>
      <c r="M27" s="62">
        <v>3.10873018322784</v>
      </c>
      <c r="N27" s="61">
        <v>0.30843899749921799</v>
      </c>
      <c r="O27" s="59">
        <f t="shared" si="4"/>
        <v>23.483486941616622</v>
      </c>
      <c r="P27" s="62">
        <v>3.0934337042591702</v>
      </c>
      <c r="Q27" s="61">
        <v>0.26384368685086201</v>
      </c>
      <c r="R27" s="59">
        <f t="shared" si="5"/>
        <v>22.833767015624165</v>
      </c>
      <c r="S27" s="62">
        <v>3.13614789087497</v>
      </c>
      <c r="T27" s="61">
        <v>0.28707881681825798</v>
      </c>
      <c r="U27" s="59">
        <f t="shared" si="6"/>
        <v>23.983234276197638</v>
      </c>
      <c r="V27" s="62">
        <v>2.86770153305523</v>
      </c>
      <c r="W27" s="61">
        <v>0.24902343633662399</v>
      </c>
      <c r="X27" s="59">
        <f t="shared" si="7"/>
        <v>18.150677157674505</v>
      </c>
      <c r="Y27" s="62">
        <v>3.0440584911469899</v>
      </c>
      <c r="Z27" s="61">
        <v>0.31055980221455198</v>
      </c>
      <c r="AA27" s="59">
        <f t="shared" si="8"/>
        <v>22.027291042927907</v>
      </c>
      <c r="AB27" s="62">
        <v>2.9738542349169199</v>
      </c>
      <c r="AC27" s="61">
        <v>0.27368505384782099</v>
      </c>
      <c r="AD27" s="59">
        <f t="shared" si="9"/>
        <v>20.313912360503437</v>
      </c>
      <c r="AE27" s="62">
        <v>3.0458700335374802</v>
      </c>
      <c r="AF27" s="61">
        <v>0.29494981225792899</v>
      </c>
      <c r="AG27" s="59">
        <f t="shared" si="10"/>
        <v>21.963186907690211</v>
      </c>
      <c r="AH27" s="62">
        <v>2.8340961052564499</v>
      </c>
      <c r="AI27" s="61">
        <v>0.238422704606784</v>
      </c>
      <c r="AJ27" s="59">
        <f t="shared" si="11"/>
        <v>17.505564438321208</v>
      </c>
      <c r="AK27" s="62">
        <v>3.0329162894147501</v>
      </c>
      <c r="AL27" s="61">
        <v>0.29466745433845598</v>
      </c>
      <c r="AM27" s="59">
        <f t="shared" si="12"/>
        <v>21.678711534457765</v>
      </c>
      <c r="AN27" s="62">
        <v>2.9909938599921202</v>
      </c>
      <c r="AO27" s="61">
        <v>0.259810821899843</v>
      </c>
      <c r="AP27" s="59">
        <f t="shared" si="13"/>
        <v>20.588747559523117</v>
      </c>
      <c r="AQ27" s="62">
        <v>3.04216531331467</v>
      </c>
      <c r="AR27" s="61">
        <v>0.280476862016038</v>
      </c>
      <c r="AS27" s="59">
        <f t="shared" si="14"/>
        <v>21.791041574283756</v>
      </c>
      <c r="AT27" s="62">
        <v>2.8396587717852801</v>
      </c>
      <c r="AU27" s="61">
        <v>0.25679182197699502</v>
      </c>
      <c r="AV27" s="59">
        <f t="shared" si="15"/>
        <v>17.683460924534842</v>
      </c>
      <c r="AW27" s="62">
        <v>3.0648792606487101</v>
      </c>
      <c r="AX27" s="61">
        <v>0.30938391587908598</v>
      </c>
      <c r="AY27" s="59">
        <f t="shared" si="16"/>
        <v>22.482527778146729</v>
      </c>
      <c r="AZ27" s="62">
        <v>3.0017084854592699</v>
      </c>
      <c r="BA27" s="61">
        <v>0.27205760271158203</v>
      </c>
      <c r="BB27" s="59">
        <f t="shared" si="17"/>
        <v>20.878421365504238</v>
      </c>
      <c r="BC27" s="62">
        <v>3.0571954423057499</v>
      </c>
      <c r="BD27" s="61">
        <v>0.29502147627526598</v>
      </c>
      <c r="BE27" s="59">
        <f t="shared" si="18"/>
        <v>22.213812454490405</v>
      </c>
      <c r="BF27" s="62">
        <v>3.3122702668193398</v>
      </c>
      <c r="BG27" s="61">
        <v>0.28046674863701399</v>
      </c>
      <c r="BH27" s="59">
        <f t="shared" si="19"/>
        <v>28.548404935012925</v>
      </c>
      <c r="BI27" s="62">
        <v>3.0202371206583498</v>
      </c>
      <c r="BJ27" s="61">
        <v>0.40286321502342398</v>
      </c>
      <c r="BK27" s="59">
        <f t="shared" si="20"/>
        <v>22.228750213220863</v>
      </c>
      <c r="BL27" s="62">
        <v>3.27037246949204</v>
      </c>
      <c r="BM27" s="61">
        <v>0.28075610862141298</v>
      </c>
      <c r="BN27" s="59">
        <f t="shared" si="21"/>
        <v>27.379223675634599</v>
      </c>
      <c r="BO27" s="62">
        <v>2.8002601076462899</v>
      </c>
      <c r="BP27" s="61">
        <v>0.23002861603618099</v>
      </c>
      <c r="BQ27" s="59">
        <f t="shared" si="22"/>
        <v>16.889914856446733</v>
      </c>
      <c r="BR27" s="62">
        <v>2.9654763078240398</v>
      </c>
      <c r="BS27" s="61">
        <v>0.29951243593301402</v>
      </c>
      <c r="BT27" s="59">
        <f t="shared" si="23"/>
        <v>20.294099067562346</v>
      </c>
      <c r="BU27" s="62">
        <v>3.0052818783175099</v>
      </c>
      <c r="BV27" s="61">
        <v>0.26317402126603601</v>
      </c>
      <c r="BW27" s="59">
        <f t="shared" si="24"/>
        <v>20.903407021169752</v>
      </c>
      <c r="BX27" s="62">
        <v>3.0216454852250401</v>
      </c>
      <c r="BY27" s="61">
        <v>0.28321848078359302</v>
      </c>
      <c r="BZ27" s="59">
        <f t="shared" si="25"/>
        <v>21.364952357336634</v>
      </c>
      <c r="CA27" s="62">
        <v>2.7590797042175099</v>
      </c>
      <c r="CB27" s="61">
        <v>0.24120701777903</v>
      </c>
      <c r="CC27" s="59">
        <f t="shared" si="26"/>
        <v>16.25125468094889</v>
      </c>
      <c r="CD27" s="62">
        <v>2.8940155773954599</v>
      </c>
      <c r="CE27" s="61">
        <v>0.29951984856413499</v>
      </c>
      <c r="CF27" s="59">
        <f t="shared" si="27"/>
        <v>18.894514601922115</v>
      </c>
      <c r="CG27" s="62">
        <v>2.89018603140615</v>
      </c>
      <c r="CH27" s="61">
        <v>0.273311906904741</v>
      </c>
      <c r="CI27" s="59">
        <f t="shared" si="28"/>
        <v>18.68153738678896</v>
      </c>
      <c r="CJ27" s="62">
        <v>2.9235719158279201</v>
      </c>
      <c r="CK27" s="61">
        <v>0.28902571628642798</v>
      </c>
      <c r="CL27" s="59">
        <f t="shared" si="29"/>
        <v>19.401295615925427</v>
      </c>
      <c r="CM27" s="62">
        <v>2.7265994591948299</v>
      </c>
      <c r="CN27" s="61">
        <v>0.22974248149818199</v>
      </c>
      <c r="CO27" s="59">
        <f t="shared" si="30"/>
        <v>15.689477474469582</v>
      </c>
      <c r="CP27" s="62">
        <v>2.9175706217508202</v>
      </c>
      <c r="CQ27" s="61">
        <v>0.29002875449319798</v>
      </c>
      <c r="CR27" s="59">
        <f t="shared" si="31"/>
        <v>19.290812782939977</v>
      </c>
      <c r="CS27" s="62">
        <v>2.9167199947899198</v>
      </c>
      <c r="CT27" s="61">
        <v>0.26048663903122199</v>
      </c>
      <c r="CU27" s="59">
        <f t="shared" si="32"/>
        <v>19.118312385036912</v>
      </c>
      <c r="CV27" s="62">
        <v>2.9458496192335999</v>
      </c>
      <c r="CW27" s="61">
        <v>0.27880277354840599</v>
      </c>
      <c r="CX27" s="71">
        <f t="shared" si="33"/>
        <v>19.780866112137506</v>
      </c>
      <c r="CY27" s="62">
        <v>2.73543694863285</v>
      </c>
      <c r="CZ27" s="61">
        <v>0.25024941793426098</v>
      </c>
      <c r="DA27" s="59">
        <f t="shared" si="34"/>
        <v>15.906842049123366</v>
      </c>
      <c r="DB27" s="62">
        <v>2.9459309169662702</v>
      </c>
      <c r="DC27" s="61">
        <v>0.30522720254601099</v>
      </c>
      <c r="DD27" s="59">
        <f t="shared" si="35"/>
        <v>19.935712862828325</v>
      </c>
      <c r="DE27" s="62">
        <v>2.9227459171176902</v>
      </c>
      <c r="DF27" s="61">
        <v>0.27260538201207002</v>
      </c>
      <c r="DG27" s="59">
        <f t="shared" si="36"/>
        <v>19.296095394331957</v>
      </c>
      <c r="DH27" s="62">
        <v>2.9569070757219298</v>
      </c>
      <c r="DI27" s="61">
        <v>0.29352185655447499</v>
      </c>
      <c r="DJ27" s="59">
        <f t="shared" si="37"/>
        <v>20.085227926842901</v>
      </c>
    </row>
    <row r="28" spans="1:131" ht="15.75" x14ac:dyDescent="0.25">
      <c r="A28">
        <v>2022</v>
      </c>
      <c r="B28" s="30">
        <v>18.299157999999998</v>
      </c>
      <c r="C28" s="30">
        <f t="shared" si="0"/>
        <v>2.906855047859878</v>
      </c>
      <c r="D28" s="62">
        <v>2.7117242973104299</v>
      </c>
      <c r="E28" s="61">
        <v>0.428863160497436</v>
      </c>
      <c r="F28" s="59">
        <f t="shared" si="1"/>
        <v>16.505375282102293</v>
      </c>
      <c r="G28" s="62">
        <v>2.70230503774355</v>
      </c>
      <c r="H28" s="61">
        <v>0.29489584952292802</v>
      </c>
      <c r="I28" s="59">
        <f t="shared" si="2"/>
        <v>15.57686528183892</v>
      </c>
      <c r="J28" s="62">
        <v>2.7508630075297398</v>
      </c>
      <c r="K28" s="61">
        <v>0.30912335665999002</v>
      </c>
      <c r="L28" s="59">
        <f t="shared" si="3"/>
        <v>16.422324059500649</v>
      </c>
      <c r="M28" s="62">
        <v>2.52967114099487</v>
      </c>
      <c r="N28" s="61">
        <v>0.34277894634508599</v>
      </c>
      <c r="O28" s="59">
        <f t="shared" si="4"/>
        <v>13.308725117677026</v>
      </c>
      <c r="P28" s="62">
        <v>2.6507245094710301</v>
      </c>
      <c r="Q28" s="61">
        <v>0.30703315961595101</v>
      </c>
      <c r="R28" s="59">
        <f t="shared" si="5"/>
        <v>14.847911119827135</v>
      </c>
      <c r="S28" s="62">
        <v>2.5410008656513399</v>
      </c>
      <c r="T28" s="61">
        <v>0.32187508533346199</v>
      </c>
      <c r="U28" s="59">
        <f t="shared" si="6"/>
        <v>13.367182700618796</v>
      </c>
      <c r="V28" s="62">
        <v>2.7114047315960899</v>
      </c>
      <c r="W28" s="61">
        <v>0.32156512093990097</v>
      </c>
      <c r="X28" s="59">
        <f t="shared" si="7"/>
        <v>15.84900615334926</v>
      </c>
      <c r="Y28" s="62">
        <v>2.5574653133124401</v>
      </c>
      <c r="Z28" s="61">
        <v>0.35084385758176001</v>
      </c>
      <c r="AA28" s="59">
        <f t="shared" si="8"/>
        <v>13.722145937610209</v>
      </c>
      <c r="AB28" s="62">
        <v>2.6101254011958801</v>
      </c>
      <c r="AC28" s="61">
        <v>0.32813643446901902</v>
      </c>
      <c r="AD28" s="59">
        <f t="shared" si="9"/>
        <v>14.353045662988977</v>
      </c>
      <c r="AE28" s="62">
        <v>2.55515483681571</v>
      </c>
      <c r="AF28" s="61">
        <v>0.33767156045376401</v>
      </c>
      <c r="AG28" s="59">
        <f t="shared" si="10"/>
        <v>13.628536659219307</v>
      </c>
      <c r="AH28" s="62">
        <v>2.73534625082377</v>
      </c>
      <c r="AI28" s="61">
        <v>0.31801552126125998</v>
      </c>
      <c r="AJ28" s="59">
        <f t="shared" si="11"/>
        <v>16.214618091727349</v>
      </c>
      <c r="AK28" s="62">
        <v>2.5186911993935399</v>
      </c>
      <c r="AL28" s="61">
        <v>0.33876314723182999</v>
      </c>
      <c r="AM28" s="59">
        <f t="shared" si="12"/>
        <v>13.145394042698721</v>
      </c>
      <c r="AN28" s="62">
        <v>2.6138733607311599</v>
      </c>
      <c r="AO28" s="61">
        <v>0.31535493446770002</v>
      </c>
      <c r="AP28" s="59">
        <f t="shared" si="13"/>
        <v>14.347815893494692</v>
      </c>
      <c r="AQ28" s="62">
        <v>2.5243105178473599</v>
      </c>
      <c r="AR28" s="61">
        <v>0.32617379058867402</v>
      </c>
      <c r="AS28" s="59">
        <f t="shared" si="14"/>
        <v>13.164254825909625</v>
      </c>
      <c r="AT28" s="62">
        <v>2.69920279256527</v>
      </c>
      <c r="AU28" s="61">
        <v>0.33041698879410297</v>
      </c>
      <c r="AV28" s="59">
        <f t="shared" si="15"/>
        <v>15.702037575419096</v>
      </c>
      <c r="AW28" s="62">
        <v>2.5105455666840601</v>
      </c>
      <c r="AX28" s="61">
        <v>0.34783000559991101</v>
      </c>
      <c r="AY28" s="59">
        <f t="shared" si="16"/>
        <v>13.079399341643052</v>
      </c>
      <c r="AZ28" s="62">
        <v>2.57841014623332</v>
      </c>
      <c r="BA28" s="61">
        <v>0.32378688659407001</v>
      </c>
      <c r="BB28" s="59">
        <f t="shared" si="17"/>
        <v>13.885277694997063</v>
      </c>
      <c r="BC28" s="62">
        <v>2.5060006667411101</v>
      </c>
      <c r="BD28" s="61">
        <v>0.33657612899256301</v>
      </c>
      <c r="BE28" s="59">
        <f t="shared" si="18"/>
        <v>12.970044275979445</v>
      </c>
      <c r="BF28" s="62">
        <v>2.7542680221438398</v>
      </c>
      <c r="BG28" s="61">
        <v>0.297248338468381</v>
      </c>
      <c r="BH28" s="59">
        <f t="shared" si="19"/>
        <v>16.41911671775059</v>
      </c>
      <c r="BI28" s="62">
        <v>2.66767337580742</v>
      </c>
      <c r="BJ28" s="61">
        <v>0.43017073651902998</v>
      </c>
      <c r="BK28" s="59">
        <f t="shared" si="20"/>
        <v>15.802952775319568</v>
      </c>
      <c r="BL28" s="62">
        <v>2.71675313250701</v>
      </c>
      <c r="BM28" s="61">
        <v>0.30086944327086401</v>
      </c>
      <c r="BN28" s="59">
        <f t="shared" si="21"/>
        <v>15.831701334572191</v>
      </c>
      <c r="BO28" s="62">
        <v>2.7382436954053402</v>
      </c>
      <c r="BP28" s="61">
        <v>0.31585723201217702</v>
      </c>
      <c r="BQ28" s="59">
        <f t="shared" si="22"/>
        <v>16.250547343940653</v>
      </c>
      <c r="BR28" s="62">
        <v>2.5120407300324801</v>
      </c>
      <c r="BS28" s="61">
        <v>0.34836420922401001</v>
      </c>
      <c r="BT28" s="59">
        <f t="shared" si="23"/>
        <v>13.101405848999722</v>
      </c>
      <c r="BU28" s="62">
        <v>2.6469398825939301</v>
      </c>
      <c r="BV28" s="61">
        <v>0.31450723491749299</v>
      </c>
      <c r="BW28" s="59">
        <f t="shared" si="24"/>
        <v>14.826220712852253</v>
      </c>
      <c r="BX28" s="62">
        <v>2.5309507657380799</v>
      </c>
      <c r="BY28" s="61">
        <v>0.32878257854828202</v>
      </c>
      <c r="BZ28" s="59">
        <f t="shared" si="25"/>
        <v>13.263285876492443</v>
      </c>
      <c r="CA28" s="62">
        <v>2.7010134090974098</v>
      </c>
      <c r="CB28" s="61">
        <v>0.32886290325723699</v>
      </c>
      <c r="CC28" s="59">
        <f t="shared" si="26"/>
        <v>15.72243720809665</v>
      </c>
      <c r="CD28" s="62">
        <v>2.5377365506065401</v>
      </c>
      <c r="CE28" s="61">
        <v>0.356250767582799</v>
      </c>
      <c r="CF28" s="59">
        <f t="shared" si="27"/>
        <v>13.479821388811455</v>
      </c>
      <c r="CG28" s="62">
        <v>2.6074363527046298</v>
      </c>
      <c r="CH28" s="61">
        <v>0.33617691914782999</v>
      </c>
      <c r="CI28" s="59">
        <f t="shared" si="28"/>
        <v>14.352782318300761</v>
      </c>
      <c r="CJ28" s="62">
        <v>2.5430290384272101</v>
      </c>
      <c r="CK28" s="61">
        <v>0.34459936295918597</v>
      </c>
      <c r="CL28" s="59">
        <f t="shared" si="29"/>
        <v>13.496135684870424</v>
      </c>
      <c r="CM28" s="62">
        <v>2.7252402556986901</v>
      </c>
      <c r="CN28" s="61">
        <v>0.325295892632876</v>
      </c>
      <c r="CO28" s="59">
        <f t="shared" si="30"/>
        <v>16.089211666855711</v>
      </c>
      <c r="CP28" s="62">
        <v>2.50919644110422</v>
      </c>
      <c r="CQ28" s="61">
        <v>0.34607679743706099</v>
      </c>
      <c r="CR28" s="59">
        <f t="shared" si="31"/>
        <v>13.05382267244854</v>
      </c>
      <c r="CS28" s="62">
        <v>2.6141368658519801</v>
      </c>
      <c r="CT28" s="61">
        <v>0.32314203876040198</v>
      </c>
      <c r="CU28" s="59">
        <f t="shared" si="32"/>
        <v>14.387319875542154</v>
      </c>
      <c r="CV28" s="62">
        <v>2.51936865452726</v>
      </c>
      <c r="CW28" s="61">
        <v>0.33392421794133498</v>
      </c>
      <c r="CX28" s="71">
        <f t="shared" si="33"/>
        <v>13.132910690494233</v>
      </c>
      <c r="CY28" s="62">
        <v>2.6897822640255602</v>
      </c>
      <c r="CZ28" s="61">
        <v>0.33804429390205898</v>
      </c>
      <c r="DA28" s="59">
        <f t="shared" si="34"/>
        <v>15.59451478917333</v>
      </c>
      <c r="DB28" s="62">
        <v>2.5004039118100598</v>
      </c>
      <c r="DC28" s="61">
        <v>0.355161990318411</v>
      </c>
      <c r="DD28" s="59">
        <f t="shared" si="35"/>
        <v>12.9808336051911</v>
      </c>
      <c r="DE28" s="62">
        <v>2.5772609990222701</v>
      </c>
      <c r="DF28" s="61">
        <v>0.33176923651476298</v>
      </c>
      <c r="DG28" s="59">
        <f t="shared" si="36"/>
        <v>13.905666405934275</v>
      </c>
      <c r="DH28" s="62">
        <v>2.5003717606902001</v>
      </c>
      <c r="DI28" s="61">
        <v>0.344447489939054</v>
      </c>
      <c r="DJ28" s="59">
        <f t="shared" si="37"/>
        <v>12.931856940407721</v>
      </c>
    </row>
    <row r="29" spans="1:131" ht="16.5" thickBot="1" x14ac:dyDescent="0.3">
      <c r="A29" s="5">
        <v>2023</v>
      </c>
      <c r="B29" s="13">
        <v>46.772672</v>
      </c>
      <c r="C29" s="30">
        <f>LN(B29)</f>
        <v>3.8452991007452009</v>
      </c>
      <c r="D29" s="63">
        <v>2.9761113283718399</v>
      </c>
      <c r="E29" s="64">
        <v>0.42117709450955398</v>
      </c>
      <c r="F29" s="65">
        <f>EXP(D29+(0.5*E29*E29))</f>
        <v>21.430312695042741</v>
      </c>
      <c r="G29" s="63">
        <v>2.9479453991822702</v>
      </c>
      <c r="H29" s="64">
        <v>0.29101818674596103</v>
      </c>
      <c r="I29" s="65">
        <f t="shared" si="2"/>
        <v>19.89147388023185</v>
      </c>
      <c r="J29" s="63">
        <v>2.92527233691274</v>
      </c>
      <c r="K29" s="64">
        <v>0.30362921643928897</v>
      </c>
      <c r="L29" s="65">
        <f t="shared" si="3"/>
        <v>19.518596688652881</v>
      </c>
      <c r="M29" s="63">
        <v>2.7860308511337299</v>
      </c>
      <c r="N29" s="64">
        <v>0.34317368155035299</v>
      </c>
      <c r="O29" s="65">
        <f t="shared" si="4"/>
        <v>17.200095549167624</v>
      </c>
      <c r="P29" s="63">
        <v>2.9421700326078901</v>
      </c>
      <c r="Q29" s="64">
        <v>0.304328490734386</v>
      </c>
      <c r="R29" s="65">
        <f t="shared" si="5"/>
        <v>19.855438466003196</v>
      </c>
      <c r="S29" s="63">
        <v>2.8377077731595199</v>
      </c>
      <c r="T29" s="64">
        <v>0.32279828142558797</v>
      </c>
      <c r="U29" s="65">
        <f t="shared" si="6"/>
        <v>17.989839717778821</v>
      </c>
      <c r="V29" s="63">
        <v>2.92421096373526</v>
      </c>
      <c r="W29" s="64">
        <v>0.31660492228111398</v>
      </c>
      <c r="X29" s="65">
        <f t="shared" si="7"/>
        <v>19.576508512804114</v>
      </c>
      <c r="Y29" s="63">
        <v>2.8296184123605199</v>
      </c>
      <c r="Z29" s="64">
        <v>0.34975865809445</v>
      </c>
      <c r="AA29" s="65">
        <f t="shared" si="8"/>
        <v>18.007421380059665</v>
      </c>
      <c r="AB29" s="63">
        <v>2.95043398569024</v>
      </c>
      <c r="AC29" s="64">
        <v>0.32603477473558201</v>
      </c>
      <c r="AD29" s="65">
        <f t="shared" si="9"/>
        <v>20.157638992118873</v>
      </c>
      <c r="AE29" s="63">
        <v>2.8746778101284098</v>
      </c>
      <c r="AF29" s="64">
        <v>0.33726006616118798</v>
      </c>
      <c r="AG29" s="65">
        <f t="shared" si="10"/>
        <v>18.756680574080978</v>
      </c>
      <c r="AH29" s="63">
        <v>2.8862995838386998</v>
      </c>
      <c r="AI29" s="64">
        <v>0.31259934056453198</v>
      </c>
      <c r="AJ29" s="65">
        <f t="shared" si="11"/>
        <v>18.824491430922645</v>
      </c>
      <c r="AK29" s="63">
        <v>2.6960601301030001</v>
      </c>
      <c r="AL29" s="64">
        <v>0.33982046231520302</v>
      </c>
      <c r="AM29" s="65">
        <f t="shared" si="12"/>
        <v>15.702172889879702</v>
      </c>
      <c r="AN29" s="63">
        <v>2.8625958199924302</v>
      </c>
      <c r="AO29" s="64">
        <v>0.31362731292107798</v>
      </c>
      <c r="AP29" s="65">
        <f t="shared" si="13"/>
        <v>18.389445128395241</v>
      </c>
      <c r="AQ29" s="63">
        <v>2.7561607757532198</v>
      </c>
      <c r="AR29" s="64">
        <v>0.32761827497141199</v>
      </c>
      <c r="AS29" s="65">
        <f t="shared" si="14"/>
        <v>16.607055626505542</v>
      </c>
      <c r="AT29" s="63">
        <v>2.8938697795176198</v>
      </c>
      <c r="AU29" s="64">
        <v>0.32549205530533698</v>
      </c>
      <c r="AV29" s="65">
        <f t="shared" si="15"/>
        <v>19.045718364675178</v>
      </c>
      <c r="AW29" s="63">
        <v>2.7253228378747001</v>
      </c>
      <c r="AX29" s="64">
        <v>0.34878350520187901</v>
      </c>
      <c r="AY29" s="65">
        <f t="shared" si="16"/>
        <v>16.218422778001521</v>
      </c>
      <c r="AZ29" s="63">
        <v>2.8421821018831102</v>
      </c>
      <c r="BA29" s="64">
        <v>0.32306341112276499</v>
      </c>
      <c r="BB29" s="65">
        <f t="shared" si="17"/>
        <v>18.07205975553811</v>
      </c>
      <c r="BC29" s="63">
        <v>2.7674048060092198</v>
      </c>
      <c r="BD29" s="64">
        <v>0.33830187706957898</v>
      </c>
      <c r="BE29" s="65">
        <f t="shared" si="18"/>
        <v>16.854688814697841</v>
      </c>
      <c r="BF29" s="63">
        <v>3.2913487816216001</v>
      </c>
      <c r="BG29" s="64">
        <v>0.29131288681610001</v>
      </c>
      <c r="BH29" s="65">
        <f>EXP(BF29+(0.5*BG29*BG29))</f>
        <v>28.044159158268798</v>
      </c>
      <c r="BI29" s="63">
        <v>3.0516368626211099</v>
      </c>
      <c r="BJ29" s="64">
        <v>0.42297715212820702</v>
      </c>
      <c r="BK29" s="65">
        <f>EXP(BI29+(0.5*BJ29*BJ29))</f>
        <v>23.129103081996174</v>
      </c>
      <c r="BL29" s="63">
        <v>2.9160340361021602</v>
      </c>
      <c r="BM29" s="64">
        <v>0.29616758082043498</v>
      </c>
      <c r="BN29" s="65">
        <f t="shared" si="21"/>
        <v>19.295881012005442</v>
      </c>
      <c r="BO29" s="63">
        <v>2.94420416422038</v>
      </c>
      <c r="BP29" s="64">
        <v>0.31015516200071203</v>
      </c>
      <c r="BQ29" s="65">
        <f t="shared" si="22"/>
        <v>19.931517572887643</v>
      </c>
      <c r="BR29" s="63">
        <v>2.8253485362374602</v>
      </c>
      <c r="BS29" s="64">
        <v>0.34925213347707901</v>
      </c>
      <c r="BT29" s="65">
        <f t="shared" si="23"/>
        <v>17.927521796841663</v>
      </c>
      <c r="BU29" s="63">
        <v>2.9450630782103202</v>
      </c>
      <c r="BV29" s="64">
        <v>0.31147593660869499</v>
      </c>
      <c r="BW29" s="65">
        <f t="shared" si="24"/>
        <v>19.956835330834434</v>
      </c>
      <c r="BX29" s="63">
        <v>2.8580279678760898</v>
      </c>
      <c r="BY29" s="64">
        <v>0.32981742900078398</v>
      </c>
      <c r="BZ29" s="65">
        <f t="shared" si="25"/>
        <v>18.401234156941793</v>
      </c>
      <c r="CA29" s="63">
        <v>2.93958212868539</v>
      </c>
      <c r="CB29" s="64">
        <v>0.32367302800812098</v>
      </c>
      <c r="CC29" s="65">
        <f t="shared" si="26"/>
        <v>19.924781195592647</v>
      </c>
      <c r="CD29" s="63">
        <v>2.8713486133817399</v>
      </c>
      <c r="CE29" s="64">
        <v>0.355645029805849</v>
      </c>
      <c r="CF29" s="65">
        <f t="shared" si="27"/>
        <v>18.813793676361456</v>
      </c>
      <c r="CG29" s="63">
        <v>2.9514854069381502</v>
      </c>
      <c r="CH29" s="64">
        <v>0.33370549828240798</v>
      </c>
      <c r="CI29" s="65">
        <f t="shared" si="28"/>
        <v>20.229968351210385</v>
      </c>
      <c r="CJ29" s="63">
        <v>2.89961932114424</v>
      </c>
      <c r="CK29" s="64">
        <v>0.344321326972717</v>
      </c>
      <c r="CL29" s="65">
        <f t="shared" si="29"/>
        <v>19.276715354698609</v>
      </c>
      <c r="CM29" s="63">
        <v>2.9012629052218601</v>
      </c>
      <c r="CN29" s="64">
        <v>0.319608827620459</v>
      </c>
      <c r="CO29" s="65">
        <f t="shared" si="30"/>
        <v>19.150672003323475</v>
      </c>
      <c r="CP29" s="63">
        <v>2.7203796701884602</v>
      </c>
      <c r="CQ29" s="64">
        <v>0.347210843262094</v>
      </c>
      <c r="CR29" s="65">
        <f t="shared" si="31"/>
        <v>16.129620350895411</v>
      </c>
      <c r="CS29" s="63">
        <v>2.8563205914865701</v>
      </c>
      <c r="CT29" s="64">
        <v>0.32095411042694599</v>
      </c>
      <c r="CU29" s="65">
        <f t="shared" si="32"/>
        <v>18.31694086564773</v>
      </c>
      <c r="CV29" s="63">
        <v>2.7657074382286599</v>
      </c>
      <c r="CW29" s="64">
        <v>0.335225822030495</v>
      </c>
      <c r="CX29" s="72">
        <f t="shared" si="33"/>
        <v>16.80868326856676</v>
      </c>
      <c r="CY29" s="63">
        <v>2.9080104266527398</v>
      </c>
      <c r="CZ29" s="64">
        <v>0.332857409268358</v>
      </c>
      <c r="DA29" s="65">
        <f t="shared" si="34"/>
        <v>19.363840867838519</v>
      </c>
      <c r="DB29" s="63">
        <v>2.7527678857871298</v>
      </c>
      <c r="DC29" s="64">
        <v>0.35621850370067099</v>
      </c>
      <c r="DD29" s="65">
        <f t="shared" si="35"/>
        <v>16.71344853730746</v>
      </c>
      <c r="DE29" s="63">
        <v>2.83951700277284</v>
      </c>
      <c r="DF29" s="64">
        <v>0.33065697120946502</v>
      </c>
      <c r="DG29" s="65">
        <f t="shared" si="36"/>
        <v>18.068751667655889</v>
      </c>
      <c r="DH29" s="63">
        <v>2.7806923997174202</v>
      </c>
      <c r="DI29" s="64">
        <v>0.346071473017102</v>
      </c>
      <c r="DJ29" s="65">
        <f t="shared" si="37"/>
        <v>17.125612191798748</v>
      </c>
    </row>
    <row r="30" spans="1:131" ht="15.75" x14ac:dyDescent="0.25">
      <c r="C30" s="49" t="s">
        <v>76</v>
      </c>
      <c r="D30" s="35" t="s">
        <v>57</v>
      </c>
      <c r="E30" s="11"/>
      <c r="F30" s="36"/>
      <c r="G30" s="35" t="s">
        <v>57</v>
      </c>
      <c r="H30" s="36"/>
      <c r="I30" s="36"/>
      <c r="J30" s="35" t="s">
        <v>57</v>
      </c>
      <c r="K30" s="11"/>
      <c r="L30" s="36"/>
      <c r="M30" s="35" t="s">
        <v>57</v>
      </c>
      <c r="N30" s="37"/>
      <c r="O30" s="37"/>
      <c r="P30" s="35" t="s">
        <v>57</v>
      </c>
      <c r="Q30" s="11"/>
      <c r="R30" s="36"/>
      <c r="S30" s="35" t="s">
        <v>57</v>
      </c>
      <c r="T30" s="37"/>
      <c r="U30" s="37"/>
      <c r="V30" s="35" t="s">
        <v>57</v>
      </c>
      <c r="W30" s="11"/>
      <c r="X30" s="36"/>
      <c r="Y30" s="35" t="s">
        <v>57</v>
      </c>
      <c r="Z30" s="37"/>
      <c r="AA30" s="37"/>
      <c r="AB30" s="35" t="s">
        <v>57</v>
      </c>
      <c r="AC30" s="11"/>
      <c r="AD30" s="36"/>
      <c r="AE30" s="35" t="s">
        <v>57</v>
      </c>
      <c r="AF30" s="37"/>
      <c r="AG30" s="37"/>
      <c r="AH30" s="35" t="s">
        <v>57</v>
      </c>
      <c r="AI30" s="11"/>
      <c r="AJ30" s="36"/>
      <c r="AK30" s="35" t="s">
        <v>57</v>
      </c>
      <c r="AL30" s="37"/>
      <c r="AM30" s="37"/>
      <c r="AN30" s="35" t="s">
        <v>57</v>
      </c>
      <c r="AO30" s="11"/>
      <c r="AP30" s="36"/>
      <c r="AQ30" s="35" t="s">
        <v>57</v>
      </c>
      <c r="AR30" s="37"/>
      <c r="AS30" s="37"/>
      <c r="AT30" s="35" t="s">
        <v>57</v>
      </c>
      <c r="AU30" s="11"/>
      <c r="AV30" s="36"/>
      <c r="AW30" s="35" t="s">
        <v>57</v>
      </c>
      <c r="AX30" s="37"/>
      <c r="AY30" s="37"/>
      <c r="AZ30" s="35" t="s">
        <v>57</v>
      </c>
      <c r="BA30" s="11"/>
      <c r="BB30" s="36"/>
      <c r="BC30" s="35" t="s">
        <v>57</v>
      </c>
      <c r="BD30" s="5"/>
      <c r="BE30" s="5"/>
      <c r="BF30" s="35" t="s">
        <v>57</v>
      </c>
      <c r="BG30" s="5"/>
      <c r="BH30" s="5"/>
      <c r="BI30" s="35" t="s">
        <v>57</v>
      </c>
      <c r="BJ30" s="11"/>
      <c r="BK30" s="36"/>
      <c r="BL30" s="35" t="s">
        <v>57</v>
      </c>
      <c r="BM30" s="37"/>
      <c r="BN30" s="37"/>
      <c r="BO30" s="35" t="s">
        <v>57</v>
      </c>
      <c r="BP30" s="11"/>
      <c r="BQ30" s="36"/>
      <c r="BR30" s="35" t="s">
        <v>57</v>
      </c>
      <c r="BS30" s="37"/>
      <c r="BT30" s="37"/>
      <c r="BU30" s="35" t="s">
        <v>57</v>
      </c>
      <c r="BV30" s="11"/>
      <c r="BW30" s="36"/>
      <c r="BX30" s="35" t="s">
        <v>57</v>
      </c>
      <c r="BY30" s="37"/>
      <c r="BZ30" s="37"/>
      <c r="CA30" s="35" t="s">
        <v>57</v>
      </c>
      <c r="CB30" s="11"/>
      <c r="CC30" s="36"/>
      <c r="CD30" s="35" t="s">
        <v>57</v>
      </c>
      <c r="CE30" s="37"/>
      <c r="CF30" s="5"/>
      <c r="CG30" s="35" t="s">
        <v>57</v>
      </c>
      <c r="CH30" s="11"/>
      <c r="CI30" s="36"/>
      <c r="CJ30" s="35" t="s">
        <v>57</v>
      </c>
      <c r="CK30" s="37"/>
      <c r="CL30" s="37"/>
      <c r="CM30" s="35" t="s">
        <v>57</v>
      </c>
      <c r="CN30" s="11"/>
      <c r="CO30" s="36"/>
      <c r="CP30" s="35" t="s">
        <v>57</v>
      </c>
      <c r="CQ30" s="37"/>
      <c r="CR30" s="37"/>
      <c r="CS30" s="35" t="s">
        <v>57</v>
      </c>
      <c r="CT30" s="11"/>
      <c r="CU30" s="36"/>
      <c r="CV30" s="35" t="s">
        <v>57</v>
      </c>
      <c r="CW30" s="37"/>
      <c r="CX30" s="37"/>
      <c r="CY30" s="35" t="s">
        <v>57</v>
      </c>
      <c r="CZ30" s="11"/>
      <c r="DA30" s="36"/>
      <c r="DB30" s="35" t="s">
        <v>57</v>
      </c>
      <c r="DC30" s="37"/>
      <c r="DD30" s="5"/>
      <c r="DE30" s="35" t="s">
        <v>57</v>
      </c>
      <c r="DF30" s="11"/>
      <c r="DG30" s="36"/>
      <c r="DH30" s="35" t="s">
        <v>57</v>
      </c>
      <c r="DI30" s="37"/>
      <c r="DJ30" s="37"/>
      <c r="DK30" s="15"/>
      <c r="DL30" s="8"/>
      <c r="DM30" s="46"/>
      <c r="DN30" s="15"/>
      <c r="DO30" s="47"/>
      <c r="DP30" s="47"/>
      <c r="DQ30" s="15"/>
      <c r="DR30" s="8"/>
      <c r="DS30" s="46"/>
      <c r="DT30" s="15"/>
      <c r="DU30" s="47"/>
      <c r="DV30" s="47"/>
      <c r="DW30" s="15"/>
      <c r="DX30" s="8"/>
      <c r="DY30" s="46"/>
      <c r="DZ30" s="15"/>
      <c r="EA30" s="47"/>
    </row>
    <row r="31" spans="1:131" ht="15.75" x14ac:dyDescent="0.25">
      <c r="C31" s="15" t="s">
        <v>64</v>
      </c>
      <c r="D31" s="25">
        <f>ABS(($B20-F20)/$B20)</f>
        <v>0.18173463780282367</v>
      </c>
      <c r="E31" s="28"/>
      <c r="F31" s="16"/>
      <c r="G31" s="25">
        <f>ABS(($B20-I20)/$B20)</f>
        <v>0.18550802652821072</v>
      </c>
      <c r="H31" s="16"/>
      <c r="I31" s="16"/>
      <c r="J31" s="25">
        <f>ABS(($B20-L20)/$B20)</f>
        <v>4.6965329985974719E-3</v>
      </c>
      <c r="K31" s="8"/>
      <c r="L31" s="16"/>
      <c r="M31" s="25">
        <f>ABS(($B20-O20)/$B20)</f>
        <v>0.22796536454642241</v>
      </c>
      <c r="N31" s="17"/>
      <c r="O31" s="17"/>
      <c r="P31" s="25">
        <f>ABS(($B20-R20)/$B20)</f>
        <v>0.12048238766062412</v>
      </c>
      <c r="Q31" s="8"/>
      <c r="R31" s="16"/>
      <c r="S31" s="25">
        <f>ABS(($B20-U20)/$B20)</f>
        <v>0.19504817614113601</v>
      </c>
      <c r="T31" s="17"/>
      <c r="U31" s="17"/>
      <c r="V31" s="25">
        <f>ABS(($B20-X20)/$B20)</f>
        <v>1.8065647055825633E-2</v>
      </c>
      <c r="W31" s="8"/>
      <c r="X31" s="16"/>
      <c r="Y31" s="25">
        <f>ABS(($B20-AA20)/$B20)</f>
        <v>0.21970389640884361</v>
      </c>
      <c r="Z31" s="17"/>
      <c r="AA31" s="17"/>
      <c r="AB31" s="25">
        <f>ABS(($B20-AD20)/$B20)</f>
        <v>0.11010233042504503</v>
      </c>
      <c r="AC31" s="8"/>
      <c r="AD31" s="16"/>
      <c r="AE31" s="25">
        <f>ABS(($B20-AG20)/$B20)</f>
        <v>0.18906856629159682</v>
      </c>
      <c r="AF31" s="17"/>
      <c r="AG31" s="17"/>
      <c r="AH31" s="25">
        <f>ABS(($B20-AJ20)/$B20)</f>
        <v>2.6852721342856226E-2</v>
      </c>
      <c r="AI31" s="8"/>
      <c r="AJ31" s="16"/>
      <c r="AK31" s="25">
        <f>ABS(($B20-AM20)/$B20)</f>
        <v>0.23981037295572813</v>
      </c>
      <c r="AL31" s="17"/>
      <c r="AM31" s="17"/>
      <c r="AN31" s="25">
        <f>ABS(($B20-AP20)/$B20)</f>
        <v>0.1022623999566296</v>
      </c>
      <c r="AO31" s="8"/>
      <c r="AP31" s="16"/>
      <c r="AQ31" s="25">
        <f>ABS(($B20-AS20)/$B20)</f>
        <v>0.19652872133643326</v>
      </c>
      <c r="AR31" s="17"/>
      <c r="AS31" s="17"/>
      <c r="AT31" s="25">
        <f>ABS(($B20-AV20)/$B20)</f>
        <v>0.14871153439647933</v>
      </c>
      <c r="AU31" s="8"/>
      <c r="AV31" s="16"/>
      <c r="AW31" s="25">
        <f>ABS(($B20-AY20)/$B20)</f>
        <v>0.310450785287886</v>
      </c>
      <c r="AX31" s="17"/>
      <c r="AY31" s="17"/>
      <c r="AZ31" s="25">
        <f>ABS(($B20-BB20)/$B20)</f>
        <v>0.23581131092240892</v>
      </c>
      <c r="BA31" s="8"/>
      <c r="BB31" s="16"/>
      <c r="BC31" s="25">
        <f>ABS(($B20-BE20)/$B20)</f>
        <v>0.29063323910215383</v>
      </c>
      <c r="BF31" s="25">
        <f>ABS(($B20-BH20)/$B20)</f>
        <v>0.16985476612397823</v>
      </c>
      <c r="BI31" s="25">
        <f>ABS(($B20-BK20)/$B20)</f>
        <v>0.26016036230503137</v>
      </c>
      <c r="BJ31" s="28"/>
      <c r="BK31" s="16"/>
      <c r="BL31" s="25">
        <f>ABS(($B20-BN20)/$B20)</f>
        <v>0.21810071620965812</v>
      </c>
      <c r="BM31" s="17"/>
      <c r="BN31" s="17"/>
      <c r="BO31" s="25">
        <f>ABS(($B20-BQ20)/$B20)</f>
        <v>9.7390564834726898E-2</v>
      </c>
      <c r="BP31" s="8"/>
      <c r="BQ31" s="16"/>
      <c r="BR31" s="25">
        <f>ABS(($B20-BT20)/$B20)</f>
        <v>0.32080411084850141</v>
      </c>
      <c r="BS31" s="17"/>
      <c r="BT31" s="17"/>
      <c r="BU31" s="25">
        <f>ABS(($B20-BW20)/$B20)</f>
        <v>0.20553195007113942</v>
      </c>
      <c r="BV31" s="8"/>
      <c r="BW31" s="16"/>
      <c r="BX31" s="25">
        <f>ABS(($B20-BZ20)/$B20)</f>
        <v>0.28891564051212976</v>
      </c>
      <c r="BY31" s="17"/>
      <c r="BZ31" s="17"/>
      <c r="CA31" s="25">
        <f>ABS(($B20-CC20)/$B20)</f>
        <v>0.1075204447508568</v>
      </c>
      <c r="CB31" s="8"/>
      <c r="CC31" s="16"/>
      <c r="CD31" s="25">
        <f>ABS(($B20-CF20)/$B20)</f>
        <v>0.32463013421697912</v>
      </c>
      <c r="CE31" s="17"/>
      <c r="CG31" s="25">
        <f>ABS(($B20-CI20)/$B20)</f>
        <v>0.19969581723649224</v>
      </c>
      <c r="CH31" s="28"/>
      <c r="CI31" s="16"/>
      <c r="CJ31" s="25">
        <f>ABS(($B20-CL20)/$B20)</f>
        <v>0.29611115979219871</v>
      </c>
      <c r="CK31" s="17"/>
      <c r="CL31" s="17"/>
      <c r="CM31" s="25">
        <f>ABS(($B20-CO20)/$B20)</f>
        <v>6.8037262404386567E-2</v>
      </c>
      <c r="CN31" s="8"/>
      <c r="CO31" s="16"/>
      <c r="CP31" s="25">
        <f>ABS(($B20-CR20)/$B20)</f>
        <v>0.32858023360991978</v>
      </c>
      <c r="CQ31" s="17"/>
      <c r="CR31" s="17"/>
      <c r="CS31" s="25">
        <f>ABS(($B20-CU20)/$B20)</f>
        <v>0.18952367547593352</v>
      </c>
      <c r="CT31" s="8"/>
      <c r="CU31" s="16"/>
      <c r="CV31" s="25">
        <f>ABS(($B20-CX20)/$B20)</f>
        <v>0.29152323168008132</v>
      </c>
      <c r="CW31" s="17"/>
      <c r="CX31" s="17"/>
      <c r="CY31" s="25">
        <f>ABS(($B20-DA20)/$B20)</f>
        <v>0.23259219395012323</v>
      </c>
      <c r="CZ31" s="8"/>
      <c r="DA31" s="16"/>
      <c r="DB31" s="25">
        <f>ABS(($B20-DD20)/$B20)</f>
        <v>0.39264101033948151</v>
      </c>
      <c r="DC31" s="17"/>
      <c r="DE31" s="25">
        <f>ABS(($B20-DG20)/$B20)</f>
        <v>0.31596668040806031</v>
      </c>
      <c r="DF31" s="28"/>
      <c r="DG31" s="16"/>
      <c r="DH31" s="25">
        <f>ABS(($B20-DJ20)/$B20)</f>
        <v>0.37793400371003621</v>
      </c>
      <c r="DI31" s="17"/>
      <c r="DJ31" s="17"/>
      <c r="DK31" s="28"/>
      <c r="DL31" s="8"/>
      <c r="DM31" s="16"/>
      <c r="DN31" s="28"/>
      <c r="DO31" s="17"/>
      <c r="DP31" s="17"/>
      <c r="DQ31" s="28"/>
      <c r="DR31" s="8"/>
      <c r="DS31" s="16"/>
      <c r="DT31" s="28"/>
      <c r="DU31" s="17"/>
      <c r="DV31" s="17"/>
      <c r="DW31" s="28"/>
      <c r="DX31" s="8"/>
      <c r="DY31" s="16"/>
      <c r="DZ31" s="28"/>
      <c r="EA31" s="17"/>
    </row>
    <row r="32" spans="1:131" ht="15.75" x14ac:dyDescent="0.25">
      <c r="C32" s="15" t="s">
        <v>65</v>
      </c>
      <c r="D32" s="25">
        <f t="shared" ref="D32:D39" si="38">ABS(($B21-F21)/$B21)</f>
        <v>0.77731763680830368</v>
      </c>
      <c r="F32" s="16"/>
      <c r="G32" s="25">
        <f t="shared" ref="G32:G39" si="39">ABS(($B21-I21)/$B21)</f>
        <v>0.67604857022463694</v>
      </c>
      <c r="H32" s="16"/>
      <c r="I32" s="16"/>
      <c r="J32" s="25">
        <f t="shared" ref="J32:J39" si="40">ABS(($B21-L21)/$B21)</f>
        <v>0.24699615600060365</v>
      </c>
      <c r="K32" s="8"/>
      <c r="L32" s="16"/>
      <c r="M32" s="25">
        <f t="shared" ref="M32:M39" si="41">ABS(($B21-O21)/$B21)</f>
        <v>0.59300407172881608</v>
      </c>
      <c r="N32" s="17"/>
      <c r="O32" s="17"/>
      <c r="P32" s="25">
        <f t="shared" ref="P32:P39" si="42">ABS(($B21-R21)/$B21)</f>
        <v>0.58888767165543432</v>
      </c>
      <c r="Q32" s="8"/>
      <c r="R32" s="16"/>
      <c r="S32" s="25">
        <f t="shared" ref="S32:S39" si="43">ABS(($B21-U21)/$B21)</f>
        <v>0.66257418221356534</v>
      </c>
      <c r="T32" s="17"/>
      <c r="U32" s="17"/>
      <c r="V32" s="25">
        <f t="shared" ref="V32:V39" si="44">ABS(($B21-X21)/$B21)</f>
        <v>0.26621282901962839</v>
      </c>
      <c r="W32" s="8"/>
      <c r="X32" s="16"/>
      <c r="Y32" s="25">
        <f t="shared" ref="Y32:Y39" si="45">ABS(($B21-AA21)/$B21)</f>
        <v>0.59117015027650288</v>
      </c>
      <c r="Z32" s="17"/>
      <c r="AA32" s="17"/>
      <c r="AB32" s="25">
        <f t="shared" ref="AB32:AB39" si="46">ABS(($B21-AD21)/$B21)</f>
        <v>0.55097910387343441</v>
      </c>
      <c r="AC32" s="8"/>
      <c r="AD32" s="16"/>
      <c r="AE32" s="25">
        <f t="shared" ref="AE32:AE39" si="47">ABS(($B21-AG21)/$B21)</f>
        <v>0.65837646839398822</v>
      </c>
      <c r="AF32" s="17"/>
      <c r="AG32" s="17"/>
      <c r="AH32" s="25">
        <f t="shared" ref="AH32:AH39" si="48">ABS(($B21-AJ21)/$B21)</f>
        <v>0.17255638927261749</v>
      </c>
      <c r="AI32" s="8"/>
      <c r="AJ32" s="16"/>
      <c r="AK32" s="25">
        <f t="shared" ref="AK32:AK39" si="49">ABS(($B21-AM21)/$B21)</f>
        <v>0.54450730556394178</v>
      </c>
      <c r="AL32" s="17"/>
      <c r="AM32" s="17"/>
      <c r="AN32" s="25">
        <f t="shared" ref="AN32:AN39" si="50">ABS(($B21-AP21)/$B21)</f>
        <v>0.54433941822765208</v>
      </c>
      <c r="AO32" s="8"/>
      <c r="AP32" s="16"/>
      <c r="AQ32" s="25">
        <f t="shared" ref="AQ32:AQ39" si="51">ABS(($B21-AS21)/$B21)</f>
        <v>0.62983352324444086</v>
      </c>
      <c r="AR32" s="17"/>
      <c r="AS32" s="17"/>
      <c r="AT32" s="25">
        <f t="shared" ref="AT32:AT39" si="52">ABS(($B21-AV21)/$B21)</f>
        <v>0.2684947899849503</v>
      </c>
      <c r="AU32" s="8"/>
      <c r="AV32" s="16"/>
      <c r="AW32" s="25">
        <f t="shared" ref="AW32:AW39" si="53">ABS(($B21-AY21)/$B21)</f>
        <v>0.53697593044932279</v>
      </c>
      <c r="AX32" s="17"/>
      <c r="AY32" s="17"/>
      <c r="AZ32" s="25">
        <f t="shared" ref="AZ32:AZ39" si="54">ABS(($B21-BB21)/$B21)</f>
        <v>0.59919666109649983</v>
      </c>
      <c r="BA32" s="8"/>
      <c r="BB32" s="16"/>
      <c r="BC32" s="25">
        <f t="shared" ref="BC32:BC39" si="55">ABS(($B21-BE21)/$B21)</f>
        <v>0.6116102527915751</v>
      </c>
      <c r="BF32" s="25">
        <f t="shared" ref="BF32:BF39" si="56">ABS(($B21-BH21)/$B21)</f>
        <v>0.76577920119160037</v>
      </c>
      <c r="BI32" s="25">
        <f t="shared" ref="BI32:BI39" si="57">ABS(($B21-BK21)/$B21)</f>
        <v>1.0455113488825754</v>
      </c>
      <c r="BJ32" s="8"/>
      <c r="BK32" s="16"/>
      <c r="BL32" s="25">
        <f t="shared" ref="BL32:BL39" si="58">ABS(($B21-BN21)/$B21)</f>
        <v>0.75664777855210752</v>
      </c>
      <c r="BM32" s="17"/>
      <c r="BN32" s="17"/>
      <c r="BO32" s="25">
        <f t="shared" ref="BO32:BO39" si="59">ABS(($B21-BQ21)/$B21)</f>
        <v>0.43880129917597377</v>
      </c>
      <c r="BP32" s="8"/>
      <c r="BQ32" s="16"/>
      <c r="BR32" s="25">
        <f t="shared" ref="BR32:BR39" si="60">ABS(($B21-BT21)/$B21)</f>
        <v>0.87088259348183328</v>
      </c>
      <c r="BS32" s="17"/>
      <c r="BT32" s="17"/>
      <c r="BU32" s="25">
        <f t="shared" ref="BU32:BU39" si="61">ABS(($B21-BW21)/$B21)</f>
        <v>0.83512965074233836</v>
      </c>
      <c r="BV32" s="8"/>
      <c r="BW32" s="16"/>
      <c r="BX32" s="25">
        <f t="shared" ref="BX32:BX39" si="62">ABS(($B21-BZ21)/$B21)</f>
        <v>0.96275828924507811</v>
      </c>
      <c r="BY32" s="17"/>
      <c r="BZ32" s="17"/>
      <c r="CA32" s="25">
        <f t="shared" ref="CA32:CA39" si="63">ABS(($B21-CC21)/$B21)</f>
        <v>0.45545253439747452</v>
      </c>
      <c r="CB32" s="8"/>
      <c r="CC32" s="16"/>
      <c r="CD32" s="25">
        <f t="shared" ref="CD32:CD39" si="64">ABS(($B21-CF21)/$B21)</f>
        <v>0.89732881094088235</v>
      </c>
      <c r="CE32" s="17"/>
      <c r="CG32" s="25">
        <f t="shared" ref="CG32:CG39" si="65">ABS(($B21-CI21)/$B21)</f>
        <v>0.80529799541529223</v>
      </c>
      <c r="CH32" s="8"/>
      <c r="CI32" s="16"/>
      <c r="CJ32" s="25">
        <f t="shared" ref="CJ32:CJ39" si="66">ABS(($B21-CL21)/$B21)</f>
        <v>1.0001559790778844</v>
      </c>
      <c r="CK32" s="17"/>
      <c r="CL32" s="17"/>
      <c r="CM32" s="25">
        <f t="shared" ref="CM32:CM39" si="67">ABS(($B21-CO21)/$B21)</f>
        <v>0.35230789998333734</v>
      </c>
      <c r="CN32" s="8"/>
      <c r="CO32" s="16"/>
      <c r="CP32" s="25">
        <f t="shared" ref="CP32:CP39" si="68">ABS(($B21-CR21)/$B21)</f>
        <v>0.8031453863332787</v>
      </c>
      <c r="CQ32" s="17"/>
      <c r="CR32" s="17"/>
      <c r="CS32" s="25">
        <f t="shared" ref="CS32:CS39" si="69">ABS(($B21-CU21)/$B21)</f>
        <v>0.78726163716249808</v>
      </c>
      <c r="CT32" s="8"/>
      <c r="CU32" s="16"/>
      <c r="CV32" s="25">
        <f t="shared" ref="CV32:CV39" si="70">ABS(($B21-CX21)/$B21)</f>
        <v>0.92625390851822498</v>
      </c>
      <c r="CW32" s="17"/>
      <c r="CX32" s="17"/>
      <c r="CY32" s="25">
        <f t="shared" ref="CY32:CY39" si="71">ABS(($B21-DA21)/$B21)</f>
        <v>0.4632766831082098</v>
      </c>
      <c r="CZ32" s="8"/>
      <c r="DA32" s="16"/>
      <c r="DB32" s="25">
        <f t="shared" ref="DB32:DB39" si="72">ABS(($B21-DD21)/$B21)</f>
        <v>0.77807143825160763</v>
      </c>
      <c r="DC32" s="17"/>
      <c r="DE32" s="25">
        <f t="shared" ref="DE32:DE39" si="73">ABS(($B21-DG21)/$B21)</f>
        <v>0.84711139991206852</v>
      </c>
      <c r="DF32" s="8"/>
      <c r="DG32" s="16"/>
      <c r="DH32" s="25">
        <f t="shared" ref="DH32:DH39" si="74">ABS(($B21-DJ21)/$B21)</f>
        <v>0.88004134703413506</v>
      </c>
      <c r="DI32" s="17"/>
      <c r="DJ32" s="17"/>
      <c r="DK32" s="28"/>
      <c r="DL32" s="8"/>
      <c r="DM32" s="16"/>
      <c r="DN32" s="28"/>
      <c r="DO32" s="17"/>
      <c r="DP32" s="17"/>
      <c r="DQ32" s="28"/>
      <c r="DR32" s="8"/>
      <c r="DS32" s="16"/>
      <c r="DT32" s="28"/>
      <c r="DU32" s="17"/>
      <c r="DV32" s="17"/>
      <c r="DW32" s="28"/>
      <c r="DX32" s="8"/>
      <c r="DY32" s="16"/>
      <c r="DZ32" s="28"/>
      <c r="EA32" s="17"/>
    </row>
    <row r="33" spans="2:131" ht="15.75" x14ac:dyDescent="0.25">
      <c r="C33" s="15" t="s">
        <v>66</v>
      </c>
      <c r="D33" s="25">
        <f t="shared" si="38"/>
        <v>0.89403282140464435</v>
      </c>
      <c r="F33" s="16"/>
      <c r="G33" s="25">
        <f t="shared" si="39"/>
        <v>0.31957222015001846</v>
      </c>
      <c r="H33" s="16"/>
      <c r="I33" s="16"/>
      <c r="J33" s="25">
        <f t="shared" si="40"/>
        <v>0.18793622884218297</v>
      </c>
      <c r="K33" s="8"/>
      <c r="L33" s="16"/>
      <c r="M33" s="25">
        <f t="shared" si="41"/>
        <v>0.26407146646750235</v>
      </c>
      <c r="N33" s="17"/>
      <c r="O33" s="17"/>
      <c r="P33" s="25">
        <f t="shared" si="42"/>
        <v>0.10879888864858969</v>
      </c>
      <c r="Q33" s="8"/>
      <c r="R33" s="16"/>
      <c r="S33" s="25">
        <f t="shared" si="43"/>
        <v>0.12385554803703333</v>
      </c>
      <c r="T33" s="17"/>
      <c r="U33" s="17"/>
      <c r="V33" s="25">
        <f t="shared" si="44"/>
        <v>3.8080575715254757E-2</v>
      </c>
      <c r="W33" s="8"/>
      <c r="X33" s="16"/>
      <c r="Y33" s="25">
        <f t="shared" si="45"/>
        <v>0.37267986742871467</v>
      </c>
      <c r="Z33" s="17"/>
      <c r="AA33" s="17"/>
      <c r="AB33" s="25">
        <f t="shared" si="46"/>
        <v>2.7104272787954104E-3</v>
      </c>
      <c r="AC33" s="8"/>
      <c r="AD33" s="16"/>
      <c r="AE33" s="25">
        <f t="shared" si="47"/>
        <v>0.25008078382717297</v>
      </c>
      <c r="AF33" s="17"/>
      <c r="AG33" s="17"/>
      <c r="AH33" s="25">
        <f t="shared" si="48"/>
        <v>0.2510032838389013</v>
      </c>
      <c r="AI33" s="8"/>
      <c r="AJ33" s="16"/>
      <c r="AK33" s="25">
        <f t="shared" si="49"/>
        <v>0.12434373183967198</v>
      </c>
      <c r="AL33" s="17"/>
      <c r="AM33" s="17"/>
      <c r="AN33" s="25">
        <f t="shared" si="50"/>
        <v>0.22544212298261743</v>
      </c>
      <c r="AO33" s="8"/>
      <c r="AP33" s="16"/>
      <c r="AQ33" s="25">
        <f t="shared" si="51"/>
        <v>1.0146264584765958E-2</v>
      </c>
      <c r="AR33" s="17"/>
      <c r="AS33" s="17"/>
      <c r="AT33" s="25">
        <f t="shared" si="52"/>
        <v>0.2910690138516896</v>
      </c>
      <c r="AU33" s="8"/>
      <c r="AV33" s="16"/>
      <c r="AW33" s="25">
        <f t="shared" si="53"/>
        <v>0.13460970984120035</v>
      </c>
      <c r="AX33" s="17"/>
      <c r="AY33" s="17"/>
      <c r="AZ33" s="25">
        <f t="shared" si="54"/>
        <v>0.19815641498334643</v>
      </c>
      <c r="BA33" s="8"/>
      <c r="BB33" s="16"/>
      <c r="BC33" s="25">
        <f t="shared" si="55"/>
        <v>1.9504192804137795E-2</v>
      </c>
      <c r="BF33" s="25">
        <f t="shared" si="56"/>
        <v>0.55674850814368937</v>
      </c>
      <c r="BI33" s="25">
        <f t="shared" si="57"/>
        <v>0.88823177272491138</v>
      </c>
      <c r="BJ33" s="8"/>
      <c r="BK33" s="16"/>
      <c r="BL33" s="25">
        <f t="shared" si="58"/>
        <v>0.32052742929627759</v>
      </c>
      <c r="BM33" s="17"/>
      <c r="BN33" s="17"/>
      <c r="BO33" s="25">
        <f t="shared" si="59"/>
        <v>0.22011048136371658</v>
      </c>
      <c r="BP33" s="8"/>
      <c r="BQ33" s="16"/>
      <c r="BR33" s="25">
        <f t="shared" si="60"/>
        <v>0.23215950636221491</v>
      </c>
      <c r="BS33" s="17"/>
      <c r="BT33" s="17"/>
      <c r="BU33" s="25">
        <f t="shared" si="61"/>
        <v>0.12146541245096544</v>
      </c>
      <c r="BV33" s="8"/>
      <c r="BW33" s="16"/>
      <c r="BX33" s="25">
        <f t="shared" si="62"/>
        <v>9.7564085991537389E-2</v>
      </c>
      <c r="BY33" s="17"/>
      <c r="BZ33" s="17"/>
      <c r="CA33" s="25">
        <f t="shared" si="63"/>
        <v>6.7871712056581032E-2</v>
      </c>
      <c r="CB33" s="8"/>
      <c r="CC33" s="16"/>
      <c r="CD33" s="25">
        <f t="shared" si="64"/>
        <v>0.32466059960054294</v>
      </c>
      <c r="CE33" s="17"/>
      <c r="CG33" s="25">
        <f t="shared" si="65"/>
        <v>2.4838787052315073E-2</v>
      </c>
      <c r="CH33" s="8"/>
      <c r="CI33" s="16"/>
      <c r="CJ33" s="25">
        <f t="shared" si="66"/>
        <v>0.20217459278788827</v>
      </c>
      <c r="CK33" s="17"/>
      <c r="CL33" s="17"/>
      <c r="CM33" s="25">
        <f t="shared" si="67"/>
        <v>0.28787442329369317</v>
      </c>
      <c r="CN33" s="8"/>
      <c r="CO33" s="16"/>
      <c r="CP33" s="25">
        <f t="shared" si="68"/>
        <v>9.4237885548129618E-2</v>
      </c>
      <c r="CQ33" s="17"/>
      <c r="CR33" s="17"/>
      <c r="CS33" s="25">
        <f t="shared" si="69"/>
        <v>0.24079592185612519</v>
      </c>
      <c r="CT33" s="8"/>
      <c r="CU33" s="16"/>
      <c r="CV33" s="25">
        <f t="shared" si="70"/>
        <v>1.9508843127372361E-2</v>
      </c>
      <c r="CW33" s="17"/>
      <c r="CX33" s="17"/>
      <c r="CY33" s="25">
        <f t="shared" si="71"/>
        <v>0.32141786408174999</v>
      </c>
      <c r="CZ33" s="8"/>
      <c r="DA33" s="16"/>
      <c r="DB33" s="25">
        <f t="shared" si="72"/>
        <v>0.11050876803577424</v>
      </c>
      <c r="DC33" s="17"/>
      <c r="DE33" s="25">
        <f t="shared" si="73"/>
        <v>0.21006252279724866</v>
      </c>
      <c r="DF33" s="8"/>
      <c r="DG33" s="16"/>
      <c r="DH33" s="25">
        <f t="shared" si="74"/>
        <v>3.2947602037897445E-3</v>
      </c>
      <c r="DI33" s="17"/>
      <c r="DJ33" s="17"/>
      <c r="DK33" s="28"/>
      <c r="DL33" s="8"/>
      <c r="DM33" s="16"/>
      <c r="DN33" s="28"/>
      <c r="DO33" s="17"/>
      <c r="DP33" s="17"/>
      <c r="DQ33" s="28"/>
      <c r="DR33" s="8"/>
      <c r="DS33" s="16"/>
      <c r="DT33" s="28"/>
      <c r="DU33" s="17"/>
      <c r="DV33" s="17"/>
      <c r="DW33" s="28"/>
      <c r="DX33" s="8"/>
      <c r="DY33" s="16"/>
      <c r="DZ33" s="28"/>
      <c r="EA33" s="17"/>
    </row>
    <row r="34" spans="2:131" ht="15.75" x14ac:dyDescent="0.25">
      <c r="C34" s="15" t="s">
        <v>67</v>
      </c>
      <c r="D34" s="25">
        <f t="shared" si="38"/>
        <v>1.1143978097914391</v>
      </c>
      <c r="F34" s="16"/>
      <c r="G34" s="25">
        <f t="shared" si="39"/>
        <v>0.18254567106094532</v>
      </c>
      <c r="H34" s="16"/>
      <c r="I34" s="16"/>
      <c r="J34" s="25">
        <f t="shared" si="40"/>
        <v>0.17801494292727291</v>
      </c>
      <c r="K34" s="8"/>
      <c r="L34" s="16"/>
      <c r="M34" s="25">
        <f t="shared" si="41"/>
        <v>0.25274517295940435</v>
      </c>
      <c r="N34" s="17"/>
      <c r="O34" s="17"/>
      <c r="P34" s="25">
        <f t="shared" si="42"/>
        <v>2.2932895373474815E-2</v>
      </c>
      <c r="Q34" s="8"/>
      <c r="R34" s="16"/>
      <c r="S34" s="25">
        <f t="shared" si="43"/>
        <v>0.1018935110573915</v>
      </c>
      <c r="T34" s="17"/>
      <c r="U34" s="17"/>
      <c r="V34" s="25">
        <f t="shared" si="44"/>
        <v>9.882773382584692E-2</v>
      </c>
      <c r="W34" s="8"/>
      <c r="X34" s="16"/>
      <c r="Y34" s="25">
        <f t="shared" si="45"/>
        <v>0.12373797971111605</v>
      </c>
      <c r="Z34" s="17"/>
      <c r="AA34" s="17"/>
      <c r="AB34" s="25">
        <f t="shared" si="46"/>
        <v>0.15779902143992708</v>
      </c>
      <c r="AC34" s="8"/>
      <c r="AD34" s="16"/>
      <c r="AE34" s="25">
        <f t="shared" si="47"/>
        <v>1.9017638303205957E-2</v>
      </c>
      <c r="AF34" s="17"/>
      <c r="AG34" s="17"/>
      <c r="AH34" s="25">
        <f t="shared" si="48"/>
        <v>0.13995108747178664</v>
      </c>
      <c r="AI34" s="8"/>
      <c r="AJ34" s="16"/>
      <c r="AK34" s="25">
        <f t="shared" si="49"/>
        <v>0.15482415193293997</v>
      </c>
      <c r="AL34" s="17"/>
      <c r="AM34" s="17"/>
      <c r="AN34" s="25">
        <f t="shared" si="50"/>
        <v>5.190971492728217E-2</v>
      </c>
      <c r="AO34" s="8"/>
      <c r="AP34" s="16"/>
      <c r="AQ34" s="25">
        <f t="shared" si="51"/>
        <v>1.1634786710317729E-2</v>
      </c>
      <c r="AR34" s="17"/>
      <c r="AS34" s="17"/>
      <c r="AT34" s="25">
        <f t="shared" si="52"/>
        <v>0.13555574635630455</v>
      </c>
      <c r="AU34" s="8"/>
      <c r="AV34" s="16"/>
      <c r="AW34" s="25">
        <f t="shared" si="53"/>
        <v>0.23322032556100736</v>
      </c>
      <c r="AX34" s="17"/>
      <c r="AY34" s="17"/>
      <c r="AZ34" s="25">
        <f t="shared" si="54"/>
        <v>1.7522965921626516E-2</v>
      </c>
      <c r="BA34" s="8"/>
      <c r="BB34" s="16"/>
      <c r="BC34" s="25">
        <f t="shared" si="55"/>
        <v>9.695075709024352E-2</v>
      </c>
      <c r="BF34" s="25">
        <f t="shared" si="56"/>
        <v>0.30225021057385537</v>
      </c>
      <c r="BI34" s="25">
        <f t="shared" si="57"/>
        <v>1.009702823832999</v>
      </c>
      <c r="BJ34" s="8"/>
      <c r="BK34" s="16"/>
      <c r="BL34" s="25">
        <f t="shared" si="58"/>
        <v>0.20705353561828993</v>
      </c>
      <c r="BM34" s="17"/>
      <c r="BN34" s="17"/>
      <c r="BO34" s="25">
        <f t="shared" si="59"/>
        <v>7.4037999600959581E-2</v>
      </c>
      <c r="BP34" s="8"/>
      <c r="BQ34" s="16"/>
      <c r="BR34" s="25">
        <f t="shared" si="60"/>
        <v>0.13825663298196073</v>
      </c>
      <c r="BS34" s="17"/>
      <c r="BT34" s="17"/>
      <c r="BU34" s="25">
        <f t="shared" si="61"/>
        <v>3.492315775838456E-2</v>
      </c>
      <c r="BV34" s="8"/>
      <c r="BW34" s="16"/>
      <c r="BX34" s="25">
        <f t="shared" si="62"/>
        <v>1.2531604933606198E-2</v>
      </c>
      <c r="BY34" s="17"/>
      <c r="BZ34" s="17"/>
      <c r="CA34" s="25">
        <f t="shared" si="63"/>
        <v>1.9354987476561407E-3</v>
      </c>
      <c r="CB34" s="8"/>
      <c r="CC34" s="16"/>
      <c r="CD34" s="25">
        <f t="shared" si="64"/>
        <v>2.0936467271005222E-2</v>
      </c>
      <c r="CE34" s="17"/>
      <c r="CG34" s="25">
        <f t="shared" si="65"/>
        <v>0.22139878513159217</v>
      </c>
      <c r="CH34" s="8"/>
      <c r="CI34" s="16"/>
      <c r="CJ34" s="25">
        <f t="shared" si="66"/>
        <v>0.1408333757400814</v>
      </c>
      <c r="CK34" s="17"/>
      <c r="CL34" s="17"/>
      <c r="CM34" s="25">
        <f t="shared" si="67"/>
        <v>3.3252157027505717E-2</v>
      </c>
      <c r="CN34" s="8"/>
      <c r="CO34" s="16"/>
      <c r="CP34" s="25">
        <f t="shared" si="68"/>
        <v>5.6254957896977889E-2</v>
      </c>
      <c r="CQ34" s="17"/>
      <c r="CR34" s="17"/>
      <c r="CS34" s="25">
        <f t="shared" si="69"/>
        <v>0.10896354017170552</v>
      </c>
      <c r="CT34" s="8"/>
      <c r="CU34" s="16"/>
      <c r="CV34" s="25">
        <f t="shared" si="70"/>
        <v>7.3377037361391576E-2</v>
      </c>
      <c r="CW34" s="17"/>
      <c r="CX34" s="17"/>
      <c r="CY34" s="25">
        <f t="shared" si="71"/>
        <v>4.3002437911812422E-2</v>
      </c>
      <c r="CZ34" s="8"/>
      <c r="DA34" s="16"/>
      <c r="DB34" s="25">
        <f t="shared" si="72"/>
        <v>0.14271933439103737</v>
      </c>
      <c r="DC34" s="17"/>
      <c r="DE34" s="25">
        <f t="shared" si="73"/>
        <v>3.7058097082074845E-2</v>
      </c>
      <c r="DF34" s="8"/>
      <c r="DG34" s="16"/>
      <c r="DH34" s="25">
        <f t="shared" si="74"/>
        <v>1.9309427573517644E-2</v>
      </c>
      <c r="DI34" s="17"/>
      <c r="DJ34" s="17"/>
      <c r="DK34" s="28"/>
      <c r="DL34" s="8"/>
      <c r="DM34" s="16"/>
      <c r="DN34" s="28"/>
      <c r="DO34" s="17"/>
      <c r="DP34" s="17"/>
      <c r="DQ34" s="28"/>
      <c r="DR34" s="8"/>
      <c r="DS34" s="16"/>
      <c r="DT34" s="28"/>
      <c r="DU34" s="17"/>
      <c r="DV34" s="17"/>
      <c r="DW34" s="28"/>
      <c r="DX34" s="8"/>
      <c r="DY34" s="16"/>
      <c r="DZ34" s="28"/>
      <c r="EA34" s="17"/>
    </row>
    <row r="35" spans="2:131" ht="15.75" x14ac:dyDescent="0.25">
      <c r="B35" s="7"/>
      <c r="C35" s="15" t="s">
        <v>68</v>
      </c>
      <c r="D35" s="25">
        <f t="shared" si="38"/>
        <v>0.92797134659588409</v>
      </c>
      <c r="F35" s="16"/>
      <c r="G35" s="25">
        <f t="shared" si="39"/>
        <v>0.93662597030014239</v>
      </c>
      <c r="H35" s="16"/>
      <c r="I35" s="16"/>
      <c r="J35" s="25">
        <f t="shared" si="40"/>
        <v>0.24964772285527803</v>
      </c>
      <c r="K35" s="8"/>
      <c r="L35" s="16"/>
      <c r="M35" s="25">
        <f t="shared" si="41"/>
        <v>0.6215197744648816</v>
      </c>
      <c r="N35" s="17"/>
      <c r="O35" s="17"/>
      <c r="P35" s="25">
        <f t="shared" si="42"/>
        <v>0.32538935677421393</v>
      </c>
      <c r="Q35" s="8"/>
      <c r="R35" s="16"/>
      <c r="S35" s="25">
        <f t="shared" si="43"/>
        <v>0.44422105753663493</v>
      </c>
      <c r="T35" s="17"/>
      <c r="U35" s="17"/>
      <c r="V35" s="25">
        <f t="shared" si="44"/>
        <v>0.27668420117300163</v>
      </c>
      <c r="W35" s="8"/>
      <c r="X35" s="16"/>
      <c r="Y35" s="25">
        <f t="shared" si="45"/>
        <v>0.66920812755951864</v>
      </c>
      <c r="Z35" s="17"/>
      <c r="AA35" s="17"/>
      <c r="AB35" s="25">
        <f t="shared" si="46"/>
        <v>0.29267961811371246</v>
      </c>
      <c r="AC35" s="8"/>
      <c r="AD35" s="16"/>
      <c r="AE35" s="25">
        <f t="shared" si="47"/>
        <v>0.47441029527296397</v>
      </c>
      <c r="AF35" s="17"/>
      <c r="AG35" s="17"/>
      <c r="AH35" s="25">
        <f t="shared" si="48"/>
        <v>0.16948316648092018</v>
      </c>
      <c r="AI35" s="8"/>
      <c r="AJ35" s="16"/>
      <c r="AK35" s="25">
        <f t="shared" si="49"/>
        <v>0.49202255890900082</v>
      </c>
      <c r="AL35" s="17"/>
      <c r="AM35" s="17"/>
      <c r="AN35" s="25">
        <f t="shared" si="50"/>
        <v>0.20538657111694406</v>
      </c>
      <c r="AO35" s="8"/>
      <c r="AP35" s="16"/>
      <c r="AQ35" s="25">
        <f t="shared" si="51"/>
        <v>0.31548696866591236</v>
      </c>
      <c r="AR35" s="17"/>
      <c r="AS35" s="17"/>
      <c r="AT35" s="25">
        <f t="shared" si="52"/>
        <v>0.23384678424481997</v>
      </c>
      <c r="AU35" s="8"/>
      <c r="AV35" s="16"/>
      <c r="AW35" s="25">
        <f t="shared" si="53"/>
        <v>0.52207157863155784</v>
      </c>
      <c r="AX35" s="17"/>
      <c r="AY35" s="17"/>
      <c r="AZ35" s="25">
        <f t="shared" si="54"/>
        <v>0.26570209918499027</v>
      </c>
      <c r="BA35" s="8"/>
      <c r="BB35" s="16"/>
      <c r="BC35" s="25">
        <f t="shared" si="55"/>
        <v>0.35665038248243247</v>
      </c>
      <c r="BF35" s="25">
        <f t="shared" si="56"/>
        <v>1.0828343811916394</v>
      </c>
      <c r="BI35" s="25">
        <f t="shared" si="57"/>
        <v>0.84003437943606052</v>
      </c>
      <c r="BJ35" s="8"/>
      <c r="BK35" s="16"/>
      <c r="BL35" s="25">
        <f t="shared" si="58"/>
        <v>0.95837252886026714</v>
      </c>
      <c r="BM35" s="17"/>
      <c r="BN35" s="17"/>
      <c r="BO35" s="25">
        <f t="shared" si="59"/>
        <v>0.2053912587219682</v>
      </c>
      <c r="BP35" s="8"/>
      <c r="BQ35" s="16"/>
      <c r="BR35" s="25">
        <f t="shared" si="60"/>
        <v>0.55978532057861041</v>
      </c>
      <c r="BS35" s="17"/>
      <c r="BT35" s="17"/>
      <c r="BU35" s="25">
        <f t="shared" si="61"/>
        <v>0.30344335856746324</v>
      </c>
      <c r="BV35" s="8"/>
      <c r="BW35" s="16"/>
      <c r="BX35" s="25">
        <f t="shared" si="62"/>
        <v>0.40440939630713924</v>
      </c>
      <c r="BY35" s="17"/>
      <c r="BZ35" s="17"/>
      <c r="CA35" s="25">
        <f t="shared" si="63"/>
        <v>0.23694762676753467</v>
      </c>
      <c r="CB35" s="8"/>
      <c r="CC35" s="16"/>
      <c r="CD35" s="25">
        <f t="shared" si="64"/>
        <v>0.5973640280756225</v>
      </c>
      <c r="CE35" s="17"/>
      <c r="CG35" s="25">
        <f t="shared" si="65"/>
        <v>0.27258522949038472</v>
      </c>
      <c r="CH35" s="8"/>
      <c r="CI35" s="16"/>
      <c r="CJ35" s="25">
        <f t="shared" si="66"/>
        <v>0.42419065311180559</v>
      </c>
      <c r="CK35" s="17"/>
      <c r="CL35" s="17"/>
      <c r="CM35" s="25">
        <f t="shared" si="67"/>
        <v>0.12819717773491965</v>
      </c>
      <c r="CN35" s="8"/>
      <c r="CO35" s="16"/>
      <c r="CP35" s="25">
        <f t="shared" si="68"/>
        <v>0.44509294452404408</v>
      </c>
      <c r="CQ35" s="17"/>
      <c r="CR35" s="17"/>
      <c r="CS35" s="25">
        <f t="shared" si="69"/>
        <v>0.18858042357033969</v>
      </c>
      <c r="CT35" s="8"/>
      <c r="CU35" s="16"/>
      <c r="CV35" s="25">
        <f t="shared" si="70"/>
        <v>0.28426767767329808</v>
      </c>
      <c r="CW35" s="17"/>
      <c r="CX35" s="17"/>
      <c r="CY35" s="25">
        <f t="shared" si="71"/>
        <v>0.19723550810190899</v>
      </c>
      <c r="CZ35" s="8"/>
      <c r="DA35" s="16"/>
      <c r="DB35" s="25">
        <f t="shared" si="72"/>
        <v>0.47688241203819026</v>
      </c>
      <c r="DC35" s="17"/>
      <c r="DE35" s="25">
        <f t="shared" si="73"/>
        <v>0.24771455510987275</v>
      </c>
      <c r="DF35" s="8"/>
      <c r="DG35" s="16"/>
      <c r="DH35" s="25">
        <f t="shared" si="74"/>
        <v>0.32645815961838714</v>
      </c>
      <c r="DI35" s="17"/>
      <c r="DJ35" s="17"/>
      <c r="DK35" s="28"/>
      <c r="DL35" s="8"/>
      <c r="DM35" s="16"/>
      <c r="DN35" s="28"/>
      <c r="DO35" s="17"/>
      <c r="DP35" s="17"/>
      <c r="DQ35" s="28"/>
      <c r="DR35" s="8"/>
      <c r="DS35" s="16"/>
      <c r="DT35" s="28"/>
      <c r="DU35" s="17"/>
      <c r="DV35" s="17"/>
      <c r="DW35" s="28"/>
      <c r="DX35" s="8"/>
      <c r="DY35" s="16"/>
      <c r="DZ35" s="28"/>
      <c r="EA35" s="17"/>
    </row>
    <row r="36" spans="2:131" ht="15.75" x14ac:dyDescent="0.25">
      <c r="C36" s="15" t="s">
        <v>69</v>
      </c>
      <c r="D36" s="25">
        <f t="shared" si="38"/>
        <v>0.10451830281849324</v>
      </c>
      <c r="F36" s="16"/>
      <c r="G36" s="25">
        <f t="shared" si="39"/>
        <v>0.20983531200283478</v>
      </c>
      <c r="H36" s="16"/>
      <c r="I36" s="16"/>
      <c r="J36" s="25">
        <f t="shared" si="40"/>
        <v>0.230463934306847</v>
      </c>
      <c r="K36" s="8"/>
      <c r="L36" s="16"/>
      <c r="M36" s="25">
        <f t="shared" si="41"/>
        <v>0.25923187540760628</v>
      </c>
      <c r="N36" s="17"/>
      <c r="O36" s="17"/>
      <c r="P36" s="25">
        <f t="shared" si="42"/>
        <v>0.23781045514219082</v>
      </c>
      <c r="Q36" s="8"/>
      <c r="R36" s="16"/>
      <c r="S36" s="25">
        <f t="shared" si="43"/>
        <v>0.27018818627580649</v>
      </c>
      <c r="T36" s="17"/>
      <c r="U36" s="17"/>
      <c r="V36" s="25">
        <f t="shared" si="44"/>
        <v>0.19644931433538987</v>
      </c>
      <c r="W36" s="8"/>
      <c r="X36" s="16"/>
      <c r="Y36" s="25">
        <f t="shared" si="45"/>
        <v>0.21669935536633828</v>
      </c>
      <c r="Z36" s="17"/>
      <c r="AA36" s="17"/>
      <c r="AB36" s="25">
        <f t="shared" si="46"/>
        <v>0.26966300921547531</v>
      </c>
      <c r="AC36" s="8"/>
      <c r="AD36" s="16"/>
      <c r="AE36" s="25">
        <f t="shared" si="47"/>
        <v>0.25818995260327005</v>
      </c>
      <c r="AF36" s="17"/>
      <c r="AG36" s="17"/>
      <c r="AH36" s="25">
        <f t="shared" si="48"/>
        <v>0.29016104891363187</v>
      </c>
      <c r="AI36" s="8"/>
      <c r="AJ36" s="16"/>
      <c r="AK36" s="25">
        <f t="shared" si="49"/>
        <v>0.33106878044969362</v>
      </c>
      <c r="AL36" s="17"/>
      <c r="AM36" s="17"/>
      <c r="AN36" s="25">
        <f t="shared" si="50"/>
        <v>0.29164969974021293</v>
      </c>
      <c r="AO36" s="8"/>
      <c r="AP36" s="16"/>
      <c r="AQ36" s="25">
        <f t="shared" si="51"/>
        <v>0.33476722074671805</v>
      </c>
      <c r="AR36" s="17"/>
      <c r="AS36" s="17"/>
      <c r="AT36" s="25">
        <f t="shared" si="52"/>
        <v>0.33713797420627389</v>
      </c>
      <c r="AU36" s="8"/>
      <c r="AV36" s="16"/>
      <c r="AW36" s="25">
        <f t="shared" si="53"/>
        <v>0.36847170899706344</v>
      </c>
      <c r="AX36" s="17"/>
      <c r="AY36" s="17"/>
      <c r="AZ36" s="25">
        <f t="shared" si="54"/>
        <v>0.32419629510142789</v>
      </c>
      <c r="BA36" s="8"/>
      <c r="BB36" s="16"/>
      <c r="BC36" s="25">
        <f t="shared" si="55"/>
        <v>0.37062699941526495</v>
      </c>
      <c r="BF36" s="25">
        <f t="shared" si="56"/>
        <v>0.23577594328435728</v>
      </c>
      <c r="BI36" s="25">
        <f t="shared" si="57"/>
        <v>7.1592288266728227E-2</v>
      </c>
      <c r="BJ36" s="8"/>
      <c r="BK36" s="16"/>
      <c r="BL36" s="25">
        <f t="shared" si="58"/>
        <v>0.20650053222797715</v>
      </c>
      <c r="BM36" s="17"/>
      <c r="BN36" s="17"/>
      <c r="BO36" s="25">
        <f t="shared" si="59"/>
        <v>0.2091803160956377</v>
      </c>
      <c r="BP36" s="8"/>
      <c r="BQ36" s="16"/>
      <c r="BR36" s="25">
        <f t="shared" si="60"/>
        <v>0.23510154560080962</v>
      </c>
      <c r="BS36" s="17"/>
      <c r="BT36" s="17"/>
      <c r="BU36" s="25">
        <f t="shared" si="61"/>
        <v>0.22179682223889696</v>
      </c>
      <c r="BV36" s="8"/>
      <c r="BW36" s="16"/>
      <c r="BX36" s="25">
        <f t="shared" si="62"/>
        <v>0.24937460239939388</v>
      </c>
      <c r="BY36" s="17"/>
      <c r="BZ36" s="17"/>
      <c r="CA36" s="25">
        <f t="shared" si="63"/>
        <v>0.17571703629486912</v>
      </c>
      <c r="CB36" s="8"/>
      <c r="CC36" s="16"/>
      <c r="CD36" s="25">
        <f t="shared" si="64"/>
        <v>0.19064080099255717</v>
      </c>
      <c r="CE36" s="17"/>
      <c r="CG36" s="25">
        <f t="shared" si="65"/>
        <v>0.25352287893214098</v>
      </c>
      <c r="CH36" s="8"/>
      <c r="CI36" s="16"/>
      <c r="CJ36" s="25">
        <f t="shared" si="66"/>
        <v>0.23532101664291682</v>
      </c>
      <c r="CK36" s="17"/>
      <c r="CL36" s="17"/>
      <c r="CM36" s="25">
        <f t="shared" si="67"/>
        <v>0.2698729028730617</v>
      </c>
      <c r="CN36" s="8"/>
      <c r="CO36" s="16"/>
      <c r="CP36" s="25">
        <f t="shared" si="68"/>
        <v>0.30962675590763733</v>
      </c>
      <c r="CQ36" s="17"/>
      <c r="CR36" s="17"/>
      <c r="CS36" s="25">
        <f t="shared" si="69"/>
        <v>0.27666279091115287</v>
      </c>
      <c r="CT36" s="8"/>
      <c r="CU36" s="16"/>
      <c r="CV36" s="25">
        <f t="shared" si="70"/>
        <v>0.31566499808304166</v>
      </c>
      <c r="CW36" s="17"/>
      <c r="CX36" s="17"/>
      <c r="CY36" s="25">
        <f t="shared" si="71"/>
        <v>0.31803981115596652</v>
      </c>
      <c r="CZ36" s="8"/>
      <c r="DA36" s="16"/>
      <c r="DB36" s="25">
        <f t="shared" si="72"/>
        <v>0.34703512473556364</v>
      </c>
      <c r="DC36" s="17"/>
      <c r="DE36" s="25">
        <f t="shared" si="73"/>
        <v>0.30869583505442078</v>
      </c>
      <c r="DF36" s="8"/>
      <c r="DG36" s="16"/>
      <c r="DH36" s="25">
        <f t="shared" si="74"/>
        <v>0.35142652023472493</v>
      </c>
      <c r="DI36" s="17"/>
      <c r="DJ36" s="17"/>
      <c r="DK36" s="28"/>
      <c r="DL36" s="8"/>
      <c r="DM36" s="16"/>
      <c r="DN36" s="28"/>
      <c r="DO36" s="17"/>
      <c r="DP36" s="17"/>
      <c r="DQ36" s="28"/>
      <c r="DR36" s="8"/>
      <c r="DS36" s="16"/>
      <c r="DT36" s="28"/>
      <c r="DU36" s="17"/>
      <c r="DV36" s="17"/>
      <c r="DW36" s="28"/>
      <c r="DX36" s="8"/>
      <c r="DY36" s="16"/>
      <c r="DZ36" s="28"/>
      <c r="EA36" s="17"/>
    </row>
    <row r="37" spans="2:131" ht="15.75" x14ac:dyDescent="0.25">
      <c r="B37" s="7"/>
      <c r="C37" s="15" t="s">
        <v>70</v>
      </c>
      <c r="D37" s="25">
        <f t="shared" si="38"/>
        <v>1.3663788570589563</v>
      </c>
      <c r="F37" s="16"/>
      <c r="G37" s="25">
        <f t="shared" si="39"/>
        <v>0.25964954674440843</v>
      </c>
      <c r="H37" s="16"/>
      <c r="I37" s="16"/>
      <c r="J37" s="25">
        <f t="shared" si="40"/>
        <v>0.3819723354784158</v>
      </c>
      <c r="K37" s="8"/>
      <c r="L37" s="16"/>
      <c r="M37" s="25">
        <f t="shared" si="41"/>
        <v>0.54452867701337793</v>
      </c>
      <c r="N37" s="17"/>
      <c r="O37" s="17"/>
      <c r="P37" s="25">
        <f t="shared" si="42"/>
        <v>0.38837617528325891</v>
      </c>
      <c r="Q37" s="8"/>
      <c r="R37" s="16"/>
      <c r="S37" s="25">
        <f t="shared" si="43"/>
        <v>0.39028905882721998</v>
      </c>
      <c r="T37" s="17"/>
      <c r="U37" s="17"/>
      <c r="V37" s="25">
        <f t="shared" si="44"/>
        <v>0.43831743497073278</v>
      </c>
      <c r="W37" s="8"/>
      <c r="X37" s="16"/>
      <c r="Y37" s="25">
        <f t="shared" si="45"/>
        <v>0.56087095721424796</v>
      </c>
      <c r="Z37" s="17"/>
      <c r="AA37" s="17"/>
      <c r="AB37" s="25">
        <f t="shared" si="46"/>
        <v>0.40449336112754719</v>
      </c>
      <c r="AC37" s="8"/>
      <c r="AD37" s="16"/>
      <c r="AE37" s="25">
        <f t="shared" si="47"/>
        <v>0.40207782601486425</v>
      </c>
      <c r="AF37" s="17"/>
      <c r="AG37" s="17"/>
      <c r="AH37" s="25">
        <f t="shared" si="48"/>
        <v>0.29773454629530222</v>
      </c>
      <c r="AI37" s="8"/>
      <c r="AJ37" s="16"/>
      <c r="AK37" s="25">
        <f t="shared" si="49"/>
        <v>0.33139960928001821</v>
      </c>
      <c r="AL37" s="17"/>
      <c r="AM37" s="17"/>
      <c r="AN37" s="25">
        <f t="shared" si="50"/>
        <v>0.26900746076412468</v>
      </c>
      <c r="AO37" s="8"/>
      <c r="AP37" s="16"/>
      <c r="AQ37" s="25">
        <f t="shared" si="51"/>
        <v>0.24061390259133744</v>
      </c>
      <c r="AR37" s="17"/>
      <c r="AS37" s="17"/>
      <c r="AT37" s="25">
        <f t="shared" si="52"/>
        <v>0.35234064070620735</v>
      </c>
      <c r="AU37" s="8"/>
      <c r="AV37" s="16"/>
      <c r="AW37" s="25">
        <f t="shared" si="53"/>
        <v>0.38261390515840848</v>
      </c>
      <c r="AX37" s="17"/>
      <c r="AY37" s="17"/>
      <c r="AZ37" s="25">
        <f t="shared" si="54"/>
        <v>0.30331237871785305</v>
      </c>
      <c r="BA37" s="8"/>
      <c r="BB37" s="16"/>
      <c r="BC37" s="25">
        <f t="shared" si="55"/>
        <v>0.29899900216191649</v>
      </c>
      <c r="BF37" s="25">
        <f t="shared" si="56"/>
        <v>0.25239512812509474</v>
      </c>
      <c r="BI37" s="25">
        <f t="shared" si="57"/>
        <v>1.0416806584979985</v>
      </c>
      <c r="BJ37" s="8"/>
      <c r="BK37" s="16"/>
      <c r="BL37" s="25">
        <f t="shared" si="58"/>
        <v>0.24954354581930024</v>
      </c>
      <c r="BM37" s="17"/>
      <c r="BN37" s="17"/>
      <c r="BO37" s="25">
        <f t="shared" si="59"/>
        <v>0.24138103461419086</v>
      </c>
      <c r="BP37" s="8"/>
      <c r="BQ37" s="16"/>
      <c r="BR37" s="25">
        <f t="shared" si="60"/>
        <v>0.36531470246091097</v>
      </c>
      <c r="BS37" s="17"/>
      <c r="BT37" s="17"/>
      <c r="BU37" s="25">
        <f t="shared" si="61"/>
        <v>0.30111888735606002</v>
      </c>
      <c r="BV37" s="8"/>
      <c r="BW37" s="16"/>
      <c r="BX37" s="25">
        <f t="shared" si="62"/>
        <v>0.26549810624657133</v>
      </c>
      <c r="BY37" s="17"/>
      <c r="BZ37" s="17"/>
      <c r="CA37" s="25">
        <f t="shared" si="63"/>
        <v>0.3046620348097468</v>
      </c>
      <c r="CB37" s="8"/>
      <c r="CC37" s="16"/>
      <c r="CD37" s="25">
        <f t="shared" si="64"/>
        <v>0.3633094660482879</v>
      </c>
      <c r="CE37" s="17"/>
      <c r="CG37" s="25">
        <f t="shared" si="65"/>
        <v>0.31564664113236296</v>
      </c>
      <c r="CH37" s="8"/>
      <c r="CI37" s="16"/>
      <c r="CJ37" s="25">
        <f t="shared" si="66"/>
        <v>0.25621829146269232</v>
      </c>
      <c r="CK37" s="17"/>
      <c r="CL37" s="17"/>
      <c r="CM37" s="25">
        <f t="shared" si="67"/>
        <v>0.16508170234346439</v>
      </c>
      <c r="CN37" s="8"/>
      <c r="CO37" s="16"/>
      <c r="CP37" s="25">
        <f t="shared" si="68"/>
        <v>0.19675811160582815</v>
      </c>
      <c r="CQ37" s="17"/>
      <c r="CR37" s="17"/>
      <c r="CS37" s="25">
        <f t="shared" si="69"/>
        <v>0.19454868522461555</v>
      </c>
      <c r="CT37" s="8"/>
      <c r="CU37" s="16"/>
      <c r="CV37" s="25">
        <f t="shared" si="70"/>
        <v>0.13826077554785757</v>
      </c>
      <c r="CW37" s="17"/>
      <c r="CX37" s="17"/>
      <c r="CY37" s="25">
        <f t="shared" si="71"/>
        <v>0.22327452142051882</v>
      </c>
      <c r="CZ37" s="8"/>
      <c r="DA37" s="16"/>
      <c r="DB37" s="25">
        <f t="shared" si="72"/>
        <v>0.2437838995252038</v>
      </c>
      <c r="DC37" s="17"/>
      <c r="DE37" s="25">
        <f t="shared" si="73"/>
        <v>0.22307130060974384</v>
      </c>
      <c r="DF37" s="8"/>
      <c r="DG37" s="16"/>
      <c r="DH37" s="25">
        <f t="shared" si="74"/>
        <v>0.19142581444225637</v>
      </c>
      <c r="DI37" s="17"/>
      <c r="DJ37" s="17"/>
      <c r="DK37" s="28"/>
      <c r="DL37" s="8"/>
      <c r="DM37" s="16"/>
      <c r="DN37" s="28"/>
      <c r="DO37" s="17"/>
      <c r="DP37" s="17"/>
      <c r="DQ37" s="28"/>
      <c r="DR37" s="8"/>
      <c r="DS37" s="16"/>
      <c r="DT37" s="28"/>
      <c r="DU37" s="17"/>
      <c r="DV37" s="17"/>
      <c r="DW37" s="28"/>
      <c r="DX37" s="8"/>
      <c r="DY37" s="16"/>
      <c r="DZ37" s="28"/>
      <c r="EA37" s="17"/>
    </row>
    <row r="38" spans="2:131" ht="15.75" x14ac:dyDescent="0.25">
      <c r="B38" s="7"/>
      <c r="C38" s="15" t="s">
        <v>71</v>
      </c>
      <c r="D38" s="25">
        <f t="shared" si="38"/>
        <v>0.43307595438904944</v>
      </c>
      <c r="F38" s="16"/>
      <c r="G38" s="25">
        <f t="shared" si="39"/>
        <v>0.42049855892882326</v>
      </c>
      <c r="H38" s="16"/>
      <c r="I38" s="16"/>
      <c r="J38" s="25">
        <f t="shared" si="40"/>
        <v>0.60846123746743352</v>
      </c>
      <c r="K38" s="8"/>
      <c r="L38" s="16"/>
      <c r="M38" s="25">
        <f t="shared" si="41"/>
        <v>0.51608568187298998</v>
      </c>
      <c r="N38" s="17"/>
      <c r="O38" s="17"/>
      <c r="P38" s="25">
        <f t="shared" si="42"/>
        <v>0.5294741865589353</v>
      </c>
      <c r="Q38" s="8"/>
      <c r="R38" s="16"/>
      <c r="S38" s="25">
        <f t="shared" si="43"/>
        <v>0.50578759917126848</v>
      </c>
      <c r="T38" s="17"/>
      <c r="U38" s="17"/>
      <c r="V38" s="25">
        <f t="shared" si="44"/>
        <v>0.62597664554091559</v>
      </c>
      <c r="W38" s="8"/>
      <c r="X38" s="16"/>
      <c r="Y38" s="25">
        <f t="shared" si="45"/>
        <v>0.54609289703337993</v>
      </c>
      <c r="Z38" s="17"/>
      <c r="AA38" s="17"/>
      <c r="AB38" s="25">
        <f t="shared" si="46"/>
        <v>0.58139976942673988</v>
      </c>
      <c r="AC38" s="8"/>
      <c r="AD38" s="16"/>
      <c r="AE38" s="25">
        <f t="shared" si="47"/>
        <v>0.54741386393108948</v>
      </c>
      <c r="AF38" s="17"/>
      <c r="AG38" s="17"/>
      <c r="AH38" s="25">
        <f t="shared" si="48"/>
        <v>0.63927021146138707</v>
      </c>
      <c r="AI38" s="8"/>
      <c r="AJ38" s="16"/>
      <c r="AK38" s="25">
        <f t="shared" si="49"/>
        <v>0.55327592805316617</v>
      </c>
      <c r="AL38" s="17"/>
      <c r="AM38" s="17"/>
      <c r="AN38" s="25">
        <f t="shared" si="50"/>
        <v>0.57573635631174724</v>
      </c>
      <c r="AO38" s="8"/>
      <c r="AP38" s="16"/>
      <c r="AQ38" s="25">
        <f t="shared" si="51"/>
        <v>0.55096119026474843</v>
      </c>
      <c r="AR38" s="17"/>
      <c r="AS38" s="17"/>
      <c r="AT38" s="25">
        <f t="shared" si="52"/>
        <v>0.63560437354569399</v>
      </c>
      <c r="AU38" s="8"/>
      <c r="AV38" s="16"/>
      <c r="AW38" s="25">
        <f t="shared" si="53"/>
        <v>0.53671202549341357</v>
      </c>
      <c r="AX38" s="17"/>
      <c r="AY38" s="17"/>
      <c r="AZ38" s="25">
        <f t="shared" si="54"/>
        <v>0.56976717027693435</v>
      </c>
      <c r="BA38" s="8"/>
      <c r="BB38" s="16"/>
      <c r="BC38" s="25">
        <f t="shared" si="55"/>
        <v>0.54224932891605759</v>
      </c>
      <c r="BF38" s="25">
        <f t="shared" si="56"/>
        <v>0.41171505142798381</v>
      </c>
      <c r="BI38" s="25">
        <f t="shared" si="57"/>
        <v>0.54194151281752134</v>
      </c>
      <c r="BJ38" s="8"/>
      <c r="BK38" s="16"/>
      <c r="BL38" s="25">
        <f t="shared" si="58"/>
        <v>0.43580787688042033</v>
      </c>
      <c r="BM38" s="17"/>
      <c r="BN38" s="17"/>
      <c r="BO38" s="25">
        <f t="shared" si="59"/>
        <v>0.65195664292527666</v>
      </c>
      <c r="BP38" s="8"/>
      <c r="BQ38" s="16"/>
      <c r="BR38" s="25">
        <f t="shared" si="60"/>
        <v>0.58180805360392684</v>
      </c>
      <c r="BS38" s="17"/>
      <c r="BT38" s="17"/>
      <c r="BU38" s="25">
        <f t="shared" si="61"/>
        <v>0.56925230140101335</v>
      </c>
      <c r="BV38" s="8"/>
      <c r="BW38" s="16"/>
      <c r="BX38" s="25">
        <f t="shared" si="62"/>
        <v>0.5597414311801141</v>
      </c>
      <c r="BY38" s="17"/>
      <c r="BZ38" s="17"/>
      <c r="CA38" s="25">
        <f t="shared" si="63"/>
        <v>0.66511724399398831</v>
      </c>
      <c r="CB38" s="8"/>
      <c r="CC38" s="16"/>
      <c r="CD38" s="25">
        <f t="shared" si="64"/>
        <v>0.61064870082276879</v>
      </c>
      <c r="CE38" s="17"/>
      <c r="CG38" s="25">
        <f t="shared" si="65"/>
        <v>0.61503743253428933</v>
      </c>
      <c r="CH38" s="8"/>
      <c r="CI38" s="16"/>
      <c r="CJ38" s="25">
        <f t="shared" si="66"/>
        <v>0.60020567805358527</v>
      </c>
      <c r="CK38" s="17"/>
      <c r="CL38" s="17"/>
      <c r="CM38" s="25">
        <f t="shared" si="67"/>
        <v>0.67669355012299681</v>
      </c>
      <c r="CN38" s="8"/>
      <c r="CO38" s="16"/>
      <c r="CP38" s="25">
        <f t="shared" si="68"/>
        <v>0.60248235122915816</v>
      </c>
      <c r="CQ38" s="17"/>
      <c r="CR38" s="17"/>
      <c r="CS38" s="25">
        <f t="shared" si="69"/>
        <v>0.60603699422725432</v>
      </c>
      <c r="CT38" s="8"/>
      <c r="CU38" s="16"/>
      <c r="CV38" s="25">
        <f t="shared" si="70"/>
        <v>0.59238402881076824</v>
      </c>
      <c r="CW38" s="17"/>
      <c r="CX38" s="17"/>
      <c r="CY38" s="25">
        <f t="shared" si="71"/>
        <v>0.67221440994291803</v>
      </c>
      <c r="CZ38" s="8"/>
      <c r="DA38" s="16"/>
      <c r="DB38" s="25">
        <f t="shared" si="72"/>
        <v>0.5891931670805225</v>
      </c>
      <c r="DC38" s="17"/>
      <c r="DE38" s="25">
        <f t="shared" si="73"/>
        <v>0.60237349468259693</v>
      </c>
      <c r="DF38" s="8"/>
      <c r="DG38" s="16"/>
      <c r="DH38" s="25">
        <f t="shared" si="74"/>
        <v>0.58611217317053765</v>
      </c>
      <c r="DI38" s="17"/>
      <c r="DJ38" s="17"/>
      <c r="DK38" s="28"/>
      <c r="DL38" s="8"/>
      <c r="DM38" s="16"/>
      <c r="DN38" s="28"/>
      <c r="DO38" s="17"/>
      <c r="DP38" s="17"/>
      <c r="DQ38" s="28"/>
      <c r="DR38" s="8"/>
      <c r="DS38" s="16"/>
      <c r="DT38" s="28"/>
      <c r="DU38" s="17"/>
      <c r="DV38" s="17"/>
      <c r="DW38" s="28"/>
      <c r="DX38" s="8"/>
      <c r="DY38" s="16"/>
      <c r="DZ38" s="28"/>
      <c r="EA38" s="17"/>
    </row>
    <row r="39" spans="2:131" ht="15.75" x14ac:dyDescent="0.25">
      <c r="B39" s="7"/>
      <c r="C39" s="15" t="s">
        <v>72</v>
      </c>
      <c r="D39" s="25">
        <f t="shared" si="38"/>
        <v>9.8025423787133054E-2</v>
      </c>
      <c r="F39" s="16"/>
      <c r="G39" s="25">
        <f t="shared" si="39"/>
        <v>0.14876600978914323</v>
      </c>
      <c r="H39" s="16"/>
      <c r="I39" s="16"/>
      <c r="J39" s="25">
        <f t="shared" si="40"/>
        <v>0.10256395078392946</v>
      </c>
      <c r="K39" s="8"/>
      <c r="L39" s="16"/>
      <c r="M39" s="25">
        <f t="shared" si="41"/>
        <v>0.27271379821535902</v>
      </c>
      <c r="N39" s="17"/>
      <c r="O39" s="17"/>
      <c r="P39" s="25">
        <f t="shared" si="42"/>
        <v>0.18860140341828099</v>
      </c>
      <c r="Q39" s="8"/>
      <c r="R39" s="16"/>
      <c r="S39" s="25">
        <f t="shared" si="43"/>
        <v>0.2695192477916854</v>
      </c>
      <c r="T39" s="17"/>
      <c r="U39" s="17"/>
      <c r="V39" s="25">
        <f t="shared" si="44"/>
        <v>0.13389423965030189</v>
      </c>
      <c r="W39" s="8"/>
      <c r="X39" s="16"/>
      <c r="Y39" s="25">
        <f t="shared" si="45"/>
        <v>0.25012145708506311</v>
      </c>
      <c r="Z39" s="17"/>
      <c r="AA39" s="17"/>
      <c r="AB39" s="25">
        <f t="shared" si="46"/>
        <v>0.21564447593769187</v>
      </c>
      <c r="AC39" s="8"/>
      <c r="AD39" s="16"/>
      <c r="AE39" s="25">
        <f t="shared" si="47"/>
        <v>0.25523695356806536</v>
      </c>
      <c r="AF39" s="17"/>
      <c r="AG39" s="17"/>
      <c r="AH39" s="25">
        <f t="shared" si="48"/>
        <v>0.11391452591822256</v>
      </c>
      <c r="AI39" s="8"/>
      <c r="AJ39" s="16"/>
      <c r="AK39" s="25">
        <f t="shared" si="49"/>
        <v>0.28163940424478973</v>
      </c>
      <c r="AL39" s="17"/>
      <c r="AM39" s="17"/>
      <c r="AN39" s="25">
        <f t="shared" si="50"/>
        <v>0.21593026884107491</v>
      </c>
      <c r="AO39" s="8"/>
      <c r="AP39" s="16"/>
      <c r="AQ39" s="25">
        <f t="shared" si="51"/>
        <v>0.28060871293041867</v>
      </c>
      <c r="AR39" s="17"/>
      <c r="AS39" s="17"/>
      <c r="AT39" s="25">
        <f t="shared" si="52"/>
        <v>0.14192567901653741</v>
      </c>
      <c r="AU39" s="8"/>
      <c r="AV39" s="16"/>
      <c r="AW39" s="25">
        <f t="shared" si="53"/>
        <v>0.2852458379974066</v>
      </c>
      <c r="AX39" s="17"/>
      <c r="AY39" s="17"/>
      <c r="AZ39" s="25">
        <f t="shared" si="54"/>
        <v>0.24120674322845542</v>
      </c>
      <c r="BA39" s="8"/>
      <c r="BB39" s="16"/>
      <c r="BC39" s="25">
        <f t="shared" si="55"/>
        <v>0.29122179960523614</v>
      </c>
      <c r="BF39" s="25">
        <f t="shared" si="56"/>
        <v>0.10273922342489246</v>
      </c>
      <c r="BI39" s="25">
        <f t="shared" si="57"/>
        <v>0.13641093348013231</v>
      </c>
      <c r="BJ39" s="8"/>
      <c r="BK39" s="16"/>
      <c r="BL39" s="25">
        <f t="shared" si="58"/>
        <v>0.13483990167349819</v>
      </c>
      <c r="BM39" s="17"/>
      <c r="BN39" s="17"/>
      <c r="BO39" s="25">
        <f t="shared" si="59"/>
        <v>0.11195108846316021</v>
      </c>
      <c r="BP39" s="8"/>
      <c r="BQ39" s="16"/>
      <c r="BR39" s="25">
        <f t="shared" si="60"/>
        <v>0.28404324127920405</v>
      </c>
      <c r="BS39" s="17"/>
      <c r="BT39" s="17"/>
      <c r="BU39" s="25">
        <f t="shared" si="61"/>
        <v>0.18978672609678249</v>
      </c>
      <c r="BV39" s="8"/>
      <c r="BW39" s="16"/>
      <c r="BX39" s="25">
        <f t="shared" si="62"/>
        <v>0.27519693111057658</v>
      </c>
      <c r="BY39" s="17"/>
      <c r="BZ39" s="17"/>
      <c r="CA39" s="25">
        <f t="shared" si="63"/>
        <v>0.14081089369813346</v>
      </c>
      <c r="CB39" s="8"/>
      <c r="CC39" s="16"/>
      <c r="CD39" s="25">
        <f t="shared" si="64"/>
        <v>0.26336384500251558</v>
      </c>
      <c r="CE39" s="17"/>
      <c r="CG39" s="25">
        <f t="shared" si="65"/>
        <v>0.21565886701996001</v>
      </c>
      <c r="CH39" s="8"/>
      <c r="CI39" s="16"/>
      <c r="CJ39" s="25">
        <f t="shared" si="66"/>
        <v>0.26247231239435032</v>
      </c>
      <c r="CK39" s="17"/>
      <c r="CL39" s="17"/>
      <c r="CM39" s="25">
        <f t="shared" si="67"/>
        <v>0.12076765133916478</v>
      </c>
      <c r="CN39" s="8"/>
      <c r="CO39" s="16"/>
      <c r="CP39" s="25">
        <f t="shared" si="68"/>
        <v>0.28664353450314267</v>
      </c>
      <c r="CQ39" s="17"/>
      <c r="CR39" s="17"/>
      <c r="CS39" s="25">
        <f t="shared" si="69"/>
        <v>0.21377148196970838</v>
      </c>
      <c r="CT39" s="8"/>
      <c r="CU39" s="16"/>
      <c r="CV39" s="25">
        <f t="shared" si="70"/>
        <v>0.28232158602629509</v>
      </c>
      <c r="CW39" s="17"/>
      <c r="CX39" s="17"/>
      <c r="CY39" s="25">
        <f t="shared" si="71"/>
        <v>0.1478015114589791</v>
      </c>
      <c r="CZ39" s="8"/>
      <c r="DA39" s="16"/>
      <c r="DB39" s="25">
        <f t="shared" si="72"/>
        <v>0.29063219164558823</v>
      </c>
      <c r="DC39" s="17"/>
      <c r="DE39" s="25">
        <f t="shared" si="73"/>
        <v>0.24009255475392496</v>
      </c>
      <c r="DF39" s="8"/>
      <c r="DG39" s="16"/>
      <c r="DH39" s="25">
        <f t="shared" si="74"/>
        <v>0.29330863527121181</v>
      </c>
      <c r="DI39" s="17"/>
      <c r="DJ39" s="17"/>
      <c r="DK39" s="28"/>
      <c r="DL39" s="8"/>
      <c r="DM39" s="16"/>
      <c r="DN39" s="28"/>
      <c r="DO39" s="17"/>
      <c r="DP39" s="17"/>
      <c r="DQ39" s="28"/>
      <c r="DR39" s="8"/>
      <c r="DS39" s="16"/>
      <c r="DT39" s="28"/>
      <c r="DU39" s="17"/>
      <c r="DV39" s="17"/>
      <c r="DW39" s="28"/>
      <c r="DX39" s="8"/>
      <c r="DY39" s="16"/>
      <c r="DZ39" s="28"/>
      <c r="EA39" s="17"/>
    </row>
    <row r="40" spans="2:131" ht="15.75" x14ac:dyDescent="0.25">
      <c r="B40" s="7"/>
      <c r="C40" s="15" t="s">
        <v>85</v>
      </c>
      <c r="D40" s="25">
        <f>ABS(($B29-F29)/$B29)</f>
        <v>0.54181978966173361</v>
      </c>
      <c r="F40" s="16"/>
      <c r="G40" s="25">
        <f>ABS(($B29-I29)/$B29)</f>
        <v>0.57472017249235086</v>
      </c>
      <c r="H40" s="16"/>
      <c r="I40" s="16"/>
      <c r="J40" s="25">
        <f>ABS(($B29-L29)/$B29)</f>
        <v>0.58269228902182713</v>
      </c>
      <c r="K40" s="8"/>
      <c r="L40" s="16"/>
      <c r="M40" s="25">
        <f>ABS(($B29-O29)/$B29)</f>
        <v>0.63226185689866887</v>
      </c>
      <c r="N40" s="17"/>
      <c r="O40" s="17"/>
      <c r="P40" s="25">
        <f>ABS(($B29-R29)/$B29)</f>
        <v>0.57549060985861156</v>
      </c>
      <c r="Q40" s="8"/>
      <c r="R40" s="16"/>
      <c r="S40" s="25">
        <f>ABS(($B29-U29)/$B29)</f>
        <v>0.61537712197030736</v>
      </c>
      <c r="T40" s="17"/>
      <c r="U40" s="17"/>
      <c r="V40" s="25">
        <f>ABS(($B29-X29)/$B29)</f>
        <v>0.5814541338839031</v>
      </c>
      <c r="W40" s="8"/>
      <c r="X40" s="16"/>
      <c r="Y40" s="25">
        <f>ABS(($B29-AA29)/$B29)</f>
        <v>0.61500122592825857</v>
      </c>
      <c r="Z40" s="17"/>
      <c r="AA40" s="17"/>
      <c r="AB40" s="25">
        <f>ABS(($B29-AD29)/$B29)</f>
        <v>0.56902956084871792</v>
      </c>
      <c r="AC40" s="8"/>
      <c r="AD40" s="16"/>
      <c r="AE40" s="25">
        <f>ABS(($B29-AG29)/$B29)</f>
        <v>0.59898205999261755</v>
      </c>
      <c r="AF40" s="17"/>
      <c r="AG40" s="17"/>
      <c r="AH40" s="25">
        <f>ABS(($B29-AJ29)/$B29)</f>
        <v>0.5975322634780702</v>
      </c>
      <c r="AI40" s="8"/>
      <c r="AJ40" s="16"/>
      <c r="AK40" s="25">
        <f>ABS(($B29-AM29)/$B29)</f>
        <v>0.66428745208570295</v>
      </c>
      <c r="AL40" s="17"/>
      <c r="AM40" s="17"/>
      <c r="AN40" s="25">
        <f>ABS(($B29-AP29)/$B29)</f>
        <v>0.60683355596201038</v>
      </c>
      <c r="AO40" s="8"/>
      <c r="AP40" s="16"/>
      <c r="AQ40" s="25">
        <f>ABS(($B29-AS29)/$B29)</f>
        <v>0.64494105390204048</v>
      </c>
      <c r="AR40" s="17"/>
      <c r="AS40" s="17"/>
      <c r="AT40" s="25">
        <f>ABS(($B29-AV29)/$B29)</f>
        <v>0.59280243034489932</v>
      </c>
      <c r="AU40" s="8"/>
      <c r="AV40" s="16"/>
      <c r="AW40" s="25">
        <f>ABS(($B29-AY29)/$B29)</f>
        <v>0.65325002646841468</v>
      </c>
      <c r="AX40" s="17"/>
      <c r="AY40" s="17"/>
      <c r="AZ40" s="25">
        <f>ABS(($B29-BB29)/$B29)</f>
        <v>0.61361925708374943</v>
      </c>
      <c r="BA40" s="8"/>
      <c r="BB40" s="16"/>
      <c r="BC40" s="25">
        <f>ABS(($B29-BE29)/$B29)</f>
        <v>0.63964665489502415</v>
      </c>
      <c r="BF40" s="25">
        <f>ABS(($B29-BH29)/$B29)</f>
        <v>0.40041571372555329</v>
      </c>
      <c r="BI40" s="25">
        <f>ABS(($B29-BK29)/$B29)</f>
        <v>0.50549964128634395</v>
      </c>
      <c r="BJ40" s="8"/>
      <c r="BK40" s="16"/>
      <c r="BL40" s="25">
        <f>ABS(($B29-BN29)/$B29)</f>
        <v>0.58745395148676904</v>
      </c>
      <c r="BM40" s="17"/>
      <c r="BN40" s="17"/>
      <c r="BO40" s="25">
        <f>ABS(($B29-BQ29)/$B29)</f>
        <v>0.57386403810995357</v>
      </c>
      <c r="BP40" s="8"/>
      <c r="BQ40" s="16"/>
      <c r="BR40" s="25">
        <f>ABS(($B29-BT29)/$B29)</f>
        <v>0.61670947948319776</v>
      </c>
      <c r="BS40" s="17"/>
      <c r="BT40" s="17"/>
      <c r="BU40" s="25">
        <f>ABS(($B29-BW29)/$B29)</f>
        <v>0.57332274429747276</v>
      </c>
      <c r="BV40" s="8"/>
      <c r="BW40" s="16"/>
      <c r="BX40" s="25">
        <f>ABS(($B29-BZ29)/$B29)</f>
        <v>0.60658150646296638</v>
      </c>
      <c r="BY40" s="17"/>
      <c r="BZ40" s="17"/>
      <c r="CA40" s="25">
        <f>ABS(($B29-CC29)/$B29)</f>
        <v>0.57400806189578724</v>
      </c>
      <c r="CB40" s="8"/>
      <c r="CC40" s="16"/>
      <c r="CD40" s="25">
        <f>ABS(($B29-CF29)/$B29)</f>
        <v>0.5977609815329461</v>
      </c>
      <c r="CE40" s="17"/>
      <c r="CG40" s="25">
        <f>ABS(($B29-CI29)/$B29)</f>
        <v>0.56748315872973032</v>
      </c>
      <c r="CH40" s="8"/>
      <c r="CI40" s="16"/>
      <c r="CJ40" s="25">
        <f>ABS(($B29-CL29)/$B29)</f>
        <v>0.58786371335170651</v>
      </c>
      <c r="CK40" s="17"/>
      <c r="CL40" s="17"/>
      <c r="CM40" s="25">
        <f>ABS(($B29-CO29)/$B29)</f>
        <v>0.59055852093881922</v>
      </c>
      <c r="CN40" s="8"/>
      <c r="CO40" s="16"/>
      <c r="CP40" s="25">
        <f>ABS(($B29-CR29)/$B29)</f>
        <v>0.65514862287757669</v>
      </c>
      <c r="CQ40" s="17"/>
      <c r="CR40" s="17"/>
      <c r="CS40" s="25">
        <f>ABS(($B29-CU29)/$B29)</f>
        <v>0.6083836975221828</v>
      </c>
      <c r="CT40" s="8"/>
      <c r="CU40" s="16"/>
      <c r="CV40" s="25">
        <f>ABS(($B29-CX29)/$B29)</f>
        <v>0.64063025373947502</v>
      </c>
      <c r="CW40" s="17"/>
      <c r="CX40" s="17"/>
      <c r="CY40" s="25">
        <f>ABS(($B29-DA29)/$B29)</f>
        <v>0.58600096937291679</v>
      </c>
      <c r="CZ40" s="8"/>
      <c r="DA40" s="16"/>
      <c r="DB40" s="25">
        <f>ABS(($B29-DD29)/$B29)</f>
        <v>0.64266637284892636</v>
      </c>
      <c r="DC40" s="17"/>
      <c r="DE40" s="25">
        <f>ABS(($B29-DG29)/$B29)</f>
        <v>0.61368998402195429</v>
      </c>
      <c r="DF40" s="8"/>
      <c r="DG40" s="16"/>
      <c r="DH40" s="25">
        <f>ABS(($B29-DJ29)/$B29)</f>
        <v>0.63385431151338223</v>
      </c>
      <c r="DI40" s="17"/>
      <c r="DJ40" s="17"/>
      <c r="DK40" s="28"/>
      <c r="DL40" s="8"/>
      <c r="DM40" s="16"/>
      <c r="DN40" s="28"/>
      <c r="DO40" s="17"/>
      <c r="DP40" s="17"/>
      <c r="DQ40" s="28"/>
      <c r="DR40" s="8"/>
      <c r="DS40" s="16"/>
      <c r="DT40" s="28"/>
      <c r="DU40" s="17"/>
      <c r="DV40" s="17"/>
      <c r="DW40" s="28"/>
      <c r="DX40" s="8"/>
      <c r="DY40" s="16"/>
      <c r="DZ40" s="28"/>
      <c r="EA40" s="17"/>
    </row>
    <row r="41" spans="2:131" x14ac:dyDescent="0.25">
      <c r="C41" s="10" t="s">
        <v>73</v>
      </c>
      <c r="D41" s="27">
        <f>AVERAGE(D36:D40)</f>
        <v>0.50876366554307317</v>
      </c>
      <c r="E41" s="10"/>
      <c r="F41" s="10"/>
      <c r="G41" s="27">
        <f>AVERAGE(G36:G40)</f>
        <v>0.32269391999151209</v>
      </c>
      <c r="H41" s="89"/>
      <c r="I41" s="89"/>
      <c r="J41" s="27">
        <f>AVERAGE(J36:J40)</f>
        <v>0.38123074941169055</v>
      </c>
      <c r="K41" s="10"/>
      <c r="L41" s="10"/>
      <c r="M41" s="27">
        <f>AVERAGE(M36:M40)</f>
        <v>0.44496437788160037</v>
      </c>
      <c r="N41" s="4"/>
      <c r="O41" s="4"/>
      <c r="P41" s="27">
        <f>AVERAGE(P36:P40)</f>
        <v>0.38395056605225558</v>
      </c>
      <c r="Q41" s="10"/>
      <c r="R41" s="10"/>
      <c r="S41" s="27">
        <f>AVERAGE(S36:S40)</f>
        <v>0.41023224280725756</v>
      </c>
      <c r="T41" s="4"/>
      <c r="U41" s="4"/>
      <c r="V41" s="27">
        <f>AVERAGE(V36:V40)</f>
        <v>0.39521835367624869</v>
      </c>
      <c r="W41" s="10"/>
      <c r="X41" s="10"/>
      <c r="Y41" s="27">
        <f>AVERAGE(Y36:Y40)</f>
        <v>0.43775717852545759</v>
      </c>
      <c r="Z41" s="4"/>
      <c r="AA41" s="4"/>
      <c r="AB41" s="27">
        <f>AVERAGE(AB36:AB40)</f>
        <v>0.4080460353112344</v>
      </c>
      <c r="AC41" s="10"/>
      <c r="AD41" s="10"/>
      <c r="AE41" s="27">
        <f>AVERAGE(AE36:AE40)</f>
        <v>0.41238013122198136</v>
      </c>
      <c r="AF41" s="4"/>
      <c r="AG41" s="4"/>
      <c r="AH41" s="27">
        <f>AVERAGE(AH36:AH40)</f>
        <v>0.38772251921332279</v>
      </c>
      <c r="AI41" s="10"/>
      <c r="AJ41" s="10"/>
      <c r="AK41" s="27">
        <f>AVERAGE(AK36:AK40)</f>
        <v>0.43233423482267419</v>
      </c>
      <c r="AL41" s="4"/>
      <c r="AM41" s="4"/>
      <c r="AN41" s="27">
        <f>AVERAGE(AN36:AN40)</f>
        <v>0.39183146832383403</v>
      </c>
      <c r="AO41" s="10"/>
      <c r="AP41" s="10"/>
      <c r="AQ41" s="27">
        <f>AVERAGE(AQ36:AQ40)</f>
        <v>0.41037841608705261</v>
      </c>
      <c r="AR41" s="4"/>
      <c r="AS41" s="4"/>
      <c r="AT41" s="27">
        <f>AVERAGE(AT36:AT40)</f>
        <v>0.41196221956392237</v>
      </c>
      <c r="AU41" s="10"/>
      <c r="AV41" s="10"/>
      <c r="AW41" s="27">
        <f>AVERAGE(AW36:AW40)</f>
        <v>0.44525870082294128</v>
      </c>
      <c r="AX41" s="4"/>
      <c r="AY41" s="4"/>
      <c r="AZ41" s="27">
        <f>AVERAGE(AZ36:AZ40)</f>
        <v>0.41042036888168409</v>
      </c>
      <c r="BA41" s="10"/>
      <c r="BB41" s="10"/>
      <c r="BC41" s="27">
        <f>AVERAGE(BC36:BC40)</f>
        <v>0.42854875699869988</v>
      </c>
      <c r="BD41" s="4"/>
      <c r="BE41" s="4"/>
      <c r="BF41" s="27">
        <f>AVERAGE(BF36:BF40)</f>
        <v>0.2806082119975763</v>
      </c>
      <c r="BG41" s="4"/>
      <c r="BH41" s="4"/>
      <c r="BI41" s="27">
        <f>AVERAGE(BI36:BI40)</f>
        <v>0.45942500686974486</v>
      </c>
      <c r="BJ41" s="10"/>
      <c r="BK41" s="10"/>
      <c r="BL41" s="27">
        <f>AVERAGE(BL36:BL40)</f>
        <v>0.32282916161759301</v>
      </c>
      <c r="BM41" s="4"/>
      <c r="BN41" s="4"/>
      <c r="BO41" s="27">
        <f>AVERAGE(BO36:BO40)</f>
        <v>0.35766662404164384</v>
      </c>
      <c r="BP41" s="10"/>
      <c r="BQ41" s="10"/>
      <c r="BR41" s="27">
        <f>AVERAGE(BR36:BR40)</f>
        <v>0.41659540448560983</v>
      </c>
      <c r="BS41" s="4"/>
      <c r="BT41" s="4"/>
      <c r="BU41" s="27">
        <f>AVERAGE(BU36:BU40)</f>
        <v>0.37105549627804513</v>
      </c>
      <c r="BV41" s="10"/>
      <c r="BW41" s="10"/>
      <c r="BX41" s="27">
        <f>AVERAGE(BX36:BX40)</f>
        <v>0.39127851547992448</v>
      </c>
      <c r="BY41" s="4"/>
      <c r="BZ41" s="4"/>
      <c r="CA41" s="27">
        <f>AVERAGE(CA36:CA40)</f>
        <v>0.37206305413850493</v>
      </c>
      <c r="CB41" s="10"/>
      <c r="CC41" s="10"/>
      <c r="CD41" s="27">
        <f>AVERAGE(CD36:CD40)</f>
        <v>0.4051447588798151</v>
      </c>
      <c r="CE41" s="4"/>
      <c r="CF41" s="4"/>
      <c r="CG41" s="27">
        <f>AVERAGE(CG36:CG40)</f>
        <v>0.3934697956696967</v>
      </c>
      <c r="CH41" s="10"/>
      <c r="CI41" s="10"/>
      <c r="CJ41" s="27">
        <f>AVERAGE(CJ36:CJ40)</f>
        <v>0.38841620238105029</v>
      </c>
      <c r="CK41" s="4"/>
      <c r="CL41" s="4"/>
      <c r="CM41" s="27">
        <f>AVERAGE(CM36:CM40)</f>
        <v>0.36459486552350134</v>
      </c>
      <c r="CN41" s="10"/>
      <c r="CO41" s="10"/>
      <c r="CP41" s="27">
        <f>AVERAGE(CP36:CP40)</f>
        <v>0.41013187522466854</v>
      </c>
      <c r="CQ41" s="4"/>
      <c r="CR41" s="4"/>
      <c r="CS41" s="27">
        <f>AVERAGE(CS36:CS40)</f>
        <v>0.37988072997098277</v>
      </c>
      <c r="CT41" s="10"/>
      <c r="CU41" s="10"/>
      <c r="CV41" s="27">
        <f>AVERAGE(CV36:CV40)</f>
        <v>0.39385232844148754</v>
      </c>
      <c r="CW41" s="4"/>
      <c r="CX41" s="4"/>
      <c r="CY41" s="27">
        <f>AVERAGE(CY36:CY40)</f>
        <v>0.38946624467025986</v>
      </c>
      <c r="CZ41" s="10"/>
      <c r="DA41" s="10"/>
      <c r="DB41" s="27">
        <f>AVERAGE(DB36:DB40)</f>
        <v>0.42266215116716099</v>
      </c>
      <c r="DC41" s="4"/>
      <c r="DD41" s="4"/>
      <c r="DE41" s="27">
        <f>AVERAGE(DE36:DE40)</f>
        <v>0.39758463382452819</v>
      </c>
      <c r="DF41" s="10"/>
      <c r="DG41" s="10"/>
      <c r="DH41" s="27">
        <f>AVERAGE(DH36:DH40)</f>
        <v>0.41122549092642258</v>
      </c>
      <c r="DI41" s="4"/>
      <c r="DJ41" s="4"/>
      <c r="DK41" s="48"/>
      <c r="DL41" s="8"/>
      <c r="DM41" s="8"/>
      <c r="DN41" s="48"/>
      <c r="DQ41" s="48"/>
      <c r="DR41" s="8"/>
      <c r="DS41" s="8"/>
      <c r="DT41" s="48"/>
      <c r="DW41" s="48"/>
      <c r="DX41" s="8"/>
      <c r="DY41" s="8"/>
      <c r="DZ41" s="48"/>
    </row>
    <row r="42" spans="2:131" x14ac:dyDescent="0.25">
      <c r="C42" s="11" t="s">
        <v>74</v>
      </c>
      <c r="D42" s="26">
        <f>AVERAGE(D31:D40)</f>
        <v>0.64392725801184603</v>
      </c>
      <c r="E42" s="11"/>
      <c r="F42" s="11"/>
      <c r="G42" s="26">
        <f>AVERAGE(G31:G40)</f>
        <v>0.3913770058221514</v>
      </c>
      <c r="H42" s="86"/>
      <c r="I42" s="86"/>
      <c r="J42" s="26">
        <f>AVERAGE(J31:J40)</f>
        <v>0.27734453306823881</v>
      </c>
      <c r="K42" s="11"/>
      <c r="L42" s="11"/>
      <c r="M42" s="26">
        <f>AVERAGE(M31:M40)</f>
        <v>0.41841277395750287</v>
      </c>
      <c r="N42" s="5"/>
      <c r="O42" s="5"/>
      <c r="P42" s="26">
        <f>AVERAGE(P31:P40)</f>
        <v>0.30862440303736138</v>
      </c>
      <c r="Q42" s="11"/>
      <c r="R42" s="11"/>
      <c r="S42" s="26">
        <f>AVERAGE(S31:S40)</f>
        <v>0.35787536890220484</v>
      </c>
      <c r="T42" s="5"/>
      <c r="U42" s="5"/>
      <c r="V42" s="26">
        <f>AVERAGE(V31:V40)</f>
        <v>0.26739627551708006</v>
      </c>
      <c r="W42" s="11"/>
      <c r="X42" s="11"/>
      <c r="Y42" s="26">
        <f>AVERAGE(Y31:Y40)</f>
        <v>0.41652859140119836</v>
      </c>
      <c r="Z42" s="5"/>
      <c r="AA42" s="5"/>
      <c r="AB42" s="26">
        <f>AVERAGE(AB31:AB40)</f>
        <v>0.31545006776870865</v>
      </c>
      <c r="AC42" s="11"/>
      <c r="AD42" s="11"/>
      <c r="AE42" s="26">
        <f>AVERAGE(AE31:AE40)</f>
        <v>0.36528544081988346</v>
      </c>
      <c r="AF42" s="5"/>
      <c r="AG42" s="5"/>
      <c r="AH42" s="26">
        <f>AVERAGE(AH31:AH40)</f>
        <v>0.26984592444736955</v>
      </c>
      <c r="AI42" s="11"/>
      <c r="AJ42" s="11"/>
      <c r="AK42" s="26">
        <f>AVERAGE(AK31:AK40)</f>
        <v>0.37171792953146532</v>
      </c>
      <c r="AL42" s="5"/>
      <c r="AM42" s="5"/>
      <c r="AN42" s="26">
        <f>AVERAGE(AN31:AN40)</f>
        <v>0.30884975688302951</v>
      </c>
      <c r="AO42" s="11"/>
      <c r="AP42" s="11"/>
      <c r="AQ42" s="26">
        <f>AVERAGE(AQ31:AQ40)</f>
        <v>0.32155223449771331</v>
      </c>
      <c r="AR42" s="5"/>
      <c r="AS42" s="5"/>
      <c r="AT42" s="26">
        <f>AVERAGE(AT31:AT40)</f>
        <v>0.31374889666538558</v>
      </c>
      <c r="AU42" s="11"/>
      <c r="AV42" s="11"/>
      <c r="AW42" s="26">
        <f>AVERAGE(AW31:AW40)</f>
        <v>0.3963621833885681</v>
      </c>
      <c r="AX42" s="5"/>
      <c r="AY42" s="5"/>
      <c r="AZ42" s="26">
        <f>AVERAGE(AZ31:AZ40)</f>
        <v>0.3368491296517292</v>
      </c>
      <c r="BA42" s="11"/>
      <c r="BB42" s="11"/>
      <c r="BC42" s="26">
        <f>AVERAGE(BC31:BC40)</f>
        <v>0.35180926092640419</v>
      </c>
      <c r="BD42" s="5"/>
      <c r="BE42" s="5"/>
      <c r="BF42" s="26">
        <f>AVERAGE(BF31:BF40)</f>
        <v>0.42805081272126444</v>
      </c>
      <c r="BG42" s="5"/>
      <c r="BH42" s="5"/>
      <c r="BI42" s="26">
        <f>AVERAGE(BI31:BI40)</f>
        <v>0.63407657215303015</v>
      </c>
      <c r="BJ42" s="11"/>
      <c r="BK42" s="11"/>
      <c r="BL42" s="26">
        <f>AVERAGE(BL31:BL40)</f>
        <v>0.40748477966245655</v>
      </c>
      <c r="BM42" s="5"/>
      <c r="BN42" s="5"/>
      <c r="BO42" s="26">
        <f>AVERAGE(BO31:BO40)</f>
        <v>0.28240647239055638</v>
      </c>
      <c r="BP42" s="11"/>
      <c r="BQ42" s="11"/>
      <c r="BR42" s="26">
        <f>AVERAGE(BR31:BR40)</f>
        <v>0.42048651866811698</v>
      </c>
      <c r="BS42" s="5"/>
      <c r="BT42" s="5"/>
      <c r="BU42" s="26">
        <f>AVERAGE(BU31:BU40)</f>
        <v>0.33557710109805167</v>
      </c>
      <c r="BV42" s="11"/>
      <c r="BW42" s="11"/>
      <c r="BX42" s="26">
        <f>AVERAGE(BX31:BX40)</f>
        <v>0.37225715943891136</v>
      </c>
      <c r="BY42" s="5"/>
      <c r="BZ42" s="5"/>
      <c r="CA42" s="26">
        <f>AVERAGE(CA31:CA40)</f>
        <v>0.2730043087412628</v>
      </c>
      <c r="CB42" s="11"/>
      <c r="CC42" s="11"/>
      <c r="CD42" s="26">
        <f>AVERAGE(CD31:CD40)</f>
        <v>0.4190643834504108</v>
      </c>
      <c r="CE42" s="5"/>
      <c r="CF42" s="5"/>
      <c r="CG42" s="26">
        <f>AVERAGE(CG31:CG40)</f>
        <v>0.34911655926745599</v>
      </c>
      <c r="CH42" s="11"/>
      <c r="CI42" s="11"/>
      <c r="CJ42" s="26">
        <f>AVERAGE(CJ31:CJ40)</f>
        <v>0.40055467724151095</v>
      </c>
      <c r="CK42" s="5"/>
      <c r="CL42" s="5"/>
      <c r="CM42" s="26">
        <f>AVERAGE(CM31:CM40)</f>
        <v>0.26926432480613494</v>
      </c>
      <c r="CN42" s="11"/>
      <c r="CO42" s="11"/>
      <c r="CP42" s="26">
        <f>AVERAGE(CP31:CP40)</f>
        <v>0.3777970784035693</v>
      </c>
      <c r="CQ42" s="5"/>
      <c r="CR42" s="5"/>
      <c r="CS42" s="26">
        <f>AVERAGE(CS31:CS40)</f>
        <v>0.34145288480915159</v>
      </c>
      <c r="CT42" s="11"/>
      <c r="CU42" s="11"/>
      <c r="CV42" s="26">
        <f>AVERAGE(CV31:CV40)</f>
        <v>0.35641923405678061</v>
      </c>
      <c r="CW42" s="5"/>
      <c r="CX42" s="5"/>
      <c r="CY42" s="26">
        <f>AVERAGE(CY31:CY40)</f>
        <v>0.32048559105051033</v>
      </c>
      <c r="CZ42" s="11"/>
      <c r="DA42" s="11"/>
      <c r="DB42" s="26">
        <f>AVERAGE(DB31:DB40)</f>
        <v>0.40141337188918957</v>
      </c>
      <c r="DC42" s="5"/>
      <c r="DD42" s="5"/>
      <c r="DE42" s="26">
        <f>AVERAGE(DE31:DE40)</f>
        <v>0.36458364244319652</v>
      </c>
      <c r="DF42" s="11"/>
      <c r="DG42" s="11"/>
      <c r="DH42" s="26">
        <f>AVERAGE(DH31:DH40)</f>
        <v>0.36631651527719783</v>
      </c>
      <c r="DI42" s="5"/>
      <c r="DJ42" s="5"/>
      <c r="DK42" s="48"/>
      <c r="DL42" s="8"/>
      <c r="DM42" s="8"/>
      <c r="DN42" s="48"/>
      <c r="DQ42" s="48"/>
      <c r="DR42" s="8"/>
      <c r="DS42" s="8"/>
      <c r="DT42" s="48"/>
      <c r="DW42" s="48"/>
      <c r="DX42" s="8"/>
      <c r="DY42" s="8"/>
      <c r="DZ42" s="48"/>
    </row>
    <row r="44" spans="2:131" x14ac:dyDescent="0.25">
      <c r="D44" s="29" t="s">
        <v>82</v>
      </c>
    </row>
    <row r="46" spans="2:131" x14ac:dyDescent="0.25">
      <c r="D46" s="42" t="s">
        <v>61</v>
      </c>
      <c r="E46" s="42" t="s">
        <v>62</v>
      </c>
      <c r="F46" s="42" t="s">
        <v>63</v>
      </c>
      <c r="G46" s="103" t="s">
        <v>80</v>
      </c>
    </row>
    <row r="47" spans="2:131" x14ac:dyDescent="0.25">
      <c r="D47" s="99" t="s">
        <v>0</v>
      </c>
      <c r="E47" s="95">
        <f>D41</f>
        <v>0.50876366554307317</v>
      </c>
      <c r="F47" s="95">
        <f>D42</f>
        <v>0.64392725801184603</v>
      </c>
      <c r="G47" s="92"/>
    </row>
    <row r="48" spans="2:131" x14ac:dyDescent="0.25">
      <c r="D48" s="77" t="s">
        <v>1</v>
      </c>
      <c r="E48" s="85">
        <f>G41</f>
        <v>0.32269391999151209</v>
      </c>
      <c r="F48" s="85">
        <f>G42</f>
        <v>0.3913770058221514</v>
      </c>
      <c r="G48" s="106"/>
    </row>
    <row r="49" spans="4:7" x14ac:dyDescent="0.25">
      <c r="D49" s="77" t="s">
        <v>2</v>
      </c>
      <c r="E49" s="85">
        <f>J41</f>
        <v>0.38123074941169055</v>
      </c>
      <c r="F49" s="85">
        <f>J42</f>
        <v>0.27734453306823881</v>
      </c>
      <c r="G49" s="106"/>
    </row>
    <row r="50" spans="4:7" x14ac:dyDescent="0.25">
      <c r="D50" s="77" t="s">
        <v>3</v>
      </c>
      <c r="E50" s="85">
        <f>M41</f>
        <v>0.44496437788160037</v>
      </c>
      <c r="F50" s="85">
        <f>M42</f>
        <v>0.41841277395750287</v>
      </c>
      <c r="G50" s="106"/>
    </row>
    <row r="51" spans="4:7" x14ac:dyDescent="0.25">
      <c r="D51" s="77" t="s">
        <v>4</v>
      </c>
      <c r="E51" s="85">
        <f>P41</f>
        <v>0.38395056605225558</v>
      </c>
      <c r="F51" s="85">
        <f>P42</f>
        <v>0.30862440303736138</v>
      </c>
      <c r="G51" s="106"/>
    </row>
    <row r="52" spans="4:7" x14ac:dyDescent="0.25">
      <c r="D52" s="77" t="s">
        <v>5</v>
      </c>
      <c r="E52" s="85">
        <f>S41</f>
        <v>0.41023224280725756</v>
      </c>
      <c r="F52" s="85">
        <f>S42</f>
        <v>0.35787536890220484</v>
      </c>
      <c r="G52" s="106"/>
    </row>
    <row r="53" spans="4:7" x14ac:dyDescent="0.25">
      <c r="D53" s="77" t="s">
        <v>6</v>
      </c>
      <c r="E53" s="85">
        <f>V41</f>
        <v>0.39521835367624869</v>
      </c>
      <c r="F53" s="85">
        <f>V42</f>
        <v>0.26739627551708006</v>
      </c>
      <c r="G53" s="106"/>
    </row>
    <row r="54" spans="4:7" x14ac:dyDescent="0.25">
      <c r="D54" s="77" t="s">
        <v>7</v>
      </c>
      <c r="E54" s="85">
        <f>Y41</f>
        <v>0.43775717852545759</v>
      </c>
      <c r="F54" s="85">
        <f>Y42</f>
        <v>0.41652859140119836</v>
      </c>
      <c r="G54" s="106"/>
    </row>
    <row r="55" spans="4:7" x14ac:dyDescent="0.25">
      <c r="D55" s="77" t="s">
        <v>9</v>
      </c>
      <c r="E55" s="85">
        <f>AB41</f>
        <v>0.4080460353112344</v>
      </c>
      <c r="F55" s="85">
        <f>AB42</f>
        <v>0.31545006776870865</v>
      </c>
      <c r="G55" s="106"/>
    </row>
    <row r="56" spans="4:7" x14ac:dyDescent="0.25">
      <c r="D56" s="77" t="s">
        <v>10</v>
      </c>
      <c r="E56" s="85">
        <f>AE41</f>
        <v>0.41238013122198136</v>
      </c>
      <c r="F56" s="85">
        <f>AE42</f>
        <v>0.36528544081988346</v>
      </c>
      <c r="G56" s="106"/>
    </row>
    <row r="57" spans="4:7" x14ac:dyDescent="0.25">
      <c r="D57" s="77" t="s">
        <v>11</v>
      </c>
      <c r="E57" s="85">
        <f>AH41</f>
        <v>0.38772251921332279</v>
      </c>
      <c r="F57" s="85">
        <f>AH42</f>
        <v>0.26984592444736955</v>
      </c>
      <c r="G57" s="106"/>
    </row>
    <row r="58" spans="4:7" x14ac:dyDescent="0.25">
      <c r="D58" s="77" t="s">
        <v>12</v>
      </c>
      <c r="E58" s="85">
        <f>AK41</f>
        <v>0.43233423482267419</v>
      </c>
      <c r="F58" s="85">
        <f>AK42</f>
        <v>0.37171792953146532</v>
      </c>
      <c r="G58" s="106"/>
    </row>
    <row r="59" spans="4:7" x14ac:dyDescent="0.25">
      <c r="D59" s="77" t="s">
        <v>13</v>
      </c>
      <c r="E59" s="85">
        <f>AN41</f>
        <v>0.39183146832383403</v>
      </c>
      <c r="F59" s="85">
        <f>AN42</f>
        <v>0.30884975688302951</v>
      </c>
      <c r="G59" s="106"/>
    </row>
    <row r="60" spans="4:7" x14ac:dyDescent="0.25">
      <c r="D60" s="77" t="s">
        <v>14</v>
      </c>
      <c r="E60" s="85">
        <f>AQ41</f>
        <v>0.41037841608705261</v>
      </c>
      <c r="F60" s="85">
        <f>AQ42</f>
        <v>0.32155223449771331</v>
      </c>
      <c r="G60" s="106"/>
    </row>
    <row r="61" spans="4:7" x14ac:dyDescent="0.25">
      <c r="D61" s="77" t="s">
        <v>16</v>
      </c>
      <c r="E61" s="85">
        <f>AT41</f>
        <v>0.41196221956392237</v>
      </c>
      <c r="F61" s="85">
        <f>AT42</f>
        <v>0.31374889666538558</v>
      </c>
      <c r="G61" s="106"/>
    </row>
    <row r="62" spans="4:7" x14ac:dyDescent="0.25">
      <c r="D62" s="77" t="s">
        <v>18</v>
      </c>
      <c r="E62" s="85">
        <f>AW41</f>
        <v>0.44525870082294128</v>
      </c>
      <c r="F62" s="85">
        <f>AW42</f>
        <v>0.3963621833885681</v>
      </c>
      <c r="G62" s="106"/>
    </row>
    <row r="63" spans="4:7" x14ac:dyDescent="0.25">
      <c r="D63" s="77" t="s">
        <v>26</v>
      </c>
      <c r="E63" s="85">
        <f>AZ41</f>
        <v>0.41042036888168409</v>
      </c>
      <c r="F63" s="85">
        <f>AZ42</f>
        <v>0.3368491296517292</v>
      </c>
      <c r="G63" s="106"/>
    </row>
    <row r="64" spans="4:7" x14ac:dyDescent="0.25">
      <c r="D64" s="77" t="s">
        <v>21</v>
      </c>
      <c r="E64" s="85">
        <f>BC41</f>
        <v>0.42854875699869988</v>
      </c>
      <c r="F64" s="85">
        <f>BC42</f>
        <v>0.35180926092640419</v>
      </c>
      <c r="G64" s="106"/>
    </row>
    <row r="65" spans="4:7" x14ac:dyDescent="0.25">
      <c r="D65" s="107" t="s">
        <v>86</v>
      </c>
      <c r="E65" s="108">
        <f>BF41</f>
        <v>0.2806082119975763</v>
      </c>
      <c r="F65" s="108">
        <f>BF42</f>
        <v>0.42805081272126444</v>
      </c>
      <c r="G65" s="109"/>
    </row>
    <row r="66" spans="4:7" x14ac:dyDescent="0.25">
      <c r="D66" s="99" t="s">
        <v>105</v>
      </c>
      <c r="E66" s="95">
        <f>BI41</f>
        <v>0.45942500686974486</v>
      </c>
      <c r="F66" s="95">
        <f>BI42</f>
        <v>0.63407657215303015</v>
      </c>
      <c r="G66" s="92"/>
    </row>
    <row r="67" spans="4:7" x14ac:dyDescent="0.25">
      <c r="D67" s="77" t="s">
        <v>106</v>
      </c>
      <c r="E67" s="48">
        <f>BL41</f>
        <v>0.32282916161759301</v>
      </c>
      <c r="F67" s="48">
        <f>BL42</f>
        <v>0.40748477966245655</v>
      </c>
      <c r="G67" s="106"/>
    </row>
    <row r="68" spans="4:7" x14ac:dyDescent="0.25">
      <c r="D68" s="77" t="s">
        <v>107</v>
      </c>
      <c r="E68" s="85">
        <f>BO41</f>
        <v>0.35766662404164384</v>
      </c>
      <c r="F68" s="85">
        <f>BO42</f>
        <v>0.28240647239055638</v>
      </c>
      <c r="G68" s="106"/>
    </row>
    <row r="69" spans="4:7" x14ac:dyDescent="0.25">
      <c r="D69" s="77" t="s">
        <v>108</v>
      </c>
      <c r="E69" s="85">
        <f>BR41</f>
        <v>0.41659540448560983</v>
      </c>
      <c r="F69" s="85">
        <f>BR42</f>
        <v>0.42048651866811698</v>
      </c>
      <c r="G69" s="106"/>
    </row>
    <row r="70" spans="4:7" x14ac:dyDescent="0.25">
      <c r="D70" s="77" t="s">
        <v>109</v>
      </c>
      <c r="E70" s="85">
        <f>BU41</f>
        <v>0.37105549627804513</v>
      </c>
      <c r="F70" s="85">
        <f>BU42</f>
        <v>0.33557710109805167</v>
      </c>
      <c r="G70" s="106"/>
    </row>
    <row r="71" spans="4:7" x14ac:dyDescent="0.25">
      <c r="D71" s="77" t="s">
        <v>110</v>
      </c>
      <c r="E71" s="85">
        <f>BX41</f>
        <v>0.39127851547992448</v>
      </c>
      <c r="F71" s="85">
        <f>BX42</f>
        <v>0.37225715943891136</v>
      </c>
      <c r="G71" s="106"/>
    </row>
    <row r="72" spans="4:7" x14ac:dyDescent="0.25">
      <c r="D72" s="77" t="s">
        <v>111</v>
      </c>
      <c r="E72" s="85">
        <f>CA41</f>
        <v>0.37206305413850493</v>
      </c>
      <c r="F72" s="85">
        <f>CA42</f>
        <v>0.2730043087412628</v>
      </c>
      <c r="G72" s="106"/>
    </row>
    <row r="73" spans="4:7" x14ac:dyDescent="0.25">
      <c r="D73" s="77" t="s">
        <v>112</v>
      </c>
      <c r="E73" s="85">
        <f>CD41</f>
        <v>0.4051447588798151</v>
      </c>
      <c r="F73" s="85">
        <f>CD42</f>
        <v>0.4190643834504108</v>
      </c>
      <c r="G73" s="106"/>
    </row>
    <row r="74" spans="4:7" x14ac:dyDescent="0.25">
      <c r="D74" s="77" t="s">
        <v>113</v>
      </c>
      <c r="E74" s="85">
        <f>CG41</f>
        <v>0.3934697956696967</v>
      </c>
      <c r="F74" s="85">
        <f>CG42</f>
        <v>0.34911655926745599</v>
      </c>
      <c r="G74" s="106"/>
    </row>
    <row r="75" spans="4:7" x14ac:dyDescent="0.25">
      <c r="D75" s="77" t="s">
        <v>114</v>
      </c>
      <c r="E75" s="85">
        <f>CJ41</f>
        <v>0.38841620238105029</v>
      </c>
      <c r="F75" s="85">
        <f>CJ42</f>
        <v>0.40055467724151095</v>
      </c>
      <c r="G75" s="106"/>
    </row>
    <row r="76" spans="4:7" x14ac:dyDescent="0.25">
      <c r="D76" s="77" t="s">
        <v>115</v>
      </c>
      <c r="E76" s="85">
        <f>CM41</f>
        <v>0.36459486552350134</v>
      </c>
      <c r="F76" s="85">
        <f>CM42</f>
        <v>0.26926432480613494</v>
      </c>
      <c r="G76" s="106"/>
    </row>
    <row r="77" spans="4:7" x14ac:dyDescent="0.25">
      <c r="D77" s="77" t="s">
        <v>116</v>
      </c>
      <c r="E77" s="85">
        <f>CP41</f>
        <v>0.41013187522466854</v>
      </c>
      <c r="F77" s="85">
        <f>CP42</f>
        <v>0.3777970784035693</v>
      </c>
      <c r="G77" s="106"/>
    </row>
    <row r="78" spans="4:7" x14ac:dyDescent="0.25">
      <c r="D78" s="77" t="s">
        <v>117</v>
      </c>
      <c r="E78" s="85">
        <f>CS41</f>
        <v>0.37988072997098277</v>
      </c>
      <c r="F78" s="85">
        <f>CS42</f>
        <v>0.34145288480915159</v>
      </c>
      <c r="G78" s="106"/>
    </row>
    <row r="79" spans="4:7" x14ac:dyDescent="0.25">
      <c r="D79" s="77" t="s">
        <v>118</v>
      </c>
      <c r="E79" s="85">
        <f>CV41</f>
        <v>0.39385232844148754</v>
      </c>
      <c r="F79" s="85">
        <f>CV42</f>
        <v>0.35641923405678061</v>
      </c>
      <c r="G79" s="106"/>
    </row>
    <row r="80" spans="4:7" x14ac:dyDescent="0.25">
      <c r="D80" s="77" t="s">
        <v>119</v>
      </c>
      <c r="E80" s="85">
        <f>CY41</f>
        <v>0.38946624467025986</v>
      </c>
      <c r="F80" s="85">
        <f>CY42</f>
        <v>0.32048559105051033</v>
      </c>
      <c r="G80" s="106"/>
    </row>
    <row r="81" spans="2:11" x14ac:dyDescent="0.25">
      <c r="D81" s="77" t="s">
        <v>120</v>
      </c>
      <c r="E81" s="85">
        <f>DB41</f>
        <v>0.42266215116716099</v>
      </c>
      <c r="F81" s="85">
        <f>DB42</f>
        <v>0.40141337188918957</v>
      </c>
      <c r="G81" s="106"/>
    </row>
    <row r="82" spans="2:11" x14ac:dyDescent="0.25">
      <c r="D82" s="77" t="s">
        <v>121</v>
      </c>
      <c r="E82" s="85">
        <f>DE41</f>
        <v>0.39758463382452819</v>
      </c>
      <c r="F82" s="85">
        <f>DE42</f>
        <v>0.36458364244319652</v>
      </c>
      <c r="G82" s="106"/>
    </row>
    <row r="83" spans="2:11" x14ac:dyDescent="0.25">
      <c r="D83" s="107" t="s">
        <v>122</v>
      </c>
      <c r="E83" s="108">
        <f>DH41</f>
        <v>0.41122549092642258</v>
      </c>
      <c r="F83" s="108">
        <f>DH42</f>
        <v>0.36631651527719783</v>
      </c>
      <c r="G83" s="109"/>
    </row>
    <row r="84" spans="2:11" customFormat="1" x14ac:dyDescent="0.25">
      <c r="B84" s="1"/>
      <c r="C84" s="1"/>
      <c r="D84" s="77"/>
      <c r="E84" s="85"/>
      <c r="F84" s="85"/>
      <c r="G84" s="77"/>
      <c r="H84" s="9"/>
      <c r="I84" s="9"/>
    </row>
    <row r="85" spans="2:11" x14ac:dyDescent="0.25">
      <c r="D85" s="77"/>
      <c r="E85" s="85"/>
      <c r="F85" s="85"/>
      <c r="G85" s="77"/>
    </row>
    <row r="86" spans="2:11" x14ac:dyDescent="0.25">
      <c r="D86" s="77"/>
      <c r="E86" s="85"/>
      <c r="F86" s="85"/>
      <c r="G86" s="77"/>
    </row>
    <row r="88" spans="2:11" x14ac:dyDescent="0.25">
      <c r="D88" s="84" t="s">
        <v>61</v>
      </c>
      <c r="E88" s="84" t="s">
        <v>62</v>
      </c>
      <c r="F88" s="84" t="s">
        <v>63</v>
      </c>
      <c r="G88" s="80" t="s">
        <v>80</v>
      </c>
      <c r="H88" s="80" t="s">
        <v>127</v>
      </c>
      <c r="I88" s="80" t="s">
        <v>128</v>
      </c>
    </row>
    <row r="89" spans="2:11" x14ac:dyDescent="0.25">
      <c r="D89" s="78" t="s">
        <v>86</v>
      </c>
      <c r="E89" s="110">
        <v>0.2806082119975763</v>
      </c>
      <c r="F89" s="79">
        <v>0.42805081272126444</v>
      </c>
      <c r="G89" s="79">
        <v>0.79700000000000004</v>
      </c>
      <c r="H89" s="79">
        <v>0.29399999999999998</v>
      </c>
      <c r="I89" s="79">
        <v>0.41599999999999998</v>
      </c>
      <c r="K89" s="83"/>
    </row>
    <row r="90" spans="2:11" x14ac:dyDescent="0.25">
      <c r="D90" s="82" t="s">
        <v>1</v>
      </c>
      <c r="E90" s="112">
        <v>0.32269391999151209</v>
      </c>
      <c r="F90" s="81">
        <v>0.3913770058221514</v>
      </c>
      <c r="G90" s="81">
        <v>0.73899999999999999</v>
      </c>
      <c r="H90" s="81">
        <v>0.33400000000000002</v>
      </c>
      <c r="I90" s="81">
        <v>0.38</v>
      </c>
    </row>
    <row r="91" spans="2:11" x14ac:dyDescent="0.25">
      <c r="D91" s="102" t="s">
        <v>106</v>
      </c>
      <c r="E91" s="111">
        <v>0.32282916161759301</v>
      </c>
      <c r="F91" s="98">
        <v>0.40748477966245655</v>
      </c>
      <c r="G91" s="98">
        <v>0.72699999999999998</v>
      </c>
      <c r="H91" s="81">
        <v>0.33500000000000002</v>
      </c>
      <c r="I91" s="81">
        <v>0.39500000000000002</v>
      </c>
    </row>
    <row r="92" spans="2:11" x14ac:dyDescent="0.25">
      <c r="D92" s="77" t="s">
        <v>107</v>
      </c>
      <c r="E92" s="75">
        <v>0.35766662404164384</v>
      </c>
      <c r="F92" s="75">
        <v>0.28240647239055638</v>
      </c>
      <c r="G92" s="75">
        <v>0.71299999999999997</v>
      </c>
      <c r="H92" s="28">
        <v>0.37</v>
      </c>
      <c r="I92" s="28">
        <v>0.28299999999999997</v>
      </c>
    </row>
    <row r="93" spans="2:11" x14ac:dyDescent="0.25">
      <c r="D93" s="77" t="s">
        <v>115</v>
      </c>
      <c r="E93" s="75">
        <v>0.36459486552350134</v>
      </c>
      <c r="F93" s="75">
        <v>0.26926432480613494</v>
      </c>
      <c r="G93" s="75">
        <v>0.69399999999999995</v>
      </c>
      <c r="H93" s="28">
        <v>0.377</v>
      </c>
      <c r="I93" s="28">
        <v>0.27</v>
      </c>
    </row>
    <row r="94" spans="2:11" x14ac:dyDescent="0.25">
      <c r="D94" s="77" t="s">
        <v>109</v>
      </c>
      <c r="E94" s="75">
        <v>0.37105549627804513</v>
      </c>
      <c r="F94" s="75">
        <v>0.33557710109805167</v>
      </c>
      <c r="G94" s="75">
        <v>0.71199999999999997</v>
      </c>
      <c r="H94" s="43">
        <v>0.38200000000000001</v>
      </c>
      <c r="I94" s="43">
        <v>0.34</v>
      </c>
    </row>
    <row r="95" spans="2:11" x14ac:dyDescent="0.25">
      <c r="D95" s="77" t="s">
        <v>111</v>
      </c>
      <c r="E95" s="75">
        <v>0.37206305413850493</v>
      </c>
      <c r="F95" s="75">
        <v>0.2730043087412628</v>
      </c>
      <c r="G95" s="75">
        <v>0.69399999999999995</v>
      </c>
      <c r="H95" s="43">
        <v>0.38500000000000001</v>
      </c>
      <c r="I95" s="43">
        <v>0.28000000000000003</v>
      </c>
    </row>
    <row r="96" spans="2:11" x14ac:dyDescent="0.25">
      <c r="D96" s="77" t="s">
        <v>117</v>
      </c>
      <c r="E96" s="75">
        <v>0.37988072997098277</v>
      </c>
      <c r="F96" s="75">
        <v>0.34145288480915159</v>
      </c>
      <c r="G96" s="75">
        <v>0.68400000000000005</v>
      </c>
      <c r="H96" s="43">
        <v>0.39100000000000001</v>
      </c>
      <c r="I96" s="43">
        <v>0.34599999999999997</v>
      </c>
    </row>
    <row r="97" spans="4:9" x14ac:dyDescent="0.25">
      <c r="D97" s="76" t="s">
        <v>2</v>
      </c>
      <c r="E97" s="28">
        <v>0.38123074941169055</v>
      </c>
      <c r="F97" s="28">
        <v>0.27734453306823881</v>
      </c>
      <c r="G97" s="28">
        <v>0.71899999999999997</v>
      </c>
      <c r="H97" s="43">
        <v>0.39200000000000002</v>
      </c>
      <c r="I97" s="43">
        <v>0.27800000000000002</v>
      </c>
    </row>
    <row r="98" spans="4:9" x14ac:dyDescent="0.25">
      <c r="D98" s="76" t="s">
        <v>4</v>
      </c>
      <c r="E98" s="28">
        <v>0.38395056605225558</v>
      </c>
      <c r="F98" s="28">
        <v>0.30862440303736138</v>
      </c>
      <c r="G98" s="28">
        <v>0.72099999999999997</v>
      </c>
      <c r="H98" s="43">
        <v>0.39400000000000002</v>
      </c>
      <c r="I98" s="43">
        <v>0.309</v>
      </c>
    </row>
    <row r="99" spans="4:9" x14ac:dyDescent="0.25">
      <c r="D99" s="76" t="s">
        <v>11</v>
      </c>
      <c r="E99" s="28">
        <v>0.38772251921332279</v>
      </c>
      <c r="F99" s="28">
        <v>0.26984592444736955</v>
      </c>
      <c r="G99" s="28">
        <v>0.7</v>
      </c>
      <c r="H99" s="43">
        <v>0.39900000000000002</v>
      </c>
      <c r="I99" s="43">
        <v>0.26500000000000001</v>
      </c>
    </row>
    <row r="100" spans="4:9" x14ac:dyDescent="0.25">
      <c r="D100" s="77" t="s">
        <v>114</v>
      </c>
      <c r="E100" s="75">
        <v>0.38841620238105029</v>
      </c>
      <c r="F100" s="75">
        <v>0.40055467724151095</v>
      </c>
      <c r="G100" s="75">
        <v>0.65800000000000003</v>
      </c>
      <c r="H100" s="43">
        <v>0.40100000000000002</v>
      </c>
      <c r="I100" s="43">
        <v>0.39300000000000002</v>
      </c>
    </row>
    <row r="101" spans="4:9" x14ac:dyDescent="0.25">
      <c r="D101" s="76" t="s">
        <v>13</v>
      </c>
      <c r="E101" s="28">
        <v>0.39183146832383403</v>
      </c>
      <c r="F101" s="28">
        <v>0.30884975688302951</v>
      </c>
      <c r="G101" s="28">
        <v>0.69499999999999995</v>
      </c>
      <c r="H101" s="43">
        <v>0.40200000000000002</v>
      </c>
      <c r="I101" s="43">
        <v>0.314</v>
      </c>
    </row>
    <row r="102" spans="4:9" x14ac:dyDescent="0.25">
      <c r="D102" s="77" t="s">
        <v>119</v>
      </c>
      <c r="E102" s="75">
        <v>0.38946624467025986</v>
      </c>
      <c r="F102" s="75">
        <v>0.32048559105051033</v>
      </c>
      <c r="G102" s="75">
        <v>0.67600000000000005</v>
      </c>
      <c r="H102" s="43">
        <v>0.40200000000000002</v>
      </c>
      <c r="I102" s="43">
        <v>0.31900000000000001</v>
      </c>
    </row>
    <row r="103" spans="4:9" x14ac:dyDescent="0.25">
      <c r="D103" s="77" t="s">
        <v>110</v>
      </c>
      <c r="E103" s="75">
        <v>0.39127851547992448</v>
      </c>
      <c r="F103" s="75">
        <v>0.37225715943891136</v>
      </c>
      <c r="G103" s="75">
        <v>0.67200000000000004</v>
      </c>
      <c r="H103" s="43">
        <v>0.40200000000000002</v>
      </c>
      <c r="I103" s="43">
        <v>0.36399999999999999</v>
      </c>
    </row>
    <row r="104" spans="4:9" x14ac:dyDescent="0.25">
      <c r="D104" s="77" t="s">
        <v>118</v>
      </c>
      <c r="E104" s="75">
        <v>0.39385232844148754</v>
      </c>
      <c r="F104" s="75">
        <v>0.35641923405678061</v>
      </c>
      <c r="G104" s="75">
        <v>0.64900000000000002</v>
      </c>
      <c r="H104" s="43">
        <v>0.40500000000000003</v>
      </c>
      <c r="I104" s="43">
        <v>0.36</v>
      </c>
    </row>
    <row r="105" spans="4:9" x14ac:dyDescent="0.25">
      <c r="D105" s="77" t="s">
        <v>113</v>
      </c>
      <c r="E105" s="75">
        <v>0.3934697956696967</v>
      </c>
      <c r="F105" s="75">
        <v>0.34911655926745599</v>
      </c>
      <c r="G105" s="75">
        <v>0.68100000000000005</v>
      </c>
      <c r="H105" s="43">
        <v>0.40500000000000003</v>
      </c>
      <c r="I105" s="43">
        <v>0.35399999999999998</v>
      </c>
    </row>
    <row r="106" spans="4:9" x14ac:dyDescent="0.25">
      <c r="D106" s="76" t="s">
        <v>6</v>
      </c>
      <c r="E106" s="28">
        <v>0.39521835367624869</v>
      </c>
      <c r="F106" s="28">
        <v>0.26739627551708006</v>
      </c>
      <c r="G106" s="28">
        <v>0.70099999999999996</v>
      </c>
      <c r="H106" s="43">
        <v>0.40699999999999997</v>
      </c>
      <c r="I106" s="43">
        <v>0.26800000000000002</v>
      </c>
    </row>
    <row r="107" spans="4:9" x14ac:dyDescent="0.25">
      <c r="D107" s="15" t="s">
        <v>121</v>
      </c>
      <c r="E107" s="75">
        <v>0.39758463382452819</v>
      </c>
      <c r="F107" s="75">
        <v>0.36458364244319652</v>
      </c>
      <c r="G107" s="75">
        <v>0.66800000000000004</v>
      </c>
      <c r="H107" s="43">
        <v>0.40799999999999997</v>
      </c>
      <c r="I107" s="43">
        <v>0.36799999999999999</v>
      </c>
    </row>
    <row r="108" spans="4:9" x14ac:dyDescent="0.25">
      <c r="D108" s="77" t="s">
        <v>112</v>
      </c>
      <c r="E108" s="75">
        <v>0.4051447588798151</v>
      </c>
      <c r="F108" s="75">
        <v>0.4190643834504108</v>
      </c>
      <c r="G108" s="75">
        <v>0.63600000000000001</v>
      </c>
      <c r="H108" s="43">
        <v>0.41799999999999998</v>
      </c>
      <c r="I108" s="43">
        <v>0.41099999999999998</v>
      </c>
    </row>
    <row r="109" spans="4:9" x14ac:dyDescent="0.25">
      <c r="D109" s="76" t="s">
        <v>9</v>
      </c>
      <c r="E109" s="28">
        <v>0.4080460353112344</v>
      </c>
      <c r="F109" s="28">
        <v>0.31545006776870865</v>
      </c>
      <c r="G109" s="28">
        <v>0.69199999999999995</v>
      </c>
      <c r="H109" s="43">
        <v>0.41899999999999998</v>
      </c>
      <c r="I109" s="43">
        <v>0.32100000000000001</v>
      </c>
    </row>
    <row r="110" spans="4:9" x14ac:dyDescent="0.25">
      <c r="D110" s="76" t="s">
        <v>14</v>
      </c>
      <c r="E110" s="28">
        <v>0.41037841608705261</v>
      </c>
      <c r="F110" s="28">
        <v>0.32155223449771331</v>
      </c>
      <c r="G110" s="28">
        <v>0.65700000000000003</v>
      </c>
      <c r="H110" s="43">
        <v>0.42</v>
      </c>
      <c r="I110" s="43">
        <v>0.32200000000000001</v>
      </c>
    </row>
    <row r="111" spans="4:9" x14ac:dyDescent="0.25">
      <c r="D111" s="76" t="s">
        <v>26</v>
      </c>
      <c r="E111" s="28">
        <v>0.41042036888168409</v>
      </c>
      <c r="F111" s="28">
        <v>0.3368491296517292</v>
      </c>
      <c r="G111" s="28">
        <v>0.67800000000000005</v>
      </c>
      <c r="H111" s="43">
        <v>0.42</v>
      </c>
      <c r="I111" s="43">
        <v>0.33800000000000002</v>
      </c>
    </row>
    <row r="112" spans="4:9" x14ac:dyDescent="0.25">
      <c r="D112" s="76" t="s">
        <v>5</v>
      </c>
      <c r="E112" s="28">
        <v>0.41023224280725756</v>
      </c>
      <c r="F112" s="28">
        <v>0.35787536890220484</v>
      </c>
      <c r="G112" s="28">
        <v>0.67800000000000005</v>
      </c>
      <c r="H112" s="43">
        <v>0.42</v>
      </c>
      <c r="I112" s="43">
        <v>0.34399999999999997</v>
      </c>
    </row>
    <row r="113" spans="4:9" x14ac:dyDescent="0.25">
      <c r="D113" s="77" t="s">
        <v>116</v>
      </c>
      <c r="E113" s="75">
        <v>0.41013187522466854</v>
      </c>
      <c r="F113" s="75">
        <v>0.3777970784035693</v>
      </c>
      <c r="G113" s="75">
        <v>0.625</v>
      </c>
      <c r="H113" s="43">
        <v>0.42099999999999999</v>
      </c>
      <c r="I113" s="43">
        <v>0.36199999999999999</v>
      </c>
    </row>
    <row r="114" spans="4:9" x14ac:dyDescent="0.25">
      <c r="D114" s="77" t="s">
        <v>122</v>
      </c>
      <c r="E114" s="75">
        <v>0.41122549092642258</v>
      </c>
      <c r="F114" s="75">
        <v>0.36631651527719783</v>
      </c>
      <c r="G114" s="75">
        <v>0.63600000000000001</v>
      </c>
      <c r="H114" s="43">
        <v>0.42199999999999999</v>
      </c>
      <c r="I114" s="43">
        <v>0.36599999999999999</v>
      </c>
    </row>
    <row r="115" spans="4:9" x14ac:dyDescent="0.25">
      <c r="D115" s="76" t="s">
        <v>10</v>
      </c>
      <c r="E115" s="28">
        <v>0.41238013122198136</v>
      </c>
      <c r="F115" s="28">
        <v>0.36528544081988346</v>
      </c>
      <c r="G115" s="28">
        <v>0.66300000000000003</v>
      </c>
      <c r="H115" s="43">
        <v>0.42299999999999999</v>
      </c>
      <c r="I115" s="43">
        <v>0.35899999999999999</v>
      </c>
    </row>
    <row r="116" spans="4:9" x14ac:dyDescent="0.25">
      <c r="D116" s="76" t="s">
        <v>16</v>
      </c>
      <c r="E116" s="28">
        <v>0.41196221956392237</v>
      </c>
      <c r="F116" s="28">
        <v>0.31374889666538558</v>
      </c>
      <c r="G116" s="28">
        <v>0.68300000000000005</v>
      </c>
      <c r="H116" s="43">
        <v>0.42299999999999999</v>
      </c>
      <c r="I116" s="43">
        <v>0.313</v>
      </c>
    </row>
    <row r="117" spans="4:9" x14ac:dyDescent="0.25">
      <c r="D117" s="77" t="s">
        <v>108</v>
      </c>
      <c r="E117" s="75">
        <v>0.41659540448560983</v>
      </c>
      <c r="F117" s="75">
        <v>0.42048651866811698</v>
      </c>
      <c r="G117" s="75">
        <v>0.63800000000000001</v>
      </c>
      <c r="H117" s="43">
        <v>0.42799999999999999</v>
      </c>
      <c r="I117" s="43">
        <v>0.40200000000000002</v>
      </c>
    </row>
    <row r="118" spans="4:9" x14ac:dyDescent="0.25">
      <c r="D118" s="77" t="s">
        <v>120</v>
      </c>
      <c r="E118" s="75">
        <v>0.42266215116716099</v>
      </c>
      <c r="F118" s="75">
        <v>0.40141337188918957</v>
      </c>
      <c r="G118" s="75">
        <v>0.61699999999999999</v>
      </c>
      <c r="H118" s="43">
        <v>0.434</v>
      </c>
      <c r="I118" s="43">
        <v>0.38300000000000001</v>
      </c>
    </row>
    <row r="119" spans="4:9" x14ac:dyDescent="0.25">
      <c r="D119" s="76" t="s">
        <v>21</v>
      </c>
      <c r="E119" s="28">
        <v>0.42854875699869988</v>
      </c>
      <c r="F119" s="28">
        <v>0.35180926092640419</v>
      </c>
      <c r="G119" s="28">
        <v>0.64300000000000002</v>
      </c>
      <c r="H119" s="43">
        <v>0.438</v>
      </c>
      <c r="I119" s="43">
        <v>0.34300000000000003</v>
      </c>
    </row>
    <row r="120" spans="4:9" x14ac:dyDescent="0.25">
      <c r="D120" s="76" t="s">
        <v>12</v>
      </c>
      <c r="E120" s="28">
        <v>0.43233423482267419</v>
      </c>
      <c r="F120" s="28">
        <v>0.37171792953146532</v>
      </c>
      <c r="G120" s="28">
        <v>0.629</v>
      </c>
      <c r="H120" s="43">
        <v>0.442</v>
      </c>
      <c r="I120" s="43">
        <v>0.35699999999999998</v>
      </c>
    </row>
    <row r="121" spans="4:9" x14ac:dyDescent="0.25">
      <c r="D121" s="76" t="s">
        <v>7</v>
      </c>
      <c r="E121" s="28">
        <v>0.43775717852545759</v>
      </c>
      <c r="F121" s="28">
        <v>0.41652859140119836</v>
      </c>
      <c r="G121" s="28">
        <v>0.63700000000000001</v>
      </c>
      <c r="H121" s="43">
        <v>0.44800000000000001</v>
      </c>
      <c r="I121" s="43">
        <v>0.39900000000000002</v>
      </c>
    </row>
    <row r="122" spans="4:9" x14ac:dyDescent="0.25">
      <c r="D122" s="76" t="s">
        <v>18</v>
      </c>
      <c r="E122" s="28">
        <v>0.44525870082294128</v>
      </c>
      <c r="F122" s="28">
        <v>0.3963621833885681</v>
      </c>
      <c r="G122" s="28">
        <v>0.621</v>
      </c>
      <c r="H122" s="43">
        <v>0.45500000000000002</v>
      </c>
      <c r="I122" s="43">
        <v>0.379</v>
      </c>
    </row>
    <row r="123" spans="4:9" x14ac:dyDescent="0.25">
      <c r="D123" s="76" t="s">
        <v>3</v>
      </c>
      <c r="E123" s="28">
        <v>0.44496437788160037</v>
      </c>
      <c r="F123" s="28">
        <v>0.41841277395750287</v>
      </c>
      <c r="G123" s="28">
        <v>0.63900000000000001</v>
      </c>
      <c r="H123" s="43">
        <v>0.45500000000000002</v>
      </c>
      <c r="I123" s="43">
        <v>0.4</v>
      </c>
    </row>
    <row r="124" spans="4:9" x14ac:dyDescent="0.25">
      <c r="D124" s="8" t="s">
        <v>105</v>
      </c>
      <c r="E124" s="28">
        <v>0.45942500686974486</v>
      </c>
      <c r="F124" s="28">
        <v>0.63407657215303015</v>
      </c>
      <c r="G124" s="28">
        <v>0.55100000000000005</v>
      </c>
      <c r="H124" s="43">
        <v>0.47399999999999998</v>
      </c>
      <c r="I124" s="43">
        <v>0.59299999999999997</v>
      </c>
    </row>
    <row r="125" spans="4:9" x14ac:dyDescent="0.25">
      <c r="D125" s="74" t="s">
        <v>0</v>
      </c>
      <c r="E125" s="73">
        <v>0.50876366554307317</v>
      </c>
      <c r="F125" s="73">
        <v>0.64392725801184603</v>
      </c>
      <c r="G125" s="73">
        <v>0.54200000000000004</v>
      </c>
      <c r="H125" s="44">
        <v>0.52</v>
      </c>
      <c r="I125" s="44">
        <v>0.60299999999999998</v>
      </c>
    </row>
    <row r="126" spans="4:9" x14ac:dyDescent="0.25">
      <c r="D126" s="40"/>
      <c r="E126" s="41"/>
      <c r="F126" s="40"/>
      <c r="G126" s="41"/>
    </row>
    <row r="127" spans="4:9" x14ac:dyDescent="0.25">
      <c r="D127" s="84" t="s">
        <v>61</v>
      </c>
      <c r="E127" s="84" t="s">
        <v>62</v>
      </c>
      <c r="F127" s="84" t="s">
        <v>63</v>
      </c>
      <c r="G127" s="80" t="s">
        <v>80</v>
      </c>
      <c r="H127" s="80" t="s">
        <v>127</v>
      </c>
      <c r="I127" s="80" t="s">
        <v>128</v>
      </c>
    </row>
    <row r="128" spans="4:9" x14ac:dyDescent="0.25">
      <c r="D128" s="91" t="s">
        <v>6</v>
      </c>
      <c r="E128" s="79">
        <v>0.39521835367624869</v>
      </c>
      <c r="F128" s="110">
        <v>0.26739627551708006</v>
      </c>
      <c r="G128" s="79">
        <v>0.70099999999999996</v>
      </c>
      <c r="H128" s="79">
        <v>0.40699999999999997</v>
      </c>
      <c r="I128" s="79">
        <v>0.26800000000000002</v>
      </c>
    </row>
    <row r="129" spans="4:9" x14ac:dyDescent="0.25">
      <c r="D129" s="88" t="s">
        <v>115</v>
      </c>
      <c r="E129" s="98">
        <v>0.36459486552350134</v>
      </c>
      <c r="F129" s="111">
        <v>0.26926432480613494</v>
      </c>
      <c r="G129" s="98">
        <v>0.69399999999999995</v>
      </c>
      <c r="H129" s="81">
        <v>0.377</v>
      </c>
      <c r="I129" s="81">
        <v>0.27</v>
      </c>
    </row>
    <row r="130" spans="4:9" x14ac:dyDescent="0.25">
      <c r="D130" s="82" t="s">
        <v>11</v>
      </c>
      <c r="E130" s="81">
        <v>0.38772251921332279</v>
      </c>
      <c r="F130" s="112">
        <v>0.26984592444736955</v>
      </c>
      <c r="G130" s="81">
        <v>0.7</v>
      </c>
      <c r="H130" s="81">
        <v>0.39900000000000002</v>
      </c>
      <c r="I130" s="81">
        <v>0.26500000000000001</v>
      </c>
    </row>
    <row r="131" spans="4:9" x14ac:dyDescent="0.25">
      <c r="D131" s="88" t="s">
        <v>111</v>
      </c>
      <c r="E131" s="98">
        <v>0.37206305413850493</v>
      </c>
      <c r="F131" s="111">
        <v>0.2730043087412628</v>
      </c>
      <c r="G131" s="98">
        <v>0.69399999999999995</v>
      </c>
      <c r="H131" s="81">
        <v>0.38500000000000001</v>
      </c>
      <c r="I131" s="81">
        <v>0.28000000000000003</v>
      </c>
    </row>
    <row r="132" spans="4:9" x14ac:dyDescent="0.25">
      <c r="D132" s="82" t="s">
        <v>2</v>
      </c>
      <c r="E132" s="81">
        <v>0.38123074941169055</v>
      </c>
      <c r="F132" s="112">
        <v>0.27734453306823881</v>
      </c>
      <c r="G132" s="81">
        <v>0.71899999999999997</v>
      </c>
      <c r="H132" s="81">
        <v>0.39200000000000002</v>
      </c>
      <c r="I132" s="81">
        <v>0.27800000000000002</v>
      </c>
    </row>
    <row r="133" spans="4:9" x14ac:dyDescent="0.25">
      <c r="D133" s="88" t="s">
        <v>107</v>
      </c>
      <c r="E133" s="98">
        <v>0.35766662404164384</v>
      </c>
      <c r="F133" s="111">
        <v>0.28240647239055638</v>
      </c>
      <c r="G133" s="98">
        <v>0.71299999999999997</v>
      </c>
      <c r="H133" s="81">
        <v>0.37</v>
      </c>
      <c r="I133" s="81">
        <v>0.28299999999999997</v>
      </c>
    </row>
    <row r="134" spans="4:9" x14ac:dyDescent="0.25">
      <c r="D134" s="76" t="s">
        <v>4</v>
      </c>
      <c r="E134" s="28">
        <v>0.38395056605225558</v>
      </c>
      <c r="F134" s="28">
        <v>0.30862440303736138</v>
      </c>
      <c r="G134" s="28">
        <v>0.72099999999999997</v>
      </c>
      <c r="H134" s="43">
        <v>0.39400000000000002</v>
      </c>
      <c r="I134" s="43">
        <v>0.309</v>
      </c>
    </row>
    <row r="135" spans="4:9" x14ac:dyDescent="0.25">
      <c r="D135" s="76" t="s">
        <v>13</v>
      </c>
      <c r="E135" s="28">
        <v>0.39183146832383403</v>
      </c>
      <c r="F135" s="28">
        <v>0.30884975688302951</v>
      </c>
      <c r="G135" s="28">
        <v>0.69499999999999995</v>
      </c>
      <c r="H135" s="43">
        <v>0.40200000000000002</v>
      </c>
      <c r="I135" s="43">
        <v>0.314</v>
      </c>
    </row>
    <row r="136" spans="4:9" x14ac:dyDescent="0.25">
      <c r="D136" s="76" t="s">
        <v>16</v>
      </c>
      <c r="E136" s="28">
        <v>0.41196221956392237</v>
      </c>
      <c r="F136" s="28">
        <v>0.31374889666538558</v>
      </c>
      <c r="G136" s="28">
        <v>0.68300000000000005</v>
      </c>
      <c r="H136" s="43">
        <v>0.42299999999999999</v>
      </c>
      <c r="I136" s="43">
        <v>0.313</v>
      </c>
    </row>
    <row r="137" spans="4:9" x14ac:dyDescent="0.25">
      <c r="D137" s="76" t="s">
        <v>9</v>
      </c>
      <c r="E137" s="28">
        <v>0.4080460353112344</v>
      </c>
      <c r="F137" s="28">
        <v>0.31545006776870865</v>
      </c>
      <c r="G137" s="28">
        <v>0.69199999999999995</v>
      </c>
      <c r="H137" s="43">
        <v>0.41899999999999998</v>
      </c>
      <c r="I137" s="43">
        <v>0.32100000000000001</v>
      </c>
    </row>
    <row r="138" spans="4:9" x14ac:dyDescent="0.25">
      <c r="D138" s="77" t="s">
        <v>119</v>
      </c>
      <c r="E138" s="75">
        <v>0.38946624467025986</v>
      </c>
      <c r="F138" s="75">
        <v>0.32048559105051033</v>
      </c>
      <c r="G138" s="75">
        <v>0.67600000000000005</v>
      </c>
      <c r="H138" s="43">
        <v>0.40200000000000002</v>
      </c>
      <c r="I138" s="43">
        <v>0.31900000000000001</v>
      </c>
    </row>
    <row r="139" spans="4:9" x14ac:dyDescent="0.25">
      <c r="D139" s="76" t="s">
        <v>14</v>
      </c>
      <c r="E139" s="28">
        <v>0.41037841608705261</v>
      </c>
      <c r="F139" s="28">
        <v>0.32155223449771331</v>
      </c>
      <c r="G139" s="28">
        <v>0.65700000000000003</v>
      </c>
      <c r="H139" s="43">
        <v>0.42</v>
      </c>
      <c r="I139" s="43">
        <v>0.32200000000000001</v>
      </c>
    </row>
    <row r="140" spans="4:9" x14ac:dyDescent="0.25">
      <c r="D140" s="77" t="s">
        <v>109</v>
      </c>
      <c r="E140" s="75">
        <v>0.37105549627804513</v>
      </c>
      <c r="F140" s="75">
        <v>0.33557710109805167</v>
      </c>
      <c r="G140" s="75">
        <v>0.71199999999999997</v>
      </c>
      <c r="H140" s="43">
        <v>0.38200000000000001</v>
      </c>
      <c r="I140" s="43">
        <v>0.34</v>
      </c>
    </row>
    <row r="141" spans="4:9" x14ac:dyDescent="0.25">
      <c r="D141" s="76" t="s">
        <v>26</v>
      </c>
      <c r="E141" s="28">
        <v>0.41042036888168409</v>
      </c>
      <c r="F141" s="28">
        <v>0.3368491296517292</v>
      </c>
      <c r="G141" s="28">
        <v>0.67800000000000005</v>
      </c>
      <c r="H141" s="43">
        <v>0.42</v>
      </c>
      <c r="I141" s="43">
        <v>0.33800000000000002</v>
      </c>
    </row>
    <row r="142" spans="4:9" x14ac:dyDescent="0.25">
      <c r="D142" s="77" t="s">
        <v>117</v>
      </c>
      <c r="E142" s="75">
        <v>0.37988072997098277</v>
      </c>
      <c r="F142" s="75">
        <v>0.34145288480915159</v>
      </c>
      <c r="G142" s="75">
        <v>0.68400000000000005</v>
      </c>
      <c r="H142" s="43">
        <v>0.39100000000000001</v>
      </c>
      <c r="I142" s="43">
        <v>0.34599999999999997</v>
      </c>
    </row>
    <row r="143" spans="4:9" x14ac:dyDescent="0.25">
      <c r="D143" s="77" t="s">
        <v>113</v>
      </c>
      <c r="E143" s="75">
        <v>0.3934697956696967</v>
      </c>
      <c r="F143" s="75">
        <v>0.34911655926745599</v>
      </c>
      <c r="G143" s="75">
        <v>0.68100000000000005</v>
      </c>
      <c r="H143" s="43">
        <v>0.40500000000000003</v>
      </c>
      <c r="I143" s="43">
        <v>0.35399999999999998</v>
      </c>
    </row>
    <row r="144" spans="4:9" x14ac:dyDescent="0.25">
      <c r="D144" s="76" t="s">
        <v>21</v>
      </c>
      <c r="E144" s="28">
        <v>0.42854875699869988</v>
      </c>
      <c r="F144" s="28">
        <v>0.35180926092640419</v>
      </c>
      <c r="G144" s="28">
        <v>0.64300000000000002</v>
      </c>
      <c r="H144" s="43">
        <v>0.438</v>
      </c>
      <c r="I144" s="43">
        <v>0.34300000000000003</v>
      </c>
    </row>
    <row r="145" spans="4:9" x14ac:dyDescent="0.25">
      <c r="D145" s="77" t="s">
        <v>118</v>
      </c>
      <c r="E145" s="75">
        <v>0.39385232844148754</v>
      </c>
      <c r="F145" s="75">
        <v>0.35641923405678061</v>
      </c>
      <c r="G145" s="75">
        <v>0.64900000000000002</v>
      </c>
      <c r="H145" s="43">
        <v>0.40500000000000003</v>
      </c>
      <c r="I145" s="43">
        <v>0.36</v>
      </c>
    </row>
    <row r="146" spans="4:9" x14ac:dyDescent="0.25">
      <c r="D146" s="76" t="s">
        <v>5</v>
      </c>
      <c r="E146" s="28">
        <v>0.41023224280725756</v>
      </c>
      <c r="F146" s="28">
        <v>0.35787536890220484</v>
      </c>
      <c r="G146" s="28">
        <v>0.67800000000000005</v>
      </c>
      <c r="H146" s="43">
        <v>0.42</v>
      </c>
      <c r="I146" s="43">
        <v>0.34399999999999997</v>
      </c>
    </row>
    <row r="147" spans="4:9" x14ac:dyDescent="0.25">
      <c r="D147" s="15" t="s">
        <v>121</v>
      </c>
      <c r="E147" s="75">
        <v>0.39758463382452819</v>
      </c>
      <c r="F147" s="75">
        <v>0.36458364244319652</v>
      </c>
      <c r="G147" s="75">
        <v>0.66800000000000004</v>
      </c>
      <c r="H147" s="43">
        <v>0.40799999999999997</v>
      </c>
      <c r="I147" s="43">
        <v>0.36799999999999999</v>
      </c>
    </row>
    <row r="148" spans="4:9" x14ac:dyDescent="0.25">
      <c r="D148" s="76" t="s">
        <v>10</v>
      </c>
      <c r="E148" s="28">
        <v>0.41238013122198136</v>
      </c>
      <c r="F148" s="28">
        <v>0.36528544081988346</v>
      </c>
      <c r="G148" s="28">
        <v>0.66300000000000003</v>
      </c>
      <c r="H148" s="43">
        <v>0.42299999999999999</v>
      </c>
      <c r="I148" s="43">
        <v>0.35899999999999999</v>
      </c>
    </row>
    <row r="149" spans="4:9" x14ac:dyDescent="0.25">
      <c r="D149" s="77" t="s">
        <v>122</v>
      </c>
      <c r="E149" s="75">
        <v>0.41122549092642258</v>
      </c>
      <c r="F149" s="75">
        <v>0.36631651527719783</v>
      </c>
      <c r="G149" s="75">
        <v>0.63600000000000001</v>
      </c>
      <c r="H149" s="43">
        <v>0.42199999999999999</v>
      </c>
      <c r="I149" s="43">
        <v>0.36599999999999999</v>
      </c>
    </row>
    <row r="150" spans="4:9" x14ac:dyDescent="0.25">
      <c r="D150" s="76" t="s">
        <v>12</v>
      </c>
      <c r="E150" s="28">
        <v>0.43233423482267419</v>
      </c>
      <c r="F150" s="28">
        <v>0.37171792953146532</v>
      </c>
      <c r="G150" s="28">
        <v>0.629</v>
      </c>
      <c r="H150" s="43">
        <v>0.442</v>
      </c>
      <c r="I150" s="43">
        <v>0.35699999999999998</v>
      </c>
    </row>
    <row r="151" spans="4:9" x14ac:dyDescent="0.25">
      <c r="D151" s="77" t="s">
        <v>110</v>
      </c>
      <c r="E151" s="75">
        <v>0.39127851547992448</v>
      </c>
      <c r="F151" s="75">
        <v>0.37225715943891136</v>
      </c>
      <c r="G151" s="75">
        <v>0.67200000000000004</v>
      </c>
      <c r="H151" s="43">
        <v>0.40200000000000002</v>
      </c>
      <c r="I151" s="43">
        <v>0.36399999999999999</v>
      </c>
    </row>
    <row r="152" spans="4:9" x14ac:dyDescent="0.25">
      <c r="D152" s="77" t="s">
        <v>116</v>
      </c>
      <c r="E152" s="75">
        <v>0.41013187522466854</v>
      </c>
      <c r="F152" s="75">
        <v>0.3777970784035693</v>
      </c>
      <c r="G152" s="75">
        <v>0.625</v>
      </c>
      <c r="H152" s="43">
        <v>0.42099999999999999</v>
      </c>
      <c r="I152" s="43">
        <v>0.36199999999999999</v>
      </c>
    </row>
    <row r="153" spans="4:9" x14ac:dyDescent="0.25">
      <c r="D153" s="76" t="s">
        <v>1</v>
      </c>
      <c r="E153" s="28">
        <v>0.32269391999151209</v>
      </c>
      <c r="F153" s="28">
        <v>0.3913770058221514</v>
      </c>
      <c r="G153" s="28">
        <v>0.73899999999999999</v>
      </c>
      <c r="H153" s="43">
        <v>0.33400000000000002</v>
      </c>
      <c r="I153" s="43">
        <v>0.38</v>
      </c>
    </row>
    <row r="154" spans="4:9" x14ac:dyDescent="0.25">
      <c r="D154" s="76" t="s">
        <v>18</v>
      </c>
      <c r="E154" s="28">
        <v>0.44525870082294128</v>
      </c>
      <c r="F154" s="28">
        <v>0.3963621833885681</v>
      </c>
      <c r="G154" s="28">
        <v>0.621</v>
      </c>
      <c r="H154" s="43">
        <v>0.45500000000000002</v>
      </c>
      <c r="I154" s="43">
        <v>0.379</v>
      </c>
    </row>
    <row r="155" spans="4:9" x14ac:dyDescent="0.25">
      <c r="D155" s="77" t="s">
        <v>114</v>
      </c>
      <c r="E155" s="75">
        <v>0.38841620238105029</v>
      </c>
      <c r="F155" s="75">
        <v>0.40055467724151095</v>
      </c>
      <c r="G155" s="75">
        <v>0.65800000000000003</v>
      </c>
      <c r="H155" s="43">
        <v>0.40100000000000002</v>
      </c>
      <c r="I155" s="43">
        <v>0.39300000000000002</v>
      </c>
    </row>
    <row r="156" spans="4:9" x14ac:dyDescent="0.25">
      <c r="D156" s="77" t="s">
        <v>120</v>
      </c>
      <c r="E156" s="75">
        <v>0.42266215116716099</v>
      </c>
      <c r="F156" s="75">
        <v>0.40141337188918957</v>
      </c>
      <c r="G156" s="75">
        <v>0.61699999999999999</v>
      </c>
      <c r="H156" s="43">
        <v>0.434</v>
      </c>
      <c r="I156" s="43">
        <v>0.38300000000000001</v>
      </c>
    </row>
    <row r="157" spans="4:9" x14ac:dyDescent="0.25">
      <c r="D157" s="15" t="s">
        <v>106</v>
      </c>
      <c r="E157" s="75">
        <v>0.32282916161759301</v>
      </c>
      <c r="F157" s="75">
        <v>0.40748477966245655</v>
      </c>
      <c r="G157" s="75">
        <v>0.72699999999999998</v>
      </c>
      <c r="H157" s="43">
        <v>0.33500000000000002</v>
      </c>
      <c r="I157" s="43">
        <v>0.39500000000000002</v>
      </c>
    </row>
    <row r="158" spans="4:9" x14ac:dyDescent="0.25">
      <c r="D158" s="76" t="s">
        <v>7</v>
      </c>
      <c r="E158" s="28">
        <v>0.43775717852545759</v>
      </c>
      <c r="F158" s="28">
        <v>0.41652859140119836</v>
      </c>
      <c r="G158" s="28">
        <v>0.63700000000000001</v>
      </c>
      <c r="H158" s="43">
        <v>0.44800000000000001</v>
      </c>
      <c r="I158" s="43">
        <v>0.39900000000000002</v>
      </c>
    </row>
    <row r="159" spans="4:9" x14ac:dyDescent="0.25">
      <c r="D159" s="76" t="s">
        <v>3</v>
      </c>
      <c r="E159" s="28">
        <v>0.44496437788160037</v>
      </c>
      <c r="F159" s="28">
        <v>0.41841277395750287</v>
      </c>
      <c r="G159" s="28">
        <v>0.63900000000000001</v>
      </c>
      <c r="H159" s="43">
        <v>0.45500000000000002</v>
      </c>
      <c r="I159" s="43">
        <v>0.4</v>
      </c>
    </row>
    <row r="160" spans="4:9" x14ac:dyDescent="0.25">
      <c r="D160" s="77" t="s">
        <v>112</v>
      </c>
      <c r="E160" s="75">
        <v>0.4051447588798151</v>
      </c>
      <c r="F160" s="75">
        <v>0.4190643834504108</v>
      </c>
      <c r="G160" s="75">
        <v>0.63600000000000001</v>
      </c>
      <c r="H160" s="43">
        <v>0.41799999999999998</v>
      </c>
      <c r="I160" s="43">
        <v>0.41099999999999998</v>
      </c>
    </row>
    <row r="161" spans="4:9" x14ac:dyDescent="0.25">
      <c r="D161" s="77" t="s">
        <v>108</v>
      </c>
      <c r="E161" s="75">
        <v>0.41659540448560983</v>
      </c>
      <c r="F161" s="75">
        <v>0.42048651866811698</v>
      </c>
      <c r="G161" s="75">
        <v>0.63800000000000001</v>
      </c>
      <c r="H161" s="43">
        <v>0.42799999999999999</v>
      </c>
      <c r="I161" s="43">
        <v>0.40200000000000002</v>
      </c>
    </row>
    <row r="162" spans="4:9" x14ac:dyDescent="0.25">
      <c r="D162" s="8" t="s">
        <v>86</v>
      </c>
      <c r="E162" s="28">
        <v>0.2806082119975763</v>
      </c>
      <c r="F162" s="28">
        <v>0.42805081272126444</v>
      </c>
      <c r="G162" s="28">
        <v>0.79700000000000004</v>
      </c>
      <c r="H162" s="43">
        <v>0.29399999999999998</v>
      </c>
      <c r="I162" s="43">
        <v>0.41599999999999998</v>
      </c>
    </row>
    <row r="163" spans="4:9" x14ac:dyDescent="0.25">
      <c r="D163" s="8" t="s">
        <v>105</v>
      </c>
      <c r="E163" s="28">
        <v>0.45942500686974486</v>
      </c>
      <c r="F163" s="28">
        <v>0.63407657215303015</v>
      </c>
      <c r="G163" s="28">
        <v>0.55100000000000005</v>
      </c>
      <c r="H163" s="43">
        <v>0.47399999999999998</v>
      </c>
      <c r="I163" s="43">
        <v>0.59299999999999997</v>
      </c>
    </row>
    <row r="164" spans="4:9" x14ac:dyDescent="0.25">
      <c r="D164" s="74" t="s">
        <v>0</v>
      </c>
      <c r="E164" s="73">
        <v>0.50876366554307317</v>
      </c>
      <c r="F164" s="73">
        <v>0.64392725801184603</v>
      </c>
      <c r="G164" s="73">
        <v>0.54200000000000004</v>
      </c>
      <c r="H164" s="44">
        <v>0.52</v>
      </c>
      <c r="I164" s="44">
        <v>0.60299999999999998</v>
      </c>
    </row>
  </sheetData>
  <sortState xmlns:xlrd2="http://schemas.microsoft.com/office/spreadsheetml/2017/richdata2" ref="D89:I125">
    <sortCondition ref="H89:H125"/>
  </sortState>
  <mergeCells count="1">
    <mergeCell ref="B1:C1"/>
  </mergeCells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MAPE (5 and 10-year)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2021-06-02T18:53:13Z</dcterms:created>
  <dcterms:modified xsi:type="dcterms:W3CDTF">2023-10-20T23:54:02Z</dcterms:modified>
</cp:coreProperties>
</file>