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:\awpiston\Southeast Coastal Monitoring Project\2023\2023 Data\"/>
    </mc:Choice>
  </mc:AlternateContent>
  <xr:revisionPtr revIDLastSave="0" documentId="13_ncr:1_{416E1FB3-C8A3-4219-93F2-6AECF1DFA44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Icy Strait CPUE" sheetId="1" r:id="rId1"/>
    <sheet name="June Catch" sheetId="3" r:id="rId2"/>
    <sheet name="July Catch" sheetId="2" r:id="rId3"/>
  </sheets>
  <definedNames>
    <definedName name="_xlnm._FilterDatabase" localSheetId="2" hidden="1">'July Catch'!$C$1:$R$153</definedName>
    <definedName name="_xlnm._FilterDatabase" localSheetId="1" hidden="1">'June Catch'!$A$1:$R$24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3" i="1" l="1"/>
  <c r="O33" i="1"/>
  <c r="M34" i="1"/>
  <c r="O63" i="1"/>
  <c r="T63" i="1"/>
  <c r="Y63" i="1"/>
  <c r="J34" i="1"/>
  <c r="K34" i="1"/>
  <c r="L34" i="1"/>
  <c r="I34" i="1"/>
  <c r="D34" i="1"/>
  <c r="E34" i="1"/>
  <c r="F34" i="1"/>
  <c r="G34" i="1"/>
  <c r="C34" i="1"/>
  <c r="Y40" i="1"/>
  <c r="Y41" i="1"/>
  <c r="Y42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P32" i="1"/>
  <c r="O32" i="1"/>
  <c r="Y79" i="1" l="1"/>
  <c r="Y81" i="1" s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7" i="1"/>
  <c r="Y43" i="1"/>
  <c r="Y44" i="1"/>
  <c r="Y45" i="1"/>
  <c r="Y46" i="1"/>
  <c r="Y47" i="1"/>
  <c r="Y48" i="1"/>
  <c r="Y49" i="1"/>
  <c r="Y50" i="1"/>
  <c r="Y51" i="1"/>
  <c r="Y52" i="1"/>
  <c r="Y53" i="1"/>
  <c r="Y54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O78" i="1"/>
  <c r="E78" i="1"/>
  <c r="T78" i="1"/>
  <c r="J78" i="1"/>
  <c r="O77" i="1"/>
  <c r="E77" i="1"/>
  <c r="T77" i="1"/>
  <c r="J77" i="1"/>
  <c r="O76" i="1"/>
  <c r="E76" i="1"/>
  <c r="T76" i="1"/>
  <c r="J76" i="1"/>
  <c r="O75" i="1"/>
  <c r="E75" i="1"/>
  <c r="T75" i="1"/>
  <c r="J75" i="1"/>
  <c r="O74" i="1"/>
  <c r="E74" i="1"/>
  <c r="T74" i="1"/>
  <c r="J74" i="1"/>
  <c r="O73" i="1"/>
  <c r="E73" i="1"/>
  <c r="T73" i="1"/>
  <c r="J73" i="1"/>
  <c r="O72" i="1"/>
  <c r="E72" i="1"/>
  <c r="T72" i="1"/>
  <c r="J72" i="1"/>
  <c r="O71" i="1"/>
  <c r="E71" i="1"/>
  <c r="T71" i="1"/>
  <c r="J71" i="1"/>
  <c r="O70" i="1"/>
  <c r="E70" i="1"/>
  <c r="T70" i="1"/>
  <c r="J70" i="1"/>
  <c r="O69" i="1"/>
  <c r="E69" i="1"/>
  <c r="T69" i="1"/>
  <c r="J69" i="1"/>
  <c r="O68" i="1"/>
  <c r="E68" i="1"/>
  <c r="T68" i="1"/>
  <c r="J68" i="1"/>
  <c r="O67" i="1"/>
  <c r="E67" i="1"/>
  <c r="T67" i="1"/>
  <c r="J67" i="1"/>
  <c r="O66" i="1"/>
  <c r="E66" i="1"/>
  <c r="T66" i="1"/>
  <c r="J66" i="1"/>
  <c r="O65" i="1"/>
  <c r="E65" i="1"/>
  <c r="T65" i="1"/>
  <c r="J65" i="1"/>
  <c r="O64" i="1"/>
  <c r="E64" i="1"/>
  <c r="T64" i="1"/>
  <c r="J64" i="1"/>
  <c r="E63" i="1"/>
  <c r="J63" i="1"/>
  <c r="Y56" i="1" l="1"/>
  <c r="Y58" i="1" s="1"/>
  <c r="E56" i="1"/>
  <c r="E58" i="1" s="1"/>
  <c r="T56" i="1"/>
  <c r="T58" i="1" s="1"/>
  <c r="J56" i="1"/>
  <c r="J58" i="1" s="1"/>
  <c r="O56" i="1"/>
  <c r="O58" i="1" s="1"/>
  <c r="J79" i="1"/>
  <c r="J81" i="1" s="1"/>
  <c r="T79" i="1"/>
  <c r="T81" i="1" s="1"/>
  <c r="O79" i="1"/>
  <c r="O81" i="1" s="1"/>
  <c r="E79" i="1"/>
  <c r="E81" i="1" s="1"/>
  <c r="O31" i="1" l="1"/>
  <c r="P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tc={CAC4B87C-DAB7-428D-9A80-60C94D5702F1}</author>
  </authors>
  <commentList>
    <comment ref="A55" authorId="0" shapeId="0" xr:uid="{CAC4B87C-DAB7-428D-9A80-60C94D5702F1}">
      <text>
        <t>[Threaded comment]
Your version of Excel allows you to read this threaded comment; however, any edits to it will get removed if the file is opened in a newer version of Excel. Learn more: https://go.microsoft.com/fwlink/?linkid=870924
Comment:
    No trawl due to porpoises in the area.</t>
      </text>
    </comment>
  </commentList>
</comments>
</file>

<file path=xl/sharedStrings.xml><?xml version="1.0" encoding="utf-8"?>
<sst xmlns="http://schemas.openxmlformats.org/spreadsheetml/2006/main" count="858" uniqueCount="103">
  <si>
    <t>June</t>
  </si>
  <si>
    <t>July</t>
  </si>
  <si>
    <t>Year</t>
  </si>
  <si>
    <t>Vessel</t>
  </si>
  <si>
    <t>Pink</t>
  </si>
  <si>
    <t>Chum</t>
  </si>
  <si>
    <t>Sockeye</t>
  </si>
  <si>
    <t>Coho</t>
  </si>
  <si>
    <t>Chinook</t>
  </si>
  <si>
    <t>Cobb</t>
  </si>
  <si>
    <t>Steller</t>
  </si>
  <si>
    <t>Chellissa</t>
  </si>
  <si>
    <t>--</t>
  </si>
  <si>
    <t>NW Exp</t>
  </si>
  <si>
    <t>Medeia</t>
  </si>
  <si>
    <t>Chum salmon</t>
  </si>
  <si>
    <t>Coho salmon</t>
  </si>
  <si>
    <t>Pink salmon</t>
  </si>
  <si>
    <t>Sockeye salmon</t>
  </si>
  <si>
    <t>July SECM</t>
  </si>
  <si>
    <t>Station</t>
  </si>
  <si>
    <t>Catch</t>
  </si>
  <si>
    <t>ln(catch+1)</t>
  </si>
  <si>
    <t>Chum Salmon</t>
  </si>
  <si>
    <t>Coho Salmon</t>
  </si>
  <si>
    <t>Sockeye Salmon</t>
  </si>
  <si>
    <t>STATION</t>
  </si>
  <si>
    <t>COMMON_NAME</t>
  </si>
  <si>
    <t>Chinook salmon</t>
  </si>
  <si>
    <t>Calibration coeff.</t>
  </si>
  <si>
    <t>Mean CPUE</t>
  </si>
  <si>
    <t>Mean Calibrated CPUE</t>
  </si>
  <si>
    <t>SUBCATEGORY</t>
  </si>
  <si>
    <t>Immature</t>
  </si>
  <si>
    <t>Juvenile</t>
  </si>
  <si>
    <t>Chinook Salmon</t>
  </si>
  <si>
    <t>Peak CPUE</t>
  </si>
  <si>
    <t>Duration</t>
  </si>
  <si>
    <t>June SECM</t>
  </si>
  <si>
    <t>chum</t>
  </si>
  <si>
    <t>SHIP</t>
  </si>
  <si>
    <t>SURVEY</t>
  </si>
  <si>
    <t>EVENT_ID</t>
  </si>
  <si>
    <t>WEIGHT_IN_HAUL</t>
  </si>
  <si>
    <t>SAMPLED_WEIGHT</t>
  </si>
  <si>
    <t>NUMBER_IN_HAUL</t>
  </si>
  <si>
    <t>SAMPLED_NUMBER</t>
  </si>
  <si>
    <t>Pink Salmon</t>
  </si>
  <si>
    <t>Station Name</t>
  </si>
  <si>
    <t>ISD2</t>
  </si>
  <si>
    <t>ISC1</t>
  </si>
  <si>
    <t>ISC2</t>
  </si>
  <si>
    <t>ISB2</t>
  </si>
  <si>
    <t>UCC1</t>
  </si>
  <si>
    <t>UCD1</t>
  </si>
  <si>
    <t>UCC2</t>
  </si>
  <si>
    <t>ISA1</t>
  </si>
  <si>
    <t>UCB1</t>
  </si>
  <si>
    <t>ISB1</t>
  </si>
  <si>
    <t>ISA2</t>
  </si>
  <si>
    <t>UCA1</t>
  </si>
  <si>
    <t>UCD2</t>
  </si>
  <si>
    <t>UCB2</t>
  </si>
  <si>
    <t>UCA2</t>
  </si>
  <si>
    <t>PARTITION</t>
  </si>
  <si>
    <t>SAMPLE_ID</t>
  </si>
  <si>
    <t>SPECIES_CODE</t>
  </si>
  <si>
    <t>FREQUENCY_EXPANSION</t>
  </si>
  <si>
    <t>IN_MIX</t>
  </si>
  <si>
    <t>WHOLE_HAULED</t>
  </si>
  <si>
    <t>COMMENTS</t>
  </si>
  <si>
    <t>Codend</t>
  </si>
  <si>
    <t>14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</si>
  <si>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</si>
  <si>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</si>
  <si>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</si>
  <si>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</si>
  <si>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</si>
  <si>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</si>
  <si>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</si>
  <si>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</si>
  <si>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</si>
  <si>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</si>
  <si>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</si>
  <si>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</si>
  <si>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Station name</t>
  </si>
  <si>
    <t>Average 1997-2022</t>
  </si>
  <si>
    <t>Table 5. Average calibrated ln (CPUE+1) by year, vessel, and month for juvenile salmon species in the Strait habitat (Icy Strait and Upper Chatham Strait stations) during the Southeast Alaska Coastal Monitoring survey (June and July), 1997–2023.</t>
  </si>
  <si>
    <t>Lions mane</t>
  </si>
  <si>
    <t>None</t>
  </si>
  <si>
    <t>Prowfish</t>
  </si>
  <si>
    <t>Crested sculpin</t>
  </si>
  <si>
    <t>Aurelia sp.</t>
  </si>
  <si>
    <t>Aequorea sp.</t>
  </si>
  <si>
    <t>Staurophora mertensi</t>
  </si>
  <si>
    <t>Chrysaora melanaster</t>
  </si>
  <si>
    <t>Pacific herring</t>
  </si>
  <si>
    <t>Phacellophora camtchatica</t>
  </si>
  <si>
    <t>Pacific sand lance</t>
  </si>
  <si>
    <t>Walleye pollock</t>
  </si>
  <si>
    <t>Age 1+</t>
  </si>
  <si>
    <t>Salmon shark</t>
  </si>
  <si>
    <t>ISD1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</si>
</sst>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Times New Roman"/>
      <family val="2"/>
    </font>
    <font>
      <sz val="9"/>
      <color rgb="FF000000"/>
      <name val="Times New Roman"/>
      <family val="1"/>
    </font>
    <font>
      <sz val="9"/>
      <color rgb="FF000000"/>
      <name val="Calibri"/>
      <family val="2"/>
    </font>
    <font>
      <sz val="8"/>
      <color rgb="FF000000"/>
      <name val="Times New Roman"/>
      <family val="1"/>
    </font>
    <font>
      <sz val="8"/>
      <color rgb="FF000000"/>
      <name val="Calibri"/>
      <family val="2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sz val="12"/>
      <color theme="1"/>
      <name val="Calibri"/>
      <family val="2"/>
      <scheme val="minor"/>
    </font>
    <font>
      <sz val="8"/>
      <name val="Times New Roman"/>
      <family val="2"/>
    </font>
    <font>
      <sz val="11"/>
      <name val="Dialog"/>
    </font>
    <font>
      <sz val="12"/>
      <color rgb="FFFF0000"/>
      <name val="Times New Roman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5" fillId="0" borderId="0" xfId="0" applyFont="1"/>
    <xf numFmtId="0" fontId="3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2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0" fontId="5" fillId="0" borderId="4" xfId="0" applyFont="1" applyBorder="1"/>
    <xf numFmtId="2" fontId="6" fillId="0" borderId="4" xfId="0" applyNumberFormat="1" applyFont="1" applyBorder="1" applyAlignment="1">
      <alignment horizontal="center"/>
    </xf>
    <xf numFmtId="2" fontId="0" fillId="0" borderId="0" xfId="0" applyNumberFormat="1"/>
    <xf numFmtId="2" fontId="6" fillId="0" borderId="0" xfId="0" applyNumberFormat="1" applyFont="1" applyAlignment="1">
      <alignment horizontal="center"/>
    </xf>
    <xf numFmtId="0" fontId="0" fillId="0" borderId="4" xfId="0" applyBorder="1"/>
    <xf numFmtId="2" fontId="0" fillId="0" borderId="4" xfId="0" applyNumberFormat="1" applyBorder="1"/>
    <xf numFmtId="0" fontId="7" fillId="0" borderId="0" xfId="0" applyFont="1"/>
    <xf numFmtId="0" fontId="7" fillId="0" borderId="0" xfId="0" applyFont="1" applyAlignment="1">
      <alignment wrapText="1"/>
    </xf>
    <xf numFmtId="0" fontId="9" fillId="0" borderId="0" xfId="0" applyFont="1" applyAlignment="1">
      <alignment horizontal="right"/>
    </xf>
    <xf numFmtId="0" fontId="10" fillId="0" borderId="0" xfId="0" applyFont="1"/>
    <xf numFmtId="0" fontId="0" fillId="0" borderId="5" xfId="0" applyBorder="1"/>
    <xf numFmtId="0" fontId="0" fillId="0" borderId="4" xfId="0" applyBorder="1" applyAlignment="1">
      <alignment horizontal="center"/>
    </xf>
    <xf numFmtId="0" fontId="0" fillId="0" borderId="0" xfId="0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iston, Andrew W (DFG)" id="{B2CE6B0D-C6FA-4B92-811F-7DA3C1D7659D}" userId="S::andrew.piston@alaska.gov::e673a30b-ccfe-46a5-90f8-edbe7883755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55" dT="2023-08-01T18:20:35.81" personId="{B2CE6B0D-C6FA-4B92-811F-7DA3C1D7659D}" id="{CAC4B87C-DAB7-428D-9A80-60C94D5702F1}">
    <text>No trawl due to porpoises in the area.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1"/>
  <sheetViews>
    <sheetView tabSelected="1" workbookViewId="0">
      <selection activeCell="U13" sqref="U13"/>
    </sheetView>
  </sheetViews>
  <sheetFormatPr defaultRowHeight="15.6"/>
  <sheetData>
    <row r="1" spans="1:16">
      <c r="A1" s="25" t="s">
        <v>87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6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</row>
    <row r="3" spans="1:16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</row>
    <row r="4" spans="1:16" ht="16.2" thickBot="1"/>
    <row r="5" spans="1:16" ht="16.2" thickBot="1">
      <c r="A5" s="1"/>
      <c r="B5" s="1"/>
      <c r="C5" s="26" t="s">
        <v>0</v>
      </c>
      <c r="D5" s="26"/>
      <c r="E5" s="26"/>
      <c r="F5" s="26"/>
      <c r="G5" s="26"/>
      <c r="H5" s="2"/>
      <c r="I5" s="26" t="s">
        <v>1</v>
      </c>
      <c r="J5" s="26"/>
      <c r="K5" s="26"/>
      <c r="L5" s="26"/>
      <c r="M5" s="26"/>
      <c r="O5" t="s">
        <v>36</v>
      </c>
    </row>
    <row r="6" spans="1:16" ht="16.2" thickBot="1">
      <c r="A6" s="3" t="s">
        <v>2</v>
      </c>
      <c r="B6" s="3" t="s">
        <v>3</v>
      </c>
      <c r="C6" s="3" t="s">
        <v>4</v>
      </c>
      <c r="D6" s="3" t="s">
        <v>5</v>
      </c>
      <c r="E6" s="3" t="s">
        <v>6</v>
      </c>
      <c r="F6" s="3" t="s">
        <v>7</v>
      </c>
      <c r="G6" s="3" t="s">
        <v>8</v>
      </c>
      <c r="H6" s="4"/>
      <c r="I6" s="3" t="s">
        <v>4</v>
      </c>
      <c r="J6" s="3" t="s">
        <v>5</v>
      </c>
      <c r="K6" s="3" t="s">
        <v>6</v>
      </c>
      <c r="L6" s="3" t="s">
        <v>7</v>
      </c>
      <c r="M6" s="3" t="s">
        <v>8</v>
      </c>
      <c r="O6" s="7" t="s">
        <v>4</v>
      </c>
      <c r="P6" s="7" t="s">
        <v>39</v>
      </c>
    </row>
    <row r="7" spans="1:16">
      <c r="A7" s="5">
        <v>1997</v>
      </c>
      <c r="B7" s="5" t="s">
        <v>9</v>
      </c>
      <c r="C7" s="8">
        <v>1.92</v>
      </c>
      <c r="D7" s="8">
        <v>3.14</v>
      </c>
      <c r="E7" s="8">
        <v>2.1</v>
      </c>
      <c r="F7" s="8">
        <v>2.23</v>
      </c>
      <c r="G7" s="8">
        <v>0.26</v>
      </c>
      <c r="H7" s="6"/>
      <c r="I7" s="5">
        <v>2.48</v>
      </c>
      <c r="J7" s="5">
        <v>3.86</v>
      </c>
      <c r="K7" s="5">
        <v>1.31</v>
      </c>
      <c r="L7" s="5">
        <v>1.04</v>
      </c>
      <c r="M7" s="8">
        <v>0</v>
      </c>
      <c r="O7" s="15">
        <f>MAX(C7,I7)</f>
        <v>2.48</v>
      </c>
      <c r="P7" s="15">
        <f>MAX(D7,J7)</f>
        <v>3.86</v>
      </c>
    </row>
    <row r="8" spans="1:16">
      <c r="A8" s="5">
        <v>1998</v>
      </c>
      <c r="B8" s="5" t="s">
        <v>9</v>
      </c>
      <c r="C8" s="8">
        <v>5.62</v>
      </c>
      <c r="D8" s="8">
        <v>4.67</v>
      </c>
      <c r="E8" s="8">
        <v>2.15</v>
      </c>
      <c r="F8" s="8">
        <v>1.95</v>
      </c>
      <c r="G8" s="8">
        <v>0.09</v>
      </c>
      <c r="H8" s="6"/>
      <c r="I8" s="5">
        <v>4.03</v>
      </c>
      <c r="J8" s="5">
        <v>3.3</v>
      </c>
      <c r="K8" s="5">
        <v>2.35</v>
      </c>
      <c r="L8" s="5">
        <v>2.5</v>
      </c>
      <c r="M8" s="5">
        <v>0.21</v>
      </c>
      <c r="O8" s="15">
        <f t="shared" ref="O8:O33" si="0">MAX(C8,I8)</f>
        <v>5.62</v>
      </c>
      <c r="P8" s="15">
        <f t="shared" ref="P8:P33" si="1">MAX(D8,J8)</f>
        <v>4.67</v>
      </c>
    </row>
    <row r="9" spans="1:16">
      <c r="A9" s="5">
        <v>1999</v>
      </c>
      <c r="B9" s="5" t="s">
        <v>9</v>
      </c>
      <c r="C9" s="8">
        <v>1.18</v>
      </c>
      <c r="D9" s="8">
        <v>3.09</v>
      </c>
      <c r="E9" s="8">
        <v>1.61</v>
      </c>
      <c r="F9" s="8">
        <v>2.12</v>
      </c>
      <c r="G9" s="8">
        <v>0.14000000000000001</v>
      </c>
      <c r="H9" s="6"/>
      <c r="I9" s="8">
        <v>1.6</v>
      </c>
      <c r="J9" s="5">
        <v>2.12</v>
      </c>
      <c r="K9" s="5">
        <v>0.93</v>
      </c>
      <c r="L9" s="5">
        <v>2.27</v>
      </c>
      <c r="M9" s="5">
        <v>0.14000000000000001</v>
      </c>
      <c r="O9" s="15">
        <f t="shared" si="0"/>
        <v>1.6</v>
      </c>
      <c r="P9" s="15">
        <f t="shared" si="1"/>
        <v>3.09</v>
      </c>
    </row>
    <row r="10" spans="1:16">
      <c r="A10" s="5">
        <v>2000</v>
      </c>
      <c r="B10" s="5" t="s">
        <v>9</v>
      </c>
      <c r="C10" s="8">
        <v>1.55</v>
      </c>
      <c r="D10" s="8">
        <v>2.62</v>
      </c>
      <c r="E10" s="8">
        <v>1.8</v>
      </c>
      <c r="F10" s="8">
        <v>1.54</v>
      </c>
      <c r="G10" s="8">
        <v>0.06</v>
      </c>
      <c r="H10" s="6"/>
      <c r="I10" s="5">
        <v>3.73</v>
      </c>
      <c r="J10" s="5">
        <v>4.71</v>
      </c>
      <c r="K10" s="8">
        <v>1.9</v>
      </c>
      <c r="L10" s="5">
        <v>2.15</v>
      </c>
      <c r="M10" s="5">
        <v>0.49</v>
      </c>
      <c r="O10" s="15">
        <f t="shared" si="0"/>
        <v>3.73</v>
      </c>
      <c r="P10" s="15">
        <f t="shared" si="1"/>
        <v>4.71</v>
      </c>
    </row>
    <row r="11" spans="1:16">
      <c r="A11" s="5">
        <v>2001</v>
      </c>
      <c r="B11" s="5" t="s">
        <v>9</v>
      </c>
      <c r="C11" s="8">
        <v>1.33</v>
      </c>
      <c r="D11" s="8">
        <v>2.57</v>
      </c>
      <c r="E11" s="8">
        <v>1.54</v>
      </c>
      <c r="F11" s="8">
        <v>2.09</v>
      </c>
      <c r="G11" s="8">
        <v>0.48</v>
      </c>
      <c r="H11" s="6"/>
      <c r="I11" s="5">
        <v>2.87</v>
      </c>
      <c r="J11" s="5">
        <v>2.82</v>
      </c>
      <c r="K11" s="8">
        <v>1.4</v>
      </c>
      <c r="L11" s="5">
        <v>2.13</v>
      </c>
      <c r="M11" s="5">
        <v>0.36</v>
      </c>
      <c r="O11" s="15">
        <f t="shared" si="0"/>
        <v>2.87</v>
      </c>
      <c r="P11" s="15">
        <f t="shared" si="1"/>
        <v>2.82</v>
      </c>
    </row>
    <row r="12" spans="1:16">
      <c r="A12" s="5">
        <v>2002</v>
      </c>
      <c r="B12" s="5" t="s">
        <v>9</v>
      </c>
      <c r="C12" s="8">
        <v>0.36</v>
      </c>
      <c r="D12" s="8">
        <v>0.98</v>
      </c>
      <c r="E12" s="8">
        <v>0.41</v>
      </c>
      <c r="F12" s="8">
        <v>0.56999999999999995</v>
      </c>
      <c r="G12" s="8">
        <v>0.26</v>
      </c>
      <c r="H12" s="6"/>
      <c r="I12" s="8">
        <v>2.78</v>
      </c>
      <c r="J12" s="8">
        <v>3.13</v>
      </c>
      <c r="K12" s="8">
        <v>1.46</v>
      </c>
      <c r="L12" s="8">
        <v>2.2999999999999998</v>
      </c>
      <c r="M12" s="8">
        <v>0.11</v>
      </c>
      <c r="O12" s="15">
        <f t="shared" si="0"/>
        <v>2.78</v>
      </c>
      <c r="P12" s="15">
        <f t="shared" si="1"/>
        <v>3.13</v>
      </c>
    </row>
    <row r="13" spans="1:16">
      <c r="A13" s="5">
        <v>2003</v>
      </c>
      <c r="B13" s="5" t="s">
        <v>9</v>
      </c>
      <c r="C13" s="8">
        <v>0.77</v>
      </c>
      <c r="D13" s="8">
        <v>1.91</v>
      </c>
      <c r="E13" s="8">
        <v>1.43</v>
      </c>
      <c r="F13" s="8">
        <v>0.18</v>
      </c>
      <c r="G13" s="8">
        <v>0.09</v>
      </c>
      <c r="H13" s="6"/>
      <c r="I13" s="8">
        <v>3.08</v>
      </c>
      <c r="J13" s="8">
        <v>3.1</v>
      </c>
      <c r="K13" s="8">
        <v>1.32</v>
      </c>
      <c r="L13" s="8">
        <v>1.37</v>
      </c>
      <c r="M13" s="8">
        <v>0</v>
      </c>
      <c r="O13" s="15">
        <f t="shared" si="0"/>
        <v>3.08</v>
      </c>
      <c r="P13" s="15">
        <f t="shared" si="1"/>
        <v>3.1</v>
      </c>
    </row>
    <row r="14" spans="1:16">
      <c r="A14" s="5">
        <v>2004</v>
      </c>
      <c r="B14" s="5" t="s">
        <v>9</v>
      </c>
      <c r="C14" s="8">
        <v>3.9</v>
      </c>
      <c r="D14" s="8">
        <v>4.96</v>
      </c>
      <c r="E14" s="8">
        <v>2.2200000000000002</v>
      </c>
      <c r="F14" s="8">
        <v>1.66</v>
      </c>
      <c r="G14" s="8">
        <v>0.28999999999999998</v>
      </c>
      <c r="H14" s="6"/>
      <c r="I14" s="8">
        <v>1.46</v>
      </c>
      <c r="J14" s="8">
        <v>1.28</v>
      </c>
      <c r="K14" s="8">
        <v>0.65</v>
      </c>
      <c r="L14" s="8">
        <v>0.87</v>
      </c>
      <c r="M14" s="8">
        <v>0.13</v>
      </c>
      <c r="O14" s="15">
        <f t="shared" si="0"/>
        <v>3.9</v>
      </c>
      <c r="P14" s="15">
        <f t="shared" si="1"/>
        <v>4.96</v>
      </c>
    </row>
    <row r="15" spans="1:16">
      <c r="A15" s="5">
        <v>2005</v>
      </c>
      <c r="B15" s="5" t="s">
        <v>9</v>
      </c>
      <c r="C15" s="8">
        <v>2.04</v>
      </c>
      <c r="D15" s="8">
        <v>3.21</v>
      </c>
      <c r="E15" s="8">
        <v>1.57</v>
      </c>
      <c r="F15" s="8">
        <v>2.2799999999999998</v>
      </c>
      <c r="G15" s="8">
        <v>0.28000000000000003</v>
      </c>
      <c r="H15" s="6"/>
      <c r="I15" s="8">
        <v>1.21</v>
      </c>
      <c r="J15" s="8">
        <v>1.1299999999999999</v>
      </c>
      <c r="K15" s="8">
        <v>0.53</v>
      </c>
      <c r="L15" s="8">
        <v>1.34</v>
      </c>
      <c r="M15" s="8">
        <v>0.17</v>
      </c>
      <c r="O15" s="15">
        <f t="shared" si="0"/>
        <v>2.04</v>
      </c>
      <c r="P15" s="15">
        <f t="shared" si="1"/>
        <v>3.21</v>
      </c>
    </row>
    <row r="16" spans="1:16">
      <c r="A16" s="5">
        <v>2006</v>
      </c>
      <c r="B16" s="5" t="s">
        <v>9</v>
      </c>
      <c r="C16" s="8">
        <v>2.58</v>
      </c>
      <c r="D16" s="8">
        <v>2.36</v>
      </c>
      <c r="E16" s="8">
        <v>2.23</v>
      </c>
      <c r="F16" s="8">
        <v>2.4900000000000002</v>
      </c>
      <c r="G16" s="8">
        <v>0</v>
      </c>
      <c r="H16" s="6"/>
      <c r="I16" s="8">
        <v>2.3199999999999998</v>
      </c>
      <c r="J16" s="8">
        <v>2.1</v>
      </c>
      <c r="K16" s="8">
        <v>0.71</v>
      </c>
      <c r="L16" s="8">
        <v>2.0099999999999998</v>
      </c>
      <c r="M16" s="8">
        <v>0.16</v>
      </c>
      <c r="O16" s="15">
        <f t="shared" si="0"/>
        <v>2.58</v>
      </c>
      <c r="P16" s="15">
        <f t="shared" si="1"/>
        <v>2.36</v>
      </c>
    </row>
    <row r="17" spans="1:16">
      <c r="A17" s="5">
        <v>2007</v>
      </c>
      <c r="B17" s="5" t="s">
        <v>9</v>
      </c>
      <c r="C17" s="8">
        <v>0.27</v>
      </c>
      <c r="D17" s="8">
        <v>1.39</v>
      </c>
      <c r="E17" s="8">
        <v>1.56</v>
      </c>
      <c r="F17" s="8">
        <v>2.4900000000000002</v>
      </c>
      <c r="G17" s="8">
        <v>0.53</v>
      </c>
      <c r="H17" s="6"/>
      <c r="I17" s="8">
        <v>1.17</v>
      </c>
      <c r="J17" s="8">
        <v>1.58</v>
      </c>
      <c r="K17" s="8">
        <v>1.1399999999999999</v>
      </c>
      <c r="L17" s="8">
        <v>1.29</v>
      </c>
      <c r="M17" s="8">
        <v>0.17</v>
      </c>
      <c r="O17" s="15">
        <f t="shared" si="0"/>
        <v>1.17</v>
      </c>
      <c r="P17" s="15">
        <f t="shared" si="1"/>
        <v>1.58</v>
      </c>
    </row>
    <row r="18" spans="1:16">
      <c r="A18" s="5">
        <v>2008</v>
      </c>
      <c r="B18" s="5" t="s">
        <v>10</v>
      </c>
      <c r="C18" s="8">
        <v>0</v>
      </c>
      <c r="D18" s="8">
        <v>0</v>
      </c>
      <c r="E18" s="8">
        <v>0</v>
      </c>
      <c r="F18" s="8">
        <v>0.08</v>
      </c>
      <c r="G18" s="8">
        <v>0.08</v>
      </c>
      <c r="H18" s="6"/>
      <c r="I18" s="8">
        <v>2.3199999999999998</v>
      </c>
      <c r="J18" s="8">
        <v>2.36</v>
      </c>
      <c r="K18" s="8">
        <v>1.27</v>
      </c>
      <c r="L18" s="8">
        <v>1.92</v>
      </c>
      <c r="M18" s="8">
        <v>0.37</v>
      </c>
      <c r="O18" s="15">
        <f t="shared" si="0"/>
        <v>2.3199999999999998</v>
      </c>
      <c r="P18" s="15">
        <f t="shared" si="1"/>
        <v>2.36</v>
      </c>
    </row>
    <row r="19" spans="1:16">
      <c r="A19" s="5">
        <v>2009</v>
      </c>
      <c r="B19" s="7" t="s">
        <v>11</v>
      </c>
      <c r="C19" s="5" t="s">
        <v>12</v>
      </c>
      <c r="D19" s="5" t="s">
        <v>12</v>
      </c>
      <c r="E19" s="5" t="s">
        <v>12</v>
      </c>
      <c r="F19" s="5" t="s">
        <v>12</v>
      </c>
      <c r="G19" s="5" t="s">
        <v>12</v>
      </c>
      <c r="H19" s="6"/>
      <c r="I19" s="8">
        <v>2.33</v>
      </c>
      <c r="J19" s="8">
        <v>2.96</v>
      </c>
      <c r="K19" s="8">
        <v>1.01</v>
      </c>
      <c r="L19" s="8">
        <v>2.06</v>
      </c>
      <c r="M19" s="8">
        <v>0.04</v>
      </c>
      <c r="O19" s="15">
        <f t="shared" si="0"/>
        <v>2.33</v>
      </c>
      <c r="P19" s="15">
        <f t="shared" si="1"/>
        <v>2.96</v>
      </c>
    </row>
    <row r="20" spans="1:16">
      <c r="A20" s="5">
        <v>2010</v>
      </c>
      <c r="B20" s="5" t="s">
        <v>13</v>
      </c>
      <c r="C20" s="8">
        <v>4.01</v>
      </c>
      <c r="D20" s="8">
        <v>2.76</v>
      </c>
      <c r="E20" s="8">
        <v>2.0299999999999998</v>
      </c>
      <c r="F20" s="8">
        <v>2.11</v>
      </c>
      <c r="G20" s="8">
        <v>0.17</v>
      </c>
      <c r="H20" s="6"/>
      <c r="I20" s="8">
        <v>4.1100000000000003</v>
      </c>
      <c r="J20" s="8">
        <v>2.95</v>
      </c>
      <c r="K20" s="8">
        <v>2.0499999999999998</v>
      </c>
      <c r="L20" s="8">
        <v>1.96</v>
      </c>
      <c r="M20" s="8">
        <v>0.06</v>
      </c>
      <c r="O20" s="15">
        <f t="shared" si="0"/>
        <v>4.1100000000000003</v>
      </c>
      <c r="P20" s="15">
        <f t="shared" si="1"/>
        <v>2.95</v>
      </c>
    </row>
    <row r="21" spans="1:16">
      <c r="A21" s="5">
        <v>2011</v>
      </c>
      <c r="B21" s="5" t="s">
        <v>13</v>
      </c>
      <c r="C21" s="8">
        <v>0.57999999999999996</v>
      </c>
      <c r="D21" s="8">
        <v>1.04</v>
      </c>
      <c r="E21" s="8">
        <v>0.82</v>
      </c>
      <c r="F21" s="8">
        <v>0.94</v>
      </c>
      <c r="G21" s="8">
        <v>0</v>
      </c>
      <c r="H21" s="6"/>
      <c r="I21" s="8">
        <v>1.51</v>
      </c>
      <c r="J21" s="8">
        <v>1.1100000000000001</v>
      </c>
      <c r="K21" s="8">
        <v>0.31</v>
      </c>
      <c r="L21" s="8">
        <v>0.99</v>
      </c>
      <c r="M21" s="8">
        <v>0.02</v>
      </c>
      <c r="O21" s="15">
        <f t="shared" si="0"/>
        <v>1.51</v>
      </c>
      <c r="P21" s="15">
        <f t="shared" si="1"/>
        <v>1.1100000000000001</v>
      </c>
    </row>
    <row r="22" spans="1:16">
      <c r="A22" s="5">
        <v>2012</v>
      </c>
      <c r="B22" s="5" t="s">
        <v>13</v>
      </c>
      <c r="C22" s="8">
        <v>1.74</v>
      </c>
      <c r="D22" s="8">
        <v>1.32</v>
      </c>
      <c r="E22" s="8">
        <v>0.74</v>
      </c>
      <c r="F22" s="8">
        <v>1.1299999999999999</v>
      </c>
      <c r="G22" s="8">
        <v>0.12</v>
      </c>
      <c r="H22" s="6"/>
      <c r="I22" s="8">
        <v>3.52</v>
      </c>
      <c r="J22" s="8">
        <v>3.14</v>
      </c>
      <c r="K22" s="8">
        <v>2</v>
      </c>
      <c r="L22" s="8">
        <v>2.16</v>
      </c>
      <c r="M22" s="8">
        <v>0.08</v>
      </c>
      <c r="O22" s="15">
        <f t="shared" si="0"/>
        <v>3.52</v>
      </c>
      <c r="P22" s="15">
        <f t="shared" si="1"/>
        <v>3.14</v>
      </c>
    </row>
    <row r="23" spans="1:16">
      <c r="A23" s="5">
        <v>2013</v>
      </c>
      <c r="B23" s="5" t="s">
        <v>13</v>
      </c>
      <c r="C23" s="8">
        <v>0.52</v>
      </c>
      <c r="D23" s="8">
        <v>0.96</v>
      </c>
      <c r="E23" s="8">
        <v>0.79</v>
      </c>
      <c r="F23" s="8">
        <v>1.36</v>
      </c>
      <c r="G23" s="8">
        <v>0.24</v>
      </c>
      <c r="H23" s="6"/>
      <c r="I23" s="8">
        <v>2.14</v>
      </c>
      <c r="J23" s="8">
        <v>3.12</v>
      </c>
      <c r="K23" s="8">
        <v>2.04</v>
      </c>
      <c r="L23" s="8">
        <v>1.69</v>
      </c>
      <c r="M23" s="8">
        <v>0.11</v>
      </c>
      <c r="O23" s="15">
        <f t="shared" si="0"/>
        <v>2.14</v>
      </c>
      <c r="P23" s="15">
        <f t="shared" si="1"/>
        <v>3.12</v>
      </c>
    </row>
    <row r="24" spans="1:16">
      <c r="A24" s="5">
        <v>2014</v>
      </c>
      <c r="B24" s="5" t="s">
        <v>13</v>
      </c>
      <c r="C24" s="8">
        <v>2.68</v>
      </c>
      <c r="D24" s="8">
        <v>2.66</v>
      </c>
      <c r="E24" s="8">
        <v>2.34</v>
      </c>
      <c r="F24" s="8">
        <v>1.65</v>
      </c>
      <c r="G24" s="8">
        <v>0</v>
      </c>
      <c r="H24" s="6"/>
      <c r="I24" s="8">
        <v>3.8</v>
      </c>
      <c r="J24" s="8">
        <v>2.5099999999999998</v>
      </c>
      <c r="K24" s="8">
        <v>2.2999999999999998</v>
      </c>
      <c r="L24" s="8">
        <v>2.02</v>
      </c>
      <c r="M24" s="8">
        <v>0.06</v>
      </c>
      <c r="O24" s="15">
        <f t="shared" si="0"/>
        <v>3.8</v>
      </c>
      <c r="P24" s="15">
        <f t="shared" si="1"/>
        <v>2.66</v>
      </c>
    </row>
    <row r="25" spans="1:16">
      <c r="A25" s="5">
        <v>2015</v>
      </c>
      <c r="B25" s="5" t="s">
        <v>13</v>
      </c>
      <c r="C25" s="8">
        <v>2.4500000000000002</v>
      </c>
      <c r="D25" s="8">
        <v>2.82</v>
      </c>
      <c r="E25" s="8">
        <v>1.72</v>
      </c>
      <c r="F25" s="8">
        <v>2.2200000000000002</v>
      </c>
      <c r="G25" s="8">
        <v>0.32</v>
      </c>
      <c r="H25" s="6"/>
      <c r="I25" s="8">
        <v>0.92</v>
      </c>
      <c r="J25" s="8">
        <v>0.87</v>
      </c>
      <c r="K25" s="8">
        <v>0.24</v>
      </c>
      <c r="L25" s="8">
        <v>1.92</v>
      </c>
      <c r="M25" s="8">
        <v>0.09</v>
      </c>
      <c r="O25" s="15">
        <f t="shared" si="0"/>
        <v>2.4500000000000002</v>
      </c>
      <c r="P25" s="15">
        <f t="shared" si="1"/>
        <v>2.82</v>
      </c>
    </row>
    <row r="26" spans="1:16">
      <c r="A26" s="5">
        <v>2016</v>
      </c>
      <c r="B26" s="5" t="s">
        <v>13</v>
      </c>
      <c r="C26" s="8">
        <v>4.3499999999999996</v>
      </c>
      <c r="D26" s="8">
        <v>3.33</v>
      </c>
      <c r="E26" s="8">
        <v>2.4500000000000002</v>
      </c>
      <c r="F26" s="8">
        <v>2.48</v>
      </c>
      <c r="G26" s="8">
        <v>0.18</v>
      </c>
      <c r="H26" s="6"/>
      <c r="I26" s="8">
        <v>3.41</v>
      </c>
      <c r="J26" s="8">
        <v>2.81</v>
      </c>
      <c r="K26" s="8">
        <v>1.69</v>
      </c>
      <c r="L26" s="8">
        <v>1.88</v>
      </c>
      <c r="M26" s="8">
        <v>0.02</v>
      </c>
      <c r="O26" s="15">
        <f t="shared" si="0"/>
        <v>4.3499999999999996</v>
      </c>
      <c r="P26" s="15">
        <f t="shared" si="1"/>
        <v>3.33</v>
      </c>
    </row>
    <row r="27" spans="1:16">
      <c r="A27" s="5">
        <v>2017</v>
      </c>
      <c r="B27" s="5" t="s">
        <v>13</v>
      </c>
      <c r="C27" s="8">
        <v>0</v>
      </c>
      <c r="D27" s="8">
        <v>0.62</v>
      </c>
      <c r="E27" s="8">
        <v>0.43</v>
      </c>
      <c r="F27" s="8">
        <v>1.95</v>
      </c>
      <c r="G27" s="8">
        <v>0.13</v>
      </c>
      <c r="H27" s="6"/>
      <c r="I27" s="8">
        <v>0.35</v>
      </c>
      <c r="J27" s="8">
        <v>0.53</v>
      </c>
      <c r="K27" s="8">
        <v>0.4</v>
      </c>
      <c r="L27" s="8">
        <v>1.1100000000000001</v>
      </c>
      <c r="M27" s="8">
        <v>0.03</v>
      </c>
      <c r="O27" s="15">
        <f t="shared" si="0"/>
        <v>0.35</v>
      </c>
      <c r="P27" s="15">
        <f t="shared" si="1"/>
        <v>0.62</v>
      </c>
    </row>
    <row r="28" spans="1:16">
      <c r="A28" s="5">
        <v>2018</v>
      </c>
      <c r="B28" s="5" t="s">
        <v>14</v>
      </c>
      <c r="C28" s="8">
        <v>0</v>
      </c>
      <c r="D28" s="8">
        <v>0.54</v>
      </c>
      <c r="E28" s="8">
        <v>0.56999999999999995</v>
      </c>
      <c r="F28" s="8">
        <v>0.81</v>
      </c>
      <c r="G28" s="8">
        <v>0</v>
      </c>
      <c r="H28" s="6"/>
      <c r="I28" s="8">
        <v>1.17</v>
      </c>
      <c r="J28" s="8">
        <v>1.76</v>
      </c>
      <c r="K28" s="8">
        <v>0.32</v>
      </c>
      <c r="L28" s="8">
        <v>0.63</v>
      </c>
      <c r="M28" s="8">
        <v>0</v>
      </c>
      <c r="O28" s="15">
        <f t="shared" si="0"/>
        <v>1.17</v>
      </c>
      <c r="P28" s="15">
        <f t="shared" si="1"/>
        <v>1.76</v>
      </c>
    </row>
    <row r="29" spans="1:16">
      <c r="A29" s="5">
        <v>2019</v>
      </c>
      <c r="B29" s="5" t="s">
        <v>14</v>
      </c>
      <c r="C29" s="8">
        <v>0.63</v>
      </c>
      <c r="D29" s="8">
        <v>2.08</v>
      </c>
      <c r="E29" s="8">
        <v>1.4</v>
      </c>
      <c r="F29" s="8">
        <v>1.56</v>
      </c>
      <c r="G29" s="8">
        <v>7.0000000000000007E-2</v>
      </c>
      <c r="H29" s="6"/>
      <c r="I29" s="8">
        <v>1.1399999999999999</v>
      </c>
      <c r="J29" s="8">
        <v>1.71</v>
      </c>
      <c r="K29" s="8">
        <v>0.81</v>
      </c>
      <c r="L29" s="8">
        <v>0.75</v>
      </c>
      <c r="M29" s="8">
        <v>0.04</v>
      </c>
      <c r="O29" s="15">
        <f t="shared" si="0"/>
        <v>1.1399999999999999</v>
      </c>
      <c r="P29" s="15">
        <f t="shared" si="1"/>
        <v>2.08</v>
      </c>
    </row>
    <row r="30" spans="1:16">
      <c r="A30" s="5">
        <v>2020</v>
      </c>
      <c r="B30" s="5" t="s">
        <v>14</v>
      </c>
      <c r="C30" s="8">
        <v>0.92294018395647415</v>
      </c>
      <c r="D30" s="8">
        <v>2.5138225075902545</v>
      </c>
      <c r="E30" s="8">
        <v>1.2323004587350372</v>
      </c>
      <c r="F30" s="8">
        <v>0.29041119157097811</v>
      </c>
      <c r="G30" s="8">
        <v>3.640478889495511E-2</v>
      </c>
      <c r="H30" s="6"/>
      <c r="I30" s="8">
        <v>2.1475022564638278</v>
      </c>
      <c r="J30" s="8">
        <v>2.0170064887978461</v>
      </c>
      <c r="K30" s="8">
        <v>0.87229464127372847</v>
      </c>
      <c r="L30" s="8">
        <v>1.0792375972818611</v>
      </c>
      <c r="M30" s="8">
        <v>0</v>
      </c>
      <c r="O30" s="15">
        <f t="shared" si="0"/>
        <v>2.1475022564638278</v>
      </c>
      <c r="P30" s="15">
        <f t="shared" si="1"/>
        <v>2.5138225075902545</v>
      </c>
    </row>
    <row r="31" spans="1:16">
      <c r="A31" s="5">
        <v>2021</v>
      </c>
      <c r="B31" s="5" t="s">
        <v>14</v>
      </c>
      <c r="C31" s="8">
        <v>0.85385942509384405</v>
      </c>
      <c r="D31" s="8">
        <v>2.2510641110305478</v>
      </c>
      <c r="E31" s="8">
        <v>0.89836800715155885</v>
      </c>
      <c r="F31" s="8">
        <v>1.2889702329891581</v>
      </c>
      <c r="G31" s="8">
        <v>3.640478889495511E-2</v>
      </c>
      <c r="H31" s="6"/>
      <c r="I31" s="8">
        <v>0.87545412163795588</v>
      </c>
      <c r="J31" s="16">
        <v>1.1009510296203628</v>
      </c>
      <c r="K31" s="8">
        <v>0.33043955564907146</v>
      </c>
      <c r="L31" s="8">
        <v>0.4671354424896379</v>
      </c>
      <c r="M31" s="8">
        <v>0</v>
      </c>
      <c r="O31" s="15">
        <f t="shared" si="0"/>
        <v>0.87545412163795588</v>
      </c>
      <c r="P31" s="15">
        <f t="shared" si="1"/>
        <v>2.2510641110305478</v>
      </c>
    </row>
    <row r="32" spans="1:16">
      <c r="A32" s="5">
        <v>2022</v>
      </c>
      <c r="B32" s="5" t="s">
        <v>14</v>
      </c>
      <c r="C32" s="8">
        <v>0.79001100000000002</v>
      </c>
      <c r="D32" s="8">
        <v>0.95950999999999997</v>
      </c>
      <c r="E32" s="8">
        <v>0.53841000000000006</v>
      </c>
      <c r="F32" s="8">
        <v>0.54007499999999997</v>
      </c>
      <c r="G32" s="8">
        <v>0.13050999999999999</v>
      </c>
      <c r="H32" s="6"/>
      <c r="I32" s="8">
        <v>1.4482912729858406</v>
      </c>
      <c r="J32" s="16">
        <v>2.0831958956183261</v>
      </c>
      <c r="K32" s="8">
        <v>1.489407711574684</v>
      </c>
      <c r="L32" s="8">
        <v>0.61466466341456716</v>
      </c>
      <c r="M32" s="8">
        <v>0.20331938082499429</v>
      </c>
      <c r="O32" s="15">
        <f t="shared" si="0"/>
        <v>1.4482912729858406</v>
      </c>
      <c r="P32" s="15">
        <f t="shared" si="1"/>
        <v>2.0831958956183261</v>
      </c>
    </row>
    <row r="33" spans="1:26" s="17" customFormat="1">
      <c r="A33" s="11">
        <v>2023</v>
      </c>
      <c r="B33" s="11" t="s">
        <v>14</v>
      </c>
      <c r="C33" s="12">
        <v>0.18464072078455626</v>
      </c>
      <c r="D33" s="12">
        <v>0.37392500794478578</v>
      </c>
      <c r="E33" s="12">
        <v>0.20075736349894174</v>
      </c>
      <c r="F33" s="12">
        <v>0.33758352794539576</v>
      </c>
      <c r="G33" s="12">
        <v>0</v>
      </c>
      <c r="H33" s="13"/>
      <c r="I33" s="12">
        <v>1.2183854069765139</v>
      </c>
      <c r="J33" s="14">
        <v>1.2795221246807067</v>
      </c>
      <c r="K33" s="12">
        <v>1.1228875912845353</v>
      </c>
      <c r="L33" s="12">
        <v>0.70985262331114229</v>
      </c>
      <c r="M33" s="12">
        <v>3.640478889495511E-2</v>
      </c>
      <c r="O33" s="18">
        <f t="shared" si="0"/>
        <v>1.2183854069765139</v>
      </c>
      <c r="P33" s="18">
        <f t="shared" si="1"/>
        <v>1.2795221246807067</v>
      </c>
    </row>
    <row r="34" spans="1:26" ht="16.2" thickBot="1">
      <c r="A34" s="27" t="s">
        <v>86</v>
      </c>
      <c r="B34" s="27"/>
      <c r="C34" s="10">
        <f>AVERAGE(C7:C32)</f>
        <v>1.6418724243620131</v>
      </c>
      <c r="D34" s="10">
        <f t="shared" ref="D34:G34" si="2">AVERAGE(D7:D32)</f>
        <v>2.1901758647448317</v>
      </c>
      <c r="E34" s="10">
        <f t="shared" si="2"/>
        <v>1.3831631386354635</v>
      </c>
      <c r="F34" s="10">
        <f t="shared" si="2"/>
        <v>1.5203782569824054</v>
      </c>
      <c r="G34" s="10">
        <f t="shared" si="2"/>
        <v>0.15973278311159644</v>
      </c>
      <c r="H34" s="10"/>
      <c r="I34" s="10">
        <f>AVERAGE(I7:I32)</f>
        <v>2.2277402942726017</v>
      </c>
      <c r="J34" s="10">
        <f t="shared" ref="J34:L34" si="3">AVERAGE(J7:J32)</f>
        <v>2.313890515924482</v>
      </c>
      <c r="K34" s="10">
        <f t="shared" si="3"/>
        <v>1.1858516118652878</v>
      </c>
      <c r="L34" s="10">
        <f t="shared" si="3"/>
        <v>1.5585014501225412</v>
      </c>
      <c r="M34" s="10">
        <f>AVERAGE(M7:M33)</f>
        <v>0.11480459887851663</v>
      </c>
      <c r="N34" s="23"/>
      <c r="O34" s="23"/>
      <c r="P34" s="23"/>
    </row>
    <row r="38" spans="1:26">
      <c r="A38" t="s">
        <v>38</v>
      </c>
      <c r="C38" s="24" t="s">
        <v>47</v>
      </c>
      <c r="D38" s="24"/>
      <c r="E38" s="24"/>
      <c r="F38" s="9"/>
      <c r="H38" s="24" t="s">
        <v>23</v>
      </c>
      <c r="I38" s="24"/>
      <c r="J38" s="24"/>
      <c r="K38" s="9"/>
      <c r="M38" s="24" t="s">
        <v>25</v>
      </c>
      <c r="N38" s="24"/>
      <c r="O38" s="24"/>
      <c r="P38" s="9"/>
      <c r="R38" s="24" t="s">
        <v>24</v>
      </c>
      <c r="S38" s="24"/>
      <c r="T38" s="24"/>
      <c r="U38" s="9"/>
      <c r="W38" s="24" t="s">
        <v>35</v>
      </c>
      <c r="X38" s="24"/>
      <c r="Y38" s="24"/>
    </row>
    <row r="39" spans="1:26">
      <c r="B39" t="s">
        <v>37</v>
      </c>
      <c r="C39" t="s">
        <v>20</v>
      </c>
      <c r="D39" t="s">
        <v>21</v>
      </c>
      <c r="E39" t="s">
        <v>22</v>
      </c>
      <c r="F39" t="s">
        <v>48</v>
      </c>
      <c r="H39" t="s">
        <v>20</v>
      </c>
      <c r="I39" t="s">
        <v>21</v>
      </c>
      <c r="J39" t="s">
        <v>22</v>
      </c>
      <c r="K39" t="s">
        <v>48</v>
      </c>
      <c r="M39" t="s">
        <v>20</v>
      </c>
      <c r="N39" t="s">
        <v>21</v>
      </c>
      <c r="O39" t="s">
        <v>22</v>
      </c>
      <c r="P39" t="s">
        <v>48</v>
      </c>
      <c r="R39" t="s">
        <v>20</v>
      </c>
      <c r="S39" t="s">
        <v>21</v>
      </c>
      <c r="T39" t="s">
        <v>22</v>
      </c>
      <c r="U39" t="s">
        <v>48</v>
      </c>
      <c r="W39" t="s">
        <v>20</v>
      </c>
      <c r="X39" t="s">
        <v>21</v>
      </c>
      <c r="Y39" t="s">
        <v>22</v>
      </c>
      <c r="Z39" t="s">
        <v>48</v>
      </c>
    </row>
    <row r="40" spans="1:26">
      <c r="A40">
        <v>1</v>
      </c>
      <c r="B40">
        <v>20</v>
      </c>
      <c r="C40">
        <v>20</v>
      </c>
      <c r="D40">
        <v>26</v>
      </c>
      <c r="E40">
        <f t="shared" ref="E40:E54" si="4">LN(D40+1)</f>
        <v>3.2958368660043291</v>
      </c>
      <c r="F40" t="s">
        <v>49</v>
      </c>
      <c r="H40" t="s">
        <v>75</v>
      </c>
      <c r="I40" s="21">
        <v>5</v>
      </c>
      <c r="J40">
        <f t="shared" ref="J40:J54" si="5">LN(I40+1)</f>
        <v>1.791759469228055</v>
      </c>
      <c r="K40" t="s">
        <v>52</v>
      </c>
      <c r="M40" t="s">
        <v>75</v>
      </c>
      <c r="N40" s="21">
        <v>1</v>
      </c>
      <c r="O40">
        <f t="shared" ref="O40:O54" si="6">LN(N40+1)</f>
        <v>0.69314718055994529</v>
      </c>
      <c r="P40" t="s">
        <v>52</v>
      </c>
      <c r="R40" t="s">
        <v>74</v>
      </c>
      <c r="S40" s="21">
        <v>2</v>
      </c>
      <c r="T40">
        <f t="shared" ref="T40:T54" si="7">LN(S40+1)</f>
        <v>1.0986122886681098</v>
      </c>
      <c r="U40" t="s">
        <v>59</v>
      </c>
      <c r="X40">
        <v>0</v>
      </c>
      <c r="Y40">
        <f t="shared" ref="Y40:Y54" si="8">LN(X40+1)</f>
        <v>0</v>
      </c>
    </row>
    <row r="41" spans="1:26">
      <c r="A41">
        <v>2</v>
      </c>
      <c r="B41">
        <v>20</v>
      </c>
      <c r="E41">
        <f t="shared" si="4"/>
        <v>0</v>
      </c>
      <c r="H41" t="s">
        <v>76</v>
      </c>
      <c r="I41" s="21">
        <v>1</v>
      </c>
      <c r="J41">
        <f t="shared" si="5"/>
        <v>0.69314718055994529</v>
      </c>
      <c r="K41" t="s">
        <v>51</v>
      </c>
      <c r="M41" t="s">
        <v>77</v>
      </c>
      <c r="N41" s="21">
        <v>5</v>
      </c>
      <c r="O41">
        <f t="shared" si="6"/>
        <v>1.791759469228055</v>
      </c>
      <c r="P41" t="s">
        <v>49</v>
      </c>
      <c r="R41" t="s">
        <v>75</v>
      </c>
      <c r="S41" s="21">
        <v>1</v>
      </c>
      <c r="T41">
        <f t="shared" si="7"/>
        <v>0.69314718055994529</v>
      </c>
      <c r="U41" t="s">
        <v>52</v>
      </c>
      <c r="X41">
        <v>0</v>
      </c>
      <c r="Y41">
        <f t="shared" si="8"/>
        <v>0</v>
      </c>
    </row>
    <row r="42" spans="1:26">
      <c r="A42">
        <v>3</v>
      </c>
      <c r="B42">
        <v>20</v>
      </c>
      <c r="E42">
        <f t="shared" si="4"/>
        <v>0</v>
      </c>
      <c r="H42" t="s">
        <v>77</v>
      </c>
      <c r="I42" s="21">
        <v>21</v>
      </c>
      <c r="J42">
        <f t="shared" si="5"/>
        <v>3.0910424533583161</v>
      </c>
      <c r="K42" t="s">
        <v>49</v>
      </c>
      <c r="M42" t="s">
        <v>78</v>
      </c>
      <c r="N42" s="21">
        <v>2</v>
      </c>
      <c r="O42">
        <f t="shared" si="6"/>
        <v>1.0986122886681098</v>
      </c>
      <c r="P42" t="s">
        <v>54</v>
      </c>
      <c r="R42" t="s">
        <v>77</v>
      </c>
      <c r="S42" s="21">
        <v>22</v>
      </c>
      <c r="T42">
        <f t="shared" si="7"/>
        <v>3.1354942159291497</v>
      </c>
      <c r="U42" t="s">
        <v>49</v>
      </c>
      <c r="X42">
        <v>0</v>
      </c>
      <c r="Y42">
        <f t="shared" si="8"/>
        <v>0</v>
      </c>
    </row>
    <row r="43" spans="1:26">
      <c r="A43">
        <v>4</v>
      </c>
      <c r="B43">
        <v>20</v>
      </c>
      <c r="E43">
        <f t="shared" si="4"/>
        <v>0</v>
      </c>
      <c r="H43" t="s">
        <v>80</v>
      </c>
      <c r="I43" s="21">
        <v>2</v>
      </c>
      <c r="J43">
        <f t="shared" si="5"/>
        <v>1.0986122886681098</v>
      </c>
      <c r="K43" t="s">
        <v>57</v>
      </c>
      <c r="O43">
        <f t="shared" si="6"/>
        <v>0</v>
      </c>
      <c r="R43" t="s">
        <v>78</v>
      </c>
      <c r="S43" s="21">
        <v>2</v>
      </c>
      <c r="T43">
        <f t="shared" si="7"/>
        <v>1.0986122886681098</v>
      </c>
      <c r="U43" t="s">
        <v>54</v>
      </c>
      <c r="X43">
        <v>0</v>
      </c>
      <c r="Y43">
        <f t="shared" si="8"/>
        <v>0</v>
      </c>
    </row>
    <row r="44" spans="1:26">
      <c r="A44">
        <v>5</v>
      </c>
      <c r="B44">
        <v>20</v>
      </c>
      <c r="E44">
        <f t="shared" si="4"/>
        <v>0</v>
      </c>
      <c r="J44">
        <f t="shared" si="5"/>
        <v>0</v>
      </c>
      <c r="O44">
        <f t="shared" si="6"/>
        <v>0</v>
      </c>
      <c r="T44">
        <f t="shared" si="7"/>
        <v>0</v>
      </c>
      <c r="X44">
        <v>0</v>
      </c>
      <c r="Y44">
        <f t="shared" si="8"/>
        <v>0</v>
      </c>
    </row>
    <row r="45" spans="1:26">
      <c r="A45">
        <v>6</v>
      </c>
      <c r="B45">
        <v>20</v>
      </c>
      <c r="E45">
        <f t="shared" si="4"/>
        <v>0</v>
      </c>
      <c r="J45">
        <f t="shared" si="5"/>
        <v>0</v>
      </c>
      <c r="O45">
        <f t="shared" si="6"/>
        <v>0</v>
      </c>
      <c r="T45">
        <f t="shared" si="7"/>
        <v>0</v>
      </c>
      <c r="X45">
        <v>0</v>
      </c>
      <c r="Y45">
        <f t="shared" si="8"/>
        <v>0</v>
      </c>
    </row>
    <row r="46" spans="1:26">
      <c r="A46">
        <v>7</v>
      </c>
      <c r="B46">
        <v>20</v>
      </c>
      <c r="E46">
        <f t="shared" si="4"/>
        <v>0</v>
      </c>
      <c r="J46">
        <f t="shared" si="5"/>
        <v>0</v>
      </c>
      <c r="O46">
        <f t="shared" si="6"/>
        <v>0</v>
      </c>
      <c r="T46">
        <f t="shared" si="7"/>
        <v>0</v>
      </c>
      <c r="X46">
        <v>0</v>
      </c>
      <c r="Y46">
        <f t="shared" si="8"/>
        <v>0</v>
      </c>
    </row>
    <row r="47" spans="1:26">
      <c r="A47">
        <v>8</v>
      </c>
      <c r="B47">
        <v>20</v>
      </c>
      <c r="E47">
        <f t="shared" si="4"/>
        <v>0</v>
      </c>
      <c r="J47">
        <f t="shared" si="5"/>
        <v>0</v>
      </c>
      <c r="O47">
        <f t="shared" si="6"/>
        <v>0</v>
      </c>
      <c r="T47">
        <f t="shared" si="7"/>
        <v>0</v>
      </c>
      <c r="X47">
        <v>0</v>
      </c>
      <c r="Y47">
        <f t="shared" si="8"/>
        <v>0</v>
      </c>
    </row>
    <row r="48" spans="1:26">
      <c r="A48">
        <v>9</v>
      </c>
      <c r="B48">
        <v>20</v>
      </c>
      <c r="E48">
        <f t="shared" si="4"/>
        <v>0</v>
      </c>
      <c r="J48">
        <f t="shared" si="5"/>
        <v>0</v>
      </c>
      <c r="O48">
        <f t="shared" si="6"/>
        <v>0</v>
      </c>
      <c r="T48">
        <f t="shared" si="7"/>
        <v>0</v>
      </c>
      <c r="X48">
        <v>0</v>
      </c>
      <c r="Y48">
        <f t="shared" si="8"/>
        <v>0</v>
      </c>
    </row>
    <row r="49" spans="1:26">
      <c r="A49">
        <v>10</v>
      </c>
      <c r="B49">
        <v>20</v>
      </c>
      <c r="E49">
        <f t="shared" si="4"/>
        <v>0</v>
      </c>
      <c r="J49">
        <f t="shared" si="5"/>
        <v>0</v>
      </c>
      <c r="O49">
        <f t="shared" si="6"/>
        <v>0</v>
      </c>
      <c r="T49">
        <f t="shared" si="7"/>
        <v>0</v>
      </c>
      <c r="X49">
        <v>0</v>
      </c>
      <c r="Y49">
        <f t="shared" si="8"/>
        <v>0</v>
      </c>
    </row>
    <row r="50" spans="1:26">
      <c r="A50">
        <v>11</v>
      </c>
      <c r="B50">
        <v>20</v>
      </c>
      <c r="E50">
        <f t="shared" si="4"/>
        <v>0</v>
      </c>
      <c r="J50">
        <f t="shared" si="5"/>
        <v>0</v>
      </c>
      <c r="O50">
        <f t="shared" si="6"/>
        <v>0</v>
      </c>
      <c r="T50">
        <f t="shared" si="7"/>
        <v>0</v>
      </c>
      <c r="X50">
        <v>0</v>
      </c>
      <c r="Y50">
        <f t="shared" si="8"/>
        <v>0</v>
      </c>
    </row>
    <row r="51" spans="1:26">
      <c r="A51">
        <v>12</v>
      </c>
      <c r="B51">
        <v>20</v>
      </c>
      <c r="E51">
        <f t="shared" si="4"/>
        <v>0</v>
      </c>
      <c r="J51">
        <f t="shared" si="5"/>
        <v>0</v>
      </c>
      <c r="O51">
        <f t="shared" si="6"/>
        <v>0</v>
      </c>
      <c r="T51">
        <f t="shared" si="7"/>
        <v>0</v>
      </c>
      <c r="X51">
        <v>0</v>
      </c>
      <c r="Y51">
        <f t="shared" si="8"/>
        <v>0</v>
      </c>
    </row>
    <row r="52" spans="1:26">
      <c r="A52">
        <v>13</v>
      </c>
      <c r="B52">
        <v>20</v>
      </c>
      <c r="E52">
        <f t="shared" si="4"/>
        <v>0</v>
      </c>
      <c r="J52">
        <f t="shared" si="5"/>
        <v>0</v>
      </c>
      <c r="O52">
        <f t="shared" si="6"/>
        <v>0</v>
      </c>
      <c r="T52">
        <f t="shared" si="7"/>
        <v>0</v>
      </c>
      <c r="X52">
        <v>0</v>
      </c>
      <c r="Y52">
        <f t="shared" si="8"/>
        <v>0</v>
      </c>
    </row>
    <row r="53" spans="1:26">
      <c r="A53">
        <v>14</v>
      </c>
      <c r="B53">
        <v>20</v>
      </c>
      <c r="E53">
        <f t="shared" si="4"/>
        <v>0</v>
      </c>
      <c r="J53">
        <f t="shared" si="5"/>
        <v>0</v>
      </c>
      <c r="O53">
        <f t="shared" si="6"/>
        <v>0</v>
      </c>
      <c r="T53">
        <f t="shared" si="7"/>
        <v>0</v>
      </c>
      <c r="X53">
        <v>0</v>
      </c>
      <c r="Y53">
        <f t="shared" si="8"/>
        <v>0</v>
      </c>
    </row>
    <row r="54" spans="1:26">
      <c r="A54">
        <v>15</v>
      </c>
      <c r="B54">
        <v>20</v>
      </c>
      <c r="E54">
        <f t="shared" si="4"/>
        <v>0</v>
      </c>
      <c r="J54">
        <f t="shared" si="5"/>
        <v>0</v>
      </c>
      <c r="O54">
        <f t="shared" si="6"/>
        <v>0</v>
      </c>
      <c r="T54">
        <f t="shared" si="7"/>
        <v>0</v>
      </c>
      <c r="X54">
        <v>0</v>
      </c>
      <c r="Y54">
        <f t="shared" si="8"/>
        <v>0</v>
      </c>
    </row>
    <row r="55" spans="1:26">
      <c r="A55" s="22">
        <v>16</v>
      </c>
      <c r="B55" s="22">
        <v>0</v>
      </c>
    </row>
    <row r="56" spans="1:26">
      <c r="A56" t="s">
        <v>30</v>
      </c>
      <c r="E56">
        <f>AVERAGE(E40:E55)</f>
        <v>0.21972245773362195</v>
      </c>
      <c r="J56">
        <f>AVERAGE(J40:J55)</f>
        <v>0.44497075945429504</v>
      </c>
      <c r="O56">
        <f>AVERAGE(O40:O55)</f>
        <v>0.23890126256374067</v>
      </c>
      <c r="T56">
        <f>AVERAGE(T40:T55)</f>
        <v>0.40172439825502093</v>
      </c>
      <c r="Y56">
        <f>AVERAGE(Y40:Y55)</f>
        <v>0</v>
      </c>
    </row>
    <row r="57" spans="1:26">
      <c r="A57" t="s">
        <v>29</v>
      </c>
      <c r="E57">
        <v>1.19</v>
      </c>
      <c r="J57">
        <v>1.19</v>
      </c>
      <c r="O57">
        <v>1.19</v>
      </c>
      <c r="T57">
        <v>1.19</v>
      </c>
      <c r="Y57">
        <v>1.19</v>
      </c>
    </row>
    <row r="58" spans="1:26">
      <c r="A58" t="s">
        <v>31</v>
      </c>
      <c r="E58">
        <f>E56/E57</f>
        <v>0.18464072078455626</v>
      </c>
      <c r="J58">
        <f>J56/J57</f>
        <v>0.37392500794478578</v>
      </c>
      <c r="O58">
        <f>O56/O57</f>
        <v>0.20075736349894174</v>
      </c>
      <c r="T58">
        <f>T56/T57</f>
        <v>0.33758352794539576</v>
      </c>
      <c r="Y58">
        <f>Y56/Y57</f>
        <v>0</v>
      </c>
    </row>
    <row r="60" spans="1:26">
      <c r="H60" s="9"/>
      <c r="I60" s="9"/>
      <c r="J60" s="9"/>
      <c r="K60" s="9"/>
    </row>
    <row r="61" spans="1:26">
      <c r="A61" t="s">
        <v>19</v>
      </c>
      <c r="C61" s="24" t="s">
        <v>47</v>
      </c>
      <c r="D61" s="24"/>
      <c r="E61" s="24"/>
      <c r="F61" s="9"/>
      <c r="H61" s="24" t="s">
        <v>23</v>
      </c>
      <c r="I61" s="24"/>
      <c r="J61" s="24"/>
      <c r="K61" s="9"/>
      <c r="M61" s="24" t="s">
        <v>25</v>
      </c>
      <c r="N61" s="24"/>
      <c r="O61" s="24"/>
      <c r="P61" s="9"/>
      <c r="R61" s="24" t="s">
        <v>24</v>
      </c>
      <c r="S61" s="24"/>
      <c r="T61" s="24"/>
      <c r="U61" s="9"/>
      <c r="W61" s="24" t="s">
        <v>35</v>
      </c>
      <c r="X61" s="24"/>
      <c r="Y61" s="24"/>
    </row>
    <row r="62" spans="1:26">
      <c r="B62" t="s">
        <v>37</v>
      </c>
      <c r="C62" t="s">
        <v>20</v>
      </c>
      <c r="D62" t="s">
        <v>21</v>
      </c>
      <c r="E62" t="s">
        <v>22</v>
      </c>
      <c r="F62" t="s">
        <v>48</v>
      </c>
      <c r="H62" t="s">
        <v>20</v>
      </c>
      <c r="I62" t="s">
        <v>21</v>
      </c>
      <c r="J62" t="s">
        <v>22</v>
      </c>
      <c r="K62" t="s">
        <v>48</v>
      </c>
      <c r="M62" t="s">
        <v>20</v>
      </c>
      <c r="N62" t="s">
        <v>21</v>
      </c>
      <c r="O62" t="s">
        <v>22</v>
      </c>
      <c r="P62" t="s">
        <v>48</v>
      </c>
      <c r="R62" t="s">
        <v>20</v>
      </c>
      <c r="S62" t="s">
        <v>21</v>
      </c>
      <c r="T62" t="s">
        <v>22</v>
      </c>
      <c r="U62" t="s">
        <v>48</v>
      </c>
      <c r="W62" t="s">
        <v>20</v>
      </c>
      <c r="X62" t="s">
        <v>21</v>
      </c>
      <c r="Y62" t="s">
        <v>22</v>
      </c>
      <c r="Z62" t="s">
        <v>48</v>
      </c>
    </row>
    <row r="63" spans="1:26">
      <c r="A63">
        <v>1</v>
      </c>
      <c r="B63">
        <v>20</v>
      </c>
      <c r="D63">
        <v>4</v>
      </c>
      <c r="E63">
        <f>LN(D63+1)</f>
        <v>1.6094379124341003</v>
      </c>
      <c r="F63" t="s">
        <v>50</v>
      </c>
      <c r="I63">
        <v>1</v>
      </c>
      <c r="J63">
        <f>LN(I63+1)</f>
        <v>0.69314718055994529</v>
      </c>
      <c r="K63" t="s">
        <v>50</v>
      </c>
      <c r="N63">
        <v>0</v>
      </c>
      <c r="O63">
        <f>LN(N63+1)</f>
        <v>0</v>
      </c>
      <c r="P63" t="s">
        <v>50</v>
      </c>
      <c r="S63">
        <v>0</v>
      </c>
      <c r="T63">
        <f>LN(S63+1)</f>
        <v>0</v>
      </c>
      <c r="U63" t="s">
        <v>50</v>
      </c>
      <c r="X63">
        <v>0</v>
      </c>
      <c r="Y63">
        <f t="shared" ref="Y63:Y78" si="9">LN(X63+1)</f>
        <v>0</v>
      </c>
      <c r="Z63" t="s">
        <v>50</v>
      </c>
    </row>
    <row r="64" spans="1:26">
      <c r="A64">
        <v>2</v>
      </c>
      <c r="B64">
        <v>20</v>
      </c>
      <c r="D64">
        <v>30</v>
      </c>
      <c r="E64">
        <f t="shared" ref="E64:E78" si="10">LN(D64+1)</f>
        <v>3.4339872044851463</v>
      </c>
      <c r="F64" t="s">
        <v>102</v>
      </c>
      <c r="I64">
        <v>40</v>
      </c>
      <c r="J64">
        <f t="shared" ref="J64:J78" si="11">LN(I64+1)</f>
        <v>3.713572066704308</v>
      </c>
      <c r="K64" t="s">
        <v>102</v>
      </c>
      <c r="N64">
        <v>56</v>
      </c>
      <c r="O64">
        <f t="shared" ref="O64:O78" si="12">LN(N64+1)</f>
        <v>4.0430512678345503</v>
      </c>
      <c r="P64" t="s">
        <v>102</v>
      </c>
      <c r="S64">
        <v>6</v>
      </c>
      <c r="T64">
        <f t="shared" ref="T64:T78" si="13">LN(S64+1)</f>
        <v>1.9459101490553132</v>
      </c>
      <c r="U64" t="s">
        <v>102</v>
      </c>
      <c r="X64">
        <v>0</v>
      </c>
      <c r="Y64">
        <f t="shared" si="9"/>
        <v>0</v>
      </c>
      <c r="Z64" t="s">
        <v>102</v>
      </c>
    </row>
    <row r="65" spans="1:26">
      <c r="A65">
        <v>3</v>
      </c>
      <c r="B65">
        <v>20</v>
      </c>
      <c r="D65">
        <v>5</v>
      </c>
      <c r="E65">
        <f t="shared" si="10"/>
        <v>1.791759469228055</v>
      </c>
      <c r="F65" t="s">
        <v>49</v>
      </c>
      <c r="I65">
        <v>50</v>
      </c>
      <c r="J65">
        <f t="shared" si="11"/>
        <v>3.9318256327243257</v>
      </c>
      <c r="K65" t="s">
        <v>49</v>
      </c>
      <c r="N65">
        <v>35</v>
      </c>
      <c r="O65">
        <f t="shared" si="12"/>
        <v>3.5835189384561099</v>
      </c>
      <c r="P65" t="s">
        <v>49</v>
      </c>
      <c r="S65">
        <v>6</v>
      </c>
      <c r="T65">
        <f t="shared" si="13"/>
        <v>1.9459101490553132</v>
      </c>
      <c r="U65" t="s">
        <v>49</v>
      </c>
      <c r="X65">
        <v>0</v>
      </c>
      <c r="Y65">
        <f t="shared" si="9"/>
        <v>0</v>
      </c>
      <c r="Z65" t="s">
        <v>49</v>
      </c>
    </row>
    <row r="66" spans="1:26">
      <c r="A66">
        <v>4</v>
      </c>
      <c r="B66">
        <v>20</v>
      </c>
      <c r="D66">
        <v>2</v>
      </c>
      <c r="E66">
        <f t="shared" si="10"/>
        <v>1.0986122886681098</v>
      </c>
      <c r="F66" t="s">
        <v>51</v>
      </c>
      <c r="I66">
        <v>0</v>
      </c>
      <c r="J66">
        <f t="shared" si="11"/>
        <v>0</v>
      </c>
      <c r="K66" t="s">
        <v>51</v>
      </c>
      <c r="N66">
        <v>0</v>
      </c>
      <c r="O66">
        <f t="shared" si="12"/>
        <v>0</v>
      </c>
      <c r="P66" t="s">
        <v>51</v>
      </c>
      <c r="S66">
        <v>1</v>
      </c>
      <c r="T66">
        <f t="shared" si="13"/>
        <v>0.69314718055994529</v>
      </c>
      <c r="U66" t="s">
        <v>51</v>
      </c>
      <c r="X66">
        <v>0</v>
      </c>
      <c r="Y66">
        <f t="shared" si="9"/>
        <v>0</v>
      </c>
      <c r="Z66" t="s">
        <v>51</v>
      </c>
    </row>
    <row r="67" spans="1:26">
      <c r="A67">
        <v>5</v>
      </c>
      <c r="B67">
        <v>20</v>
      </c>
      <c r="D67">
        <v>0</v>
      </c>
      <c r="E67">
        <f t="shared" si="10"/>
        <v>0</v>
      </c>
      <c r="F67" t="s">
        <v>58</v>
      </c>
      <c r="I67">
        <v>1</v>
      </c>
      <c r="J67">
        <f t="shared" si="11"/>
        <v>0.69314718055994529</v>
      </c>
      <c r="K67" t="s">
        <v>58</v>
      </c>
      <c r="N67">
        <v>1</v>
      </c>
      <c r="O67">
        <f t="shared" si="12"/>
        <v>0.69314718055994529</v>
      </c>
      <c r="P67" t="s">
        <v>58</v>
      </c>
      <c r="S67">
        <v>0</v>
      </c>
      <c r="T67">
        <f t="shared" si="13"/>
        <v>0</v>
      </c>
      <c r="U67" t="s">
        <v>58</v>
      </c>
      <c r="X67">
        <v>0</v>
      </c>
      <c r="Y67">
        <f t="shared" si="9"/>
        <v>0</v>
      </c>
      <c r="Z67" t="s">
        <v>58</v>
      </c>
    </row>
    <row r="68" spans="1:26">
      <c r="A68">
        <v>6</v>
      </c>
      <c r="B68">
        <v>20</v>
      </c>
      <c r="D68">
        <v>1</v>
      </c>
      <c r="E68">
        <f t="shared" si="10"/>
        <v>0.69314718055994529</v>
      </c>
      <c r="F68" t="s">
        <v>56</v>
      </c>
      <c r="I68">
        <v>1</v>
      </c>
      <c r="J68">
        <f t="shared" si="11"/>
        <v>0.69314718055994529</v>
      </c>
      <c r="K68" t="s">
        <v>56</v>
      </c>
      <c r="N68">
        <v>0</v>
      </c>
      <c r="O68">
        <f t="shared" si="12"/>
        <v>0</v>
      </c>
      <c r="P68" t="s">
        <v>56</v>
      </c>
      <c r="S68">
        <v>20</v>
      </c>
      <c r="T68">
        <f t="shared" si="13"/>
        <v>3.044522437723423</v>
      </c>
      <c r="U68" t="s">
        <v>56</v>
      </c>
      <c r="X68">
        <v>0</v>
      </c>
      <c r="Y68">
        <f t="shared" si="9"/>
        <v>0</v>
      </c>
      <c r="Z68" t="s">
        <v>56</v>
      </c>
    </row>
    <row r="69" spans="1:26">
      <c r="A69">
        <v>7</v>
      </c>
      <c r="B69">
        <v>20</v>
      </c>
      <c r="D69">
        <v>3</v>
      </c>
      <c r="E69">
        <f t="shared" si="10"/>
        <v>1.3862943611198906</v>
      </c>
      <c r="F69" t="s">
        <v>59</v>
      </c>
      <c r="I69">
        <v>2</v>
      </c>
      <c r="J69">
        <f t="shared" si="11"/>
        <v>1.0986122886681098</v>
      </c>
      <c r="K69" t="s">
        <v>59</v>
      </c>
      <c r="N69">
        <v>4</v>
      </c>
      <c r="O69">
        <f t="shared" si="12"/>
        <v>1.6094379124341003</v>
      </c>
      <c r="P69" t="s">
        <v>59</v>
      </c>
      <c r="S69">
        <v>4</v>
      </c>
      <c r="T69">
        <f t="shared" si="13"/>
        <v>1.6094379124341003</v>
      </c>
      <c r="U69" t="s">
        <v>59</v>
      </c>
      <c r="X69">
        <v>0</v>
      </c>
      <c r="Y69">
        <f t="shared" si="9"/>
        <v>0</v>
      </c>
      <c r="Z69" t="s">
        <v>59</v>
      </c>
    </row>
    <row r="70" spans="1:26">
      <c r="A70">
        <v>8</v>
      </c>
      <c r="B70">
        <v>20</v>
      </c>
      <c r="D70">
        <v>7</v>
      </c>
      <c r="E70">
        <f t="shared" si="10"/>
        <v>2.0794415416798357</v>
      </c>
      <c r="F70" t="s">
        <v>52</v>
      </c>
      <c r="I70">
        <v>11</v>
      </c>
      <c r="J70">
        <f t="shared" si="11"/>
        <v>2.4849066497880004</v>
      </c>
      <c r="K70" t="s">
        <v>52</v>
      </c>
      <c r="N70">
        <v>28</v>
      </c>
      <c r="O70">
        <f t="shared" si="12"/>
        <v>3.3672958299864741</v>
      </c>
      <c r="P70" t="s">
        <v>52</v>
      </c>
      <c r="S70">
        <v>5</v>
      </c>
      <c r="T70">
        <f t="shared" si="13"/>
        <v>1.791759469228055</v>
      </c>
      <c r="U70" t="s">
        <v>52</v>
      </c>
      <c r="X70">
        <v>1</v>
      </c>
      <c r="Y70">
        <f t="shared" si="9"/>
        <v>0.69314718055994529</v>
      </c>
      <c r="Z70" t="s">
        <v>52</v>
      </c>
    </row>
    <row r="71" spans="1:26">
      <c r="A71">
        <v>9</v>
      </c>
      <c r="B71">
        <v>20</v>
      </c>
      <c r="D71">
        <v>3</v>
      </c>
      <c r="E71">
        <f t="shared" si="10"/>
        <v>1.3862943611198906</v>
      </c>
      <c r="F71" t="s">
        <v>60</v>
      </c>
      <c r="I71">
        <v>14</v>
      </c>
      <c r="J71">
        <f t="shared" si="11"/>
        <v>2.7080502011022101</v>
      </c>
      <c r="K71" t="s">
        <v>60</v>
      </c>
      <c r="N71">
        <v>2</v>
      </c>
      <c r="O71">
        <f t="shared" si="12"/>
        <v>1.0986122886681098</v>
      </c>
      <c r="P71" t="s">
        <v>60</v>
      </c>
      <c r="S71">
        <v>1</v>
      </c>
      <c r="T71">
        <f t="shared" si="13"/>
        <v>0.69314718055994529</v>
      </c>
      <c r="U71" t="s">
        <v>60</v>
      </c>
      <c r="X71">
        <v>0</v>
      </c>
      <c r="Y71">
        <f t="shared" si="9"/>
        <v>0</v>
      </c>
      <c r="Z71" t="s">
        <v>60</v>
      </c>
    </row>
    <row r="72" spans="1:26">
      <c r="A72">
        <v>10</v>
      </c>
      <c r="B72">
        <v>20</v>
      </c>
      <c r="D72">
        <v>2</v>
      </c>
      <c r="E72">
        <f t="shared" si="10"/>
        <v>1.0986122886681098</v>
      </c>
      <c r="F72" t="s">
        <v>57</v>
      </c>
      <c r="I72">
        <v>0</v>
      </c>
      <c r="J72">
        <f t="shared" si="11"/>
        <v>0</v>
      </c>
      <c r="K72" t="s">
        <v>57</v>
      </c>
      <c r="N72">
        <v>2</v>
      </c>
      <c r="O72">
        <f t="shared" si="12"/>
        <v>1.0986122886681098</v>
      </c>
      <c r="P72" t="s">
        <v>57</v>
      </c>
      <c r="S72">
        <v>0</v>
      </c>
      <c r="T72">
        <f t="shared" si="13"/>
        <v>0</v>
      </c>
      <c r="U72" t="s">
        <v>57</v>
      </c>
      <c r="X72">
        <v>0</v>
      </c>
      <c r="Y72">
        <f t="shared" si="9"/>
        <v>0</v>
      </c>
      <c r="Z72" t="s">
        <v>57</v>
      </c>
    </row>
    <row r="73" spans="1:26">
      <c r="A73">
        <v>11</v>
      </c>
      <c r="B73">
        <v>20</v>
      </c>
      <c r="D73">
        <v>10</v>
      </c>
      <c r="E73">
        <f t="shared" si="10"/>
        <v>2.3978952727983707</v>
      </c>
      <c r="F73" t="s">
        <v>53</v>
      </c>
      <c r="I73">
        <v>12</v>
      </c>
      <c r="J73">
        <f t="shared" si="11"/>
        <v>2.5649493574615367</v>
      </c>
      <c r="K73" t="s">
        <v>53</v>
      </c>
      <c r="N73">
        <v>8</v>
      </c>
      <c r="O73">
        <f t="shared" si="12"/>
        <v>2.1972245773362196</v>
      </c>
      <c r="P73" t="s">
        <v>53</v>
      </c>
      <c r="S73">
        <v>2</v>
      </c>
      <c r="T73">
        <f t="shared" si="13"/>
        <v>1.0986122886681098</v>
      </c>
      <c r="U73" t="s">
        <v>53</v>
      </c>
      <c r="X73">
        <v>0</v>
      </c>
      <c r="Y73">
        <f t="shared" si="9"/>
        <v>0</v>
      </c>
      <c r="Z73" t="s">
        <v>53</v>
      </c>
    </row>
    <row r="74" spans="1:26">
      <c r="A74">
        <v>12</v>
      </c>
      <c r="B74">
        <v>20</v>
      </c>
      <c r="D74">
        <v>6</v>
      </c>
      <c r="E74">
        <f t="shared" si="10"/>
        <v>1.9459101490553132</v>
      </c>
      <c r="F74" t="s">
        <v>54</v>
      </c>
      <c r="I74">
        <v>8</v>
      </c>
      <c r="J74">
        <f t="shared" si="11"/>
        <v>2.1972245773362196</v>
      </c>
      <c r="K74" t="s">
        <v>54</v>
      </c>
      <c r="N74">
        <v>4</v>
      </c>
      <c r="O74">
        <f t="shared" si="12"/>
        <v>1.6094379124341003</v>
      </c>
      <c r="P74" t="s">
        <v>54</v>
      </c>
      <c r="S74">
        <v>0</v>
      </c>
      <c r="T74">
        <f t="shared" si="13"/>
        <v>0</v>
      </c>
      <c r="U74" t="s">
        <v>54</v>
      </c>
      <c r="X74">
        <v>0</v>
      </c>
      <c r="Y74">
        <f t="shared" si="9"/>
        <v>0</v>
      </c>
      <c r="Z74" t="s">
        <v>54</v>
      </c>
    </row>
    <row r="75" spans="1:26">
      <c r="A75">
        <v>13</v>
      </c>
      <c r="B75">
        <v>20</v>
      </c>
      <c r="D75">
        <v>2</v>
      </c>
      <c r="E75">
        <f t="shared" si="10"/>
        <v>1.0986122886681098</v>
      </c>
      <c r="F75" t="s">
        <v>61</v>
      </c>
      <c r="I75">
        <v>3</v>
      </c>
      <c r="J75">
        <f t="shared" si="11"/>
        <v>1.3862943611198906</v>
      </c>
      <c r="K75" t="s">
        <v>61</v>
      </c>
      <c r="N75">
        <v>0</v>
      </c>
      <c r="O75">
        <f t="shared" si="12"/>
        <v>0</v>
      </c>
      <c r="P75" t="s">
        <v>61</v>
      </c>
      <c r="S75">
        <v>1</v>
      </c>
      <c r="T75">
        <f t="shared" si="13"/>
        <v>0.69314718055994529</v>
      </c>
      <c r="U75" t="s">
        <v>61</v>
      </c>
      <c r="X75">
        <v>0</v>
      </c>
      <c r="Y75">
        <f t="shared" si="9"/>
        <v>0</v>
      </c>
      <c r="Z75" t="s">
        <v>61</v>
      </c>
    </row>
    <row r="76" spans="1:26">
      <c r="A76">
        <v>14</v>
      </c>
      <c r="B76">
        <v>20</v>
      </c>
      <c r="D76">
        <v>0</v>
      </c>
      <c r="E76">
        <f t="shared" si="10"/>
        <v>0</v>
      </c>
      <c r="F76" t="s">
        <v>55</v>
      </c>
      <c r="I76">
        <v>0</v>
      </c>
      <c r="J76">
        <f t="shared" si="11"/>
        <v>0</v>
      </c>
      <c r="K76" t="s">
        <v>55</v>
      </c>
      <c r="N76">
        <v>0</v>
      </c>
      <c r="O76">
        <f t="shared" si="12"/>
        <v>0</v>
      </c>
      <c r="P76" t="s">
        <v>55</v>
      </c>
      <c r="S76">
        <v>0</v>
      </c>
      <c r="T76">
        <f t="shared" si="13"/>
        <v>0</v>
      </c>
      <c r="U76" t="s">
        <v>55</v>
      </c>
      <c r="X76">
        <v>0</v>
      </c>
      <c r="Y76">
        <f t="shared" si="9"/>
        <v>0</v>
      </c>
      <c r="Z76" t="s">
        <v>55</v>
      </c>
    </row>
    <row r="77" spans="1:26">
      <c r="A77">
        <v>15</v>
      </c>
      <c r="B77">
        <v>20</v>
      </c>
      <c r="D77">
        <v>2</v>
      </c>
      <c r="E77">
        <f t="shared" si="10"/>
        <v>1.0986122886681098</v>
      </c>
      <c r="F77" t="s">
        <v>62</v>
      </c>
      <c r="I77">
        <v>0</v>
      </c>
      <c r="J77">
        <f t="shared" si="11"/>
        <v>0</v>
      </c>
      <c r="K77" t="s">
        <v>62</v>
      </c>
      <c r="N77">
        <v>3</v>
      </c>
      <c r="O77">
        <f t="shared" si="12"/>
        <v>1.3862943611198906</v>
      </c>
      <c r="P77" t="s">
        <v>62</v>
      </c>
      <c r="S77">
        <v>0</v>
      </c>
      <c r="T77">
        <f t="shared" si="13"/>
        <v>0</v>
      </c>
      <c r="U77" t="s">
        <v>62</v>
      </c>
      <c r="X77">
        <v>0</v>
      </c>
      <c r="Y77">
        <f t="shared" si="9"/>
        <v>0</v>
      </c>
      <c r="Z77" t="s">
        <v>62</v>
      </c>
    </row>
    <row r="78" spans="1:26">
      <c r="A78">
        <v>16</v>
      </c>
      <c r="B78">
        <v>20</v>
      </c>
      <c r="D78">
        <v>7</v>
      </c>
      <c r="E78">
        <f t="shared" si="10"/>
        <v>2.0794415416798357</v>
      </c>
      <c r="F78" t="s">
        <v>63</v>
      </c>
      <c r="I78">
        <v>8</v>
      </c>
      <c r="J78">
        <f t="shared" si="11"/>
        <v>2.1972245773362196</v>
      </c>
      <c r="K78" t="s">
        <v>63</v>
      </c>
      <c r="N78">
        <v>1</v>
      </c>
      <c r="O78">
        <f t="shared" si="12"/>
        <v>0.69314718055994529</v>
      </c>
      <c r="P78" t="s">
        <v>63</v>
      </c>
      <c r="S78">
        <v>0</v>
      </c>
      <c r="T78">
        <f t="shared" si="13"/>
        <v>0</v>
      </c>
      <c r="U78" t="s">
        <v>63</v>
      </c>
      <c r="X78">
        <v>0</v>
      </c>
      <c r="Y78">
        <f t="shared" si="9"/>
        <v>0</v>
      </c>
      <c r="Z78" t="s">
        <v>63</v>
      </c>
    </row>
    <row r="79" spans="1:26">
      <c r="A79" t="s">
        <v>30</v>
      </c>
      <c r="E79">
        <f>AVERAGE(E63:E78)</f>
        <v>1.4498786343020513</v>
      </c>
      <c r="J79">
        <f>AVERAGE(J63:J78)</f>
        <v>1.5226313283700408</v>
      </c>
      <c r="O79">
        <f>AVERAGE(O63:O78)</f>
        <v>1.3362362336285969</v>
      </c>
      <c r="T79">
        <f>AVERAGE(T63:T78)</f>
        <v>0.84472462174025931</v>
      </c>
      <c r="Y79">
        <f>AVERAGE(Y63:Y78)</f>
        <v>4.332169878499658E-2</v>
      </c>
    </row>
    <row r="80" spans="1:26">
      <c r="A80" t="s">
        <v>29</v>
      </c>
      <c r="E80">
        <v>1.19</v>
      </c>
      <c r="J80">
        <v>1.19</v>
      </c>
      <c r="O80">
        <v>1.19</v>
      </c>
      <c r="T80">
        <v>1.19</v>
      </c>
      <c r="Y80">
        <v>1.19</v>
      </c>
    </row>
    <row r="81" spans="1:25">
      <c r="A81" t="s">
        <v>31</v>
      </c>
      <c r="E81">
        <f>E79/E80</f>
        <v>1.2183854069765139</v>
      </c>
      <c r="J81">
        <f>J79/J80</f>
        <v>1.2795221246807067</v>
      </c>
      <c r="O81">
        <f>O79/O80</f>
        <v>1.1228875912845353</v>
      </c>
      <c r="T81">
        <f>T79/T80</f>
        <v>0.70985262331114229</v>
      </c>
      <c r="Y81">
        <f>Y79/Y80</f>
        <v>3.640478889495511E-2</v>
      </c>
    </row>
  </sheetData>
  <mergeCells count="14">
    <mergeCell ref="W61:Y61"/>
    <mergeCell ref="W38:Y38"/>
    <mergeCell ref="A1:M3"/>
    <mergeCell ref="C5:G5"/>
    <mergeCell ref="I5:M5"/>
    <mergeCell ref="A34:B34"/>
    <mergeCell ref="M61:O61"/>
    <mergeCell ref="C38:E38"/>
    <mergeCell ref="H38:J38"/>
    <mergeCell ref="M38:O38"/>
    <mergeCell ref="R38:T38"/>
    <mergeCell ref="H61:J61"/>
    <mergeCell ref="R61:T61"/>
    <mergeCell ref="C61:E6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R24"/>
  <sheetViews>
    <sheetView workbookViewId="0">
      <selection activeCell="S7" sqref="S7"/>
    </sheetView>
  </sheetViews>
  <sheetFormatPr defaultColWidth="8.8984375" defaultRowHeight="15.6"/>
  <sheetData>
    <row r="1" spans="1:18">
      <c r="A1" t="s">
        <v>40</v>
      </c>
      <c r="B1" t="s">
        <v>41</v>
      </c>
      <c r="C1" t="s">
        <v>42</v>
      </c>
      <c r="D1" t="s">
        <v>64</v>
      </c>
      <c r="E1" t="s">
        <v>65</v>
      </c>
      <c r="F1" t="s">
        <v>66</v>
      </c>
      <c r="G1" t="s">
        <v>27</v>
      </c>
      <c r="H1" t="s">
        <v>32</v>
      </c>
      <c r="I1" t="s">
        <v>43</v>
      </c>
      <c r="J1" t="s">
        <v>44</v>
      </c>
      <c r="K1" t="s">
        <v>45</v>
      </c>
      <c r="L1" t="s">
        <v>46</v>
      </c>
      <c r="M1" t="s">
        <v>67</v>
      </c>
      <c r="N1" t="s">
        <v>68</v>
      </c>
      <c r="O1" t="s">
        <v>69</v>
      </c>
      <c r="P1" t="s">
        <v>70</v>
      </c>
      <c r="Q1" t="s">
        <v>26</v>
      </c>
      <c r="R1" t="s">
        <v>85</v>
      </c>
    </row>
    <row r="2" spans="1:18" hidden="1">
      <c r="A2" s="21">
        <v>150</v>
      </c>
      <c r="B2" s="21">
        <v>202301</v>
      </c>
      <c r="C2" s="21">
        <v>14</v>
      </c>
      <c r="D2" t="s">
        <v>71</v>
      </c>
      <c r="E2" s="21">
        <v>118</v>
      </c>
      <c r="F2" s="21">
        <v>23220</v>
      </c>
      <c r="G2" t="s">
        <v>28</v>
      </c>
      <c r="H2" t="s">
        <v>33</v>
      </c>
      <c r="I2" s="21">
        <v>2.15</v>
      </c>
      <c r="J2" s="21">
        <v>2.15</v>
      </c>
      <c r="K2" s="21">
        <v>1</v>
      </c>
      <c r="L2" s="21">
        <v>1</v>
      </c>
      <c r="M2" s="21">
        <v>1</v>
      </c>
      <c r="N2" s="21">
        <v>0</v>
      </c>
      <c r="O2" s="21">
        <v>1</v>
      </c>
      <c r="Q2" t="s">
        <v>72</v>
      </c>
      <c r="R2" t="s">
        <v>50</v>
      </c>
    </row>
    <row r="3" spans="1:18" hidden="1">
      <c r="A3" s="21">
        <v>150</v>
      </c>
      <c r="B3" s="21">
        <v>202301</v>
      </c>
      <c r="C3" s="21">
        <v>16</v>
      </c>
      <c r="D3" t="s">
        <v>71</v>
      </c>
      <c r="E3" s="21">
        <v>135</v>
      </c>
      <c r="F3" s="21">
        <v>23220</v>
      </c>
      <c r="G3" t="s">
        <v>28</v>
      </c>
      <c r="H3" t="s">
        <v>33</v>
      </c>
      <c r="I3" s="21">
        <v>2.2080000000000002</v>
      </c>
      <c r="J3" s="21">
        <v>2.2080000000000002</v>
      </c>
      <c r="K3" s="21">
        <v>1</v>
      </c>
      <c r="L3" s="21">
        <v>1</v>
      </c>
      <c r="M3" s="21">
        <v>1</v>
      </c>
      <c r="N3" s="21">
        <v>0</v>
      </c>
      <c r="O3" s="21">
        <v>1</v>
      </c>
      <c r="Q3" t="s">
        <v>73</v>
      </c>
      <c r="R3" t="s">
        <v>56</v>
      </c>
    </row>
    <row r="4" spans="1:18" hidden="1">
      <c r="A4" s="21">
        <v>150</v>
      </c>
      <c r="B4" s="21">
        <v>202301</v>
      </c>
      <c r="C4" s="21">
        <v>17</v>
      </c>
      <c r="D4" t="s">
        <v>71</v>
      </c>
      <c r="E4" s="21">
        <v>142</v>
      </c>
      <c r="F4" s="21">
        <v>23220</v>
      </c>
      <c r="G4" t="s">
        <v>28</v>
      </c>
      <c r="H4" t="s">
        <v>33</v>
      </c>
      <c r="I4" s="21">
        <v>0.98299999999999998</v>
      </c>
      <c r="J4" s="21">
        <v>0.98299999999999998</v>
      </c>
      <c r="K4" s="21">
        <v>2</v>
      </c>
      <c r="L4" s="21">
        <v>2</v>
      </c>
      <c r="M4" s="21">
        <v>1</v>
      </c>
      <c r="N4" s="21">
        <v>0</v>
      </c>
      <c r="O4" s="21">
        <v>1</v>
      </c>
      <c r="Q4" t="s">
        <v>74</v>
      </c>
      <c r="R4" t="s">
        <v>59</v>
      </c>
    </row>
    <row r="5" spans="1:18" hidden="1">
      <c r="A5" s="21">
        <v>150</v>
      </c>
      <c r="B5" s="21">
        <v>202301</v>
      </c>
      <c r="C5" s="21">
        <v>17</v>
      </c>
      <c r="D5" t="s">
        <v>71</v>
      </c>
      <c r="E5" s="21">
        <v>143</v>
      </c>
      <c r="F5" s="21">
        <v>23225</v>
      </c>
      <c r="G5" t="s">
        <v>16</v>
      </c>
      <c r="H5" t="s">
        <v>34</v>
      </c>
      <c r="I5" s="21">
        <v>0.122</v>
      </c>
      <c r="J5" s="21">
        <v>0.122</v>
      </c>
      <c r="K5" s="21">
        <v>2</v>
      </c>
      <c r="L5" s="21">
        <v>2</v>
      </c>
      <c r="M5" s="21">
        <v>1</v>
      </c>
      <c r="N5" s="21">
        <v>0</v>
      </c>
      <c r="O5" s="21">
        <v>1</v>
      </c>
      <c r="Q5" t="s">
        <v>74</v>
      </c>
      <c r="R5" t="s">
        <v>59</v>
      </c>
    </row>
    <row r="6" spans="1:18" hidden="1">
      <c r="A6" s="21">
        <v>150</v>
      </c>
      <c r="B6" s="21">
        <v>202301</v>
      </c>
      <c r="C6" s="21">
        <v>18</v>
      </c>
      <c r="D6" t="s">
        <v>71</v>
      </c>
      <c r="E6" s="21">
        <v>148</v>
      </c>
      <c r="F6" s="21">
        <v>23220</v>
      </c>
      <c r="G6" t="s">
        <v>28</v>
      </c>
      <c r="H6" t="s">
        <v>33</v>
      </c>
      <c r="I6" s="21">
        <v>0.86699999999999999</v>
      </c>
      <c r="J6" s="21">
        <v>0.86699999999999999</v>
      </c>
      <c r="K6" s="21">
        <v>2</v>
      </c>
      <c r="L6" s="21">
        <v>2</v>
      </c>
      <c r="M6" s="21">
        <v>1</v>
      </c>
      <c r="N6" s="21">
        <v>0</v>
      </c>
      <c r="O6" s="21">
        <v>1</v>
      </c>
      <c r="Q6" t="s">
        <v>75</v>
      </c>
      <c r="R6" t="s">
        <v>52</v>
      </c>
    </row>
    <row r="7" spans="1:18" hidden="1">
      <c r="A7" s="21">
        <v>150</v>
      </c>
      <c r="B7" s="21">
        <v>202301</v>
      </c>
      <c r="C7" s="21">
        <v>18</v>
      </c>
      <c r="D7" t="s">
        <v>71</v>
      </c>
      <c r="E7" s="21">
        <v>149</v>
      </c>
      <c r="F7" s="21">
        <v>23225</v>
      </c>
      <c r="G7" t="s">
        <v>16</v>
      </c>
      <c r="H7" t="s">
        <v>34</v>
      </c>
      <c r="I7" s="21">
        <v>0.112</v>
      </c>
      <c r="J7" s="21">
        <v>0.112</v>
      </c>
      <c r="K7" s="21">
        <v>1</v>
      </c>
      <c r="L7" s="21">
        <v>1</v>
      </c>
      <c r="M7" s="21">
        <v>1</v>
      </c>
      <c r="N7" s="21">
        <v>0</v>
      </c>
      <c r="O7" s="21">
        <v>1</v>
      </c>
      <c r="Q7" t="s">
        <v>75</v>
      </c>
      <c r="R7" t="s">
        <v>52</v>
      </c>
    </row>
    <row r="8" spans="1:18" hidden="1">
      <c r="A8" s="21">
        <v>150</v>
      </c>
      <c r="B8" s="21">
        <v>202301</v>
      </c>
      <c r="C8" s="21">
        <v>18</v>
      </c>
      <c r="D8" t="s">
        <v>71</v>
      </c>
      <c r="E8" s="21">
        <v>152</v>
      </c>
      <c r="F8" s="21">
        <v>23235</v>
      </c>
      <c r="G8" t="s">
        <v>15</v>
      </c>
      <c r="H8" t="s">
        <v>34</v>
      </c>
      <c r="I8" s="21">
        <v>5.3999999999999999E-2</v>
      </c>
      <c r="J8" s="21">
        <v>5.3999999999999999E-2</v>
      </c>
      <c r="K8" s="21">
        <v>5</v>
      </c>
      <c r="L8" s="21">
        <v>5</v>
      </c>
      <c r="M8" s="21">
        <v>1</v>
      </c>
      <c r="N8" s="21">
        <v>0</v>
      </c>
      <c r="O8" s="21">
        <v>1</v>
      </c>
      <c r="Q8" t="s">
        <v>75</v>
      </c>
      <c r="R8" t="s">
        <v>52</v>
      </c>
    </row>
    <row r="9" spans="1:18" hidden="1">
      <c r="A9" s="21">
        <v>150</v>
      </c>
      <c r="B9" s="21">
        <v>202301</v>
      </c>
      <c r="C9" s="21">
        <v>18</v>
      </c>
      <c r="D9" t="s">
        <v>71</v>
      </c>
      <c r="E9" s="21">
        <v>155</v>
      </c>
      <c r="F9" s="21">
        <v>23240</v>
      </c>
      <c r="G9" t="s">
        <v>18</v>
      </c>
      <c r="H9" t="s">
        <v>34</v>
      </c>
      <c r="I9" s="21">
        <v>4.9000000000000002E-2</v>
      </c>
      <c r="J9" s="21">
        <v>4.9000000000000002E-2</v>
      </c>
      <c r="K9" s="21">
        <v>1</v>
      </c>
      <c r="L9" s="21">
        <v>1</v>
      </c>
      <c r="M9" s="21">
        <v>1</v>
      </c>
      <c r="N9" s="21">
        <v>0</v>
      </c>
      <c r="O9" s="21">
        <v>1</v>
      </c>
      <c r="Q9" t="s">
        <v>75</v>
      </c>
      <c r="R9" t="s">
        <v>52</v>
      </c>
    </row>
    <row r="10" spans="1:18" hidden="1">
      <c r="A10" s="21">
        <v>150</v>
      </c>
      <c r="B10" s="21">
        <v>202301</v>
      </c>
      <c r="C10" s="21">
        <v>19</v>
      </c>
      <c r="D10" t="s">
        <v>71</v>
      </c>
      <c r="E10" s="21">
        <v>160</v>
      </c>
      <c r="F10" s="21">
        <v>23220</v>
      </c>
      <c r="G10" t="s">
        <v>28</v>
      </c>
      <c r="H10" t="s">
        <v>33</v>
      </c>
      <c r="I10" s="21">
        <v>0.86</v>
      </c>
      <c r="J10" s="21">
        <v>0.86</v>
      </c>
      <c r="K10" s="21">
        <v>2</v>
      </c>
      <c r="L10" s="21">
        <v>2</v>
      </c>
      <c r="M10" s="21">
        <v>1</v>
      </c>
      <c r="N10" s="21">
        <v>0</v>
      </c>
      <c r="O10" s="21">
        <v>1</v>
      </c>
      <c r="Q10" t="s">
        <v>76</v>
      </c>
      <c r="R10" t="s">
        <v>51</v>
      </c>
    </row>
    <row r="11" spans="1:18" hidden="1">
      <c r="A11" s="21">
        <v>150</v>
      </c>
      <c r="B11" s="21">
        <v>202301</v>
      </c>
      <c r="C11" s="21">
        <v>19</v>
      </c>
      <c r="D11" t="s">
        <v>71</v>
      </c>
      <c r="E11" s="21">
        <v>162</v>
      </c>
      <c r="F11" s="21">
        <v>23235</v>
      </c>
      <c r="G11" t="s">
        <v>15</v>
      </c>
      <c r="H11" t="s">
        <v>34</v>
      </c>
      <c r="I11" s="21">
        <v>0.01</v>
      </c>
      <c r="J11" s="21">
        <v>0.01</v>
      </c>
      <c r="K11" s="21">
        <v>1</v>
      </c>
      <c r="L11" s="21">
        <v>1</v>
      </c>
      <c r="M11" s="21">
        <v>1</v>
      </c>
      <c r="N11" s="21">
        <v>0</v>
      </c>
      <c r="O11" s="21">
        <v>1</v>
      </c>
      <c r="Q11" t="s">
        <v>76</v>
      </c>
      <c r="R11" t="s">
        <v>51</v>
      </c>
    </row>
    <row r="12" spans="1:18" hidden="1">
      <c r="A12" s="21">
        <v>150</v>
      </c>
      <c r="B12" s="21">
        <v>202301</v>
      </c>
      <c r="C12" s="21">
        <v>20</v>
      </c>
      <c r="D12" t="s">
        <v>71</v>
      </c>
      <c r="E12" s="21">
        <v>167</v>
      </c>
      <c r="F12" s="21">
        <v>23225</v>
      </c>
      <c r="G12" t="s">
        <v>16</v>
      </c>
      <c r="H12" t="s">
        <v>34</v>
      </c>
      <c r="I12" s="21">
        <v>1.3879999999999999</v>
      </c>
      <c r="J12" s="21">
        <v>1.3879999999999999</v>
      </c>
      <c r="K12" s="21">
        <v>22</v>
      </c>
      <c r="L12" s="21">
        <v>22</v>
      </c>
      <c r="M12" s="21">
        <v>1</v>
      </c>
      <c r="N12" s="21">
        <v>0</v>
      </c>
      <c r="O12" s="21">
        <v>1</v>
      </c>
      <c r="Q12" t="s">
        <v>77</v>
      </c>
      <c r="R12" t="s">
        <v>49</v>
      </c>
    </row>
    <row r="13" spans="1:18">
      <c r="A13" s="21">
        <v>150</v>
      </c>
      <c r="B13" s="21">
        <v>202301</v>
      </c>
      <c r="C13" s="21">
        <v>20</v>
      </c>
      <c r="D13" t="s">
        <v>71</v>
      </c>
      <c r="E13" s="21">
        <v>169</v>
      </c>
      <c r="F13" s="21">
        <v>23230</v>
      </c>
      <c r="G13" t="s">
        <v>17</v>
      </c>
      <c r="H13" t="s">
        <v>34</v>
      </c>
      <c r="I13" s="21">
        <v>0.189</v>
      </c>
      <c r="J13" s="21">
        <v>0.189</v>
      </c>
      <c r="K13" s="21">
        <v>26</v>
      </c>
      <c r="L13" s="21">
        <v>26</v>
      </c>
      <c r="M13" s="21">
        <v>1</v>
      </c>
      <c r="N13" s="21">
        <v>0</v>
      </c>
      <c r="O13" s="21">
        <v>1</v>
      </c>
      <c r="Q13" t="s">
        <v>77</v>
      </c>
      <c r="R13" t="s">
        <v>49</v>
      </c>
    </row>
    <row r="14" spans="1:18" hidden="1">
      <c r="A14" s="21">
        <v>150</v>
      </c>
      <c r="B14" s="21">
        <v>202301</v>
      </c>
      <c r="C14" s="21">
        <v>20</v>
      </c>
      <c r="D14" t="s">
        <v>71</v>
      </c>
      <c r="E14" s="21">
        <v>168</v>
      </c>
      <c r="F14" s="21">
        <v>23235</v>
      </c>
      <c r="G14" t="s">
        <v>15</v>
      </c>
      <c r="H14" t="s">
        <v>34</v>
      </c>
      <c r="I14" s="21">
        <v>0.16600000000000001</v>
      </c>
      <c r="J14" s="21">
        <v>0.16600000000000001</v>
      </c>
      <c r="K14" s="21">
        <v>21</v>
      </c>
      <c r="L14" s="21">
        <v>21</v>
      </c>
      <c r="M14" s="21">
        <v>1</v>
      </c>
      <c r="N14" s="21">
        <v>0</v>
      </c>
      <c r="O14" s="21">
        <v>1</v>
      </c>
      <c r="Q14" t="s">
        <v>77</v>
      </c>
      <c r="R14" t="s">
        <v>49</v>
      </c>
    </row>
    <row r="15" spans="1:18" hidden="1">
      <c r="A15" s="21">
        <v>150</v>
      </c>
      <c r="B15" s="21">
        <v>202301</v>
      </c>
      <c r="C15" s="21">
        <v>20</v>
      </c>
      <c r="D15" t="s">
        <v>71</v>
      </c>
      <c r="E15" s="21">
        <v>173</v>
      </c>
      <c r="F15" s="21">
        <v>23240</v>
      </c>
      <c r="G15" t="s">
        <v>18</v>
      </c>
      <c r="H15" t="s">
        <v>34</v>
      </c>
      <c r="I15" s="21">
        <v>7.4999999999999997E-2</v>
      </c>
      <c r="J15" s="21">
        <v>7.4999999999999997E-2</v>
      </c>
      <c r="K15" s="21">
        <v>5</v>
      </c>
      <c r="L15" s="21">
        <v>5</v>
      </c>
      <c r="M15" s="21">
        <v>1</v>
      </c>
      <c r="N15" s="21">
        <v>0</v>
      </c>
      <c r="O15" s="21">
        <v>1</v>
      </c>
      <c r="Q15" t="s">
        <v>77</v>
      </c>
      <c r="R15" t="s">
        <v>49</v>
      </c>
    </row>
    <row r="16" spans="1:18" hidden="1">
      <c r="A16" s="21">
        <v>150</v>
      </c>
      <c r="B16" s="21">
        <v>202301</v>
      </c>
      <c r="C16" s="21">
        <v>21</v>
      </c>
      <c r="D16" t="s">
        <v>71</v>
      </c>
      <c r="E16" s="21">
        <v>177</v>
      </c>
      <c r="F16" s="21">
        <v>23220</v>
      </c>
      <c r="G16" t="s">
        <v>28</v>
      </c>
      <c r="H16" t="s">
        <v>33</v>
      </c>
      <c r="I16" s="21">
        <v>0.77800000000000002</v>
      </c>
      <c r="J16" s="21">
        <v>0.77800000000000002</v>
      </c>
      <c r="K16" s="21">
        <v>1</v>
      </c>
      <c r="L16" s="21">
        <v>1</v>
      </c>
      <c r="M16" s="21">
        <v>1</v>
      </c>
      <c r="N16" s="21">
        <v>0</v>
      </c>
      <c r="O16" s="21">
        <v>1</v>
      </c>
      <c r="Q16" t="s">
        <v>78</v>
      </c>
      <c r="R16" t="s">
        <v>54</v>
      </c>
    </row>
    <row r="17" spans="1:18" hidden="1">
      <c r="A17" s="21">
        <v>150</v>
      </c>
      <c r="B17" s="21">
        <v>202301</v>
      </c>
      <c r="C17" s="21">
        <v>21</v>
      </c>
      <c r="D17" t="s">
        <v>71</v>
      </c>
      <c r="E17" s="21">
        <v>178</v>
      </c>
      <c r="F17" s="21">
        <v>23225</v>
      </c>
      <c r="G17" t="s">
        <v>16</v>
      </c>
      <c r="H17" t="s">
        <v>34</v>
      </c>
      <c r="I17" s="21">
        <v>0.13100000000000001</v>
      </c>
      <c r="J17" s="21">
        <v>0.13100000000000001</v>
      </c>
      <c r="K17" s="21">
        <v>2</v>
      </c>
      <c r="L17" s="21">
        <v>2</v>
      </c>
      <c r="M17" s="21">
        <v>1</v>
      </c>
      <c r="N17" s="21">
        <v>0</v>
      </c>
      <c r="O17" s="21">
        <v>1</v>
      </c>
      <c r="Q17" t="s">
        <v>78</v>
      </c>
      <c r="R17" t="s">
        <v>54</v>
      </c>
    </row>
    <row r="18" spans="1:18" hidden="1">
      <c r="A18" s="21">
        <v>150</v>
      </c>
      <c r="B18" s="21">
        <v>202301</v>
      </c>
      <c r="C18" s="21">
        <v>21</v>
      </c>
      <c r="D18" t="s">
        <v>71</v>
      </c>
      <c r="E18" s="21">
        <v>183</v>
      </c>
      <c r="F18" s="21">
        <v>23240</v>
      </c>
      <c r="G18" t="s">
        <v>18</v>
      </c>
      <c r="H18" t="s">
        <v>34</v>
      </c>
      <c r="I18" s="21">
        <v>5.6000000000000001E-2</v>
      </c>
      <c r="J18" s="21">
        <v>5.6000000000000001E-2</v>
      </c>
      <c r="K18" s="21">
        <v>2</v>
      </c>
      <c r="L18" s="21">
        <v>2</v>
      </c>
      <c r="M18" s="21">
        <v>1</v>
      </c>
      <c r="N18" s="21">
        <v>0</v>
      </c>
      <c r="O18" s="21">
        <v>1</v>
      </c>
      <c r="Q18" t="s">
        <v>78</v>
      </c>
      <c r="R18" t="s">
        <v>54</v>
      </c>
    </row>
    <row r="19" spans="1:18" hidden="1">
      <c r="A19" s="21">
        <v>150</v>
      </c>
      <c r="B19" s="21">
        <v>202301</v>
      </c>
      <c r="C19" s="21">
        <v>22</v>
      </c>
      <c r="D19" t="s">
        <v>71</v>
      </c>
      <c r="E19" s="21">
        <v>186</v>
      </c>
      <c r="F19" s="21">
        <v>23220</v>
      </c>
      <c r="G19" t="s">
        <v>28</v>
      </c>
      <c r="H19" t="s">
        <v>33</v>
      </c>
      <c r="I19" s="21">
        <v>0.57799999999999996</v>
      </c>
      <c r="J19" s="21">
        <v>0.57799999999999996</v>
      </c>
      <c r="K19" s="21">
        <v>1</v>
      </c>
      <c r="L19" s="21">
        <v>1</v>
      </c>
      <c r="M19" s="21">
        <v>1</v>
      </c>
      <c r="N19" s="21">
        <v>0</v>
      </c>
      <c r="O19" s="21">
        <v>1</v>
      </c>
      <c r="Q19" t="s">
        <v>79</v>
      </c>
      <c r="R19" t="s">
        <v>53</v>
      </c>
    </row>
    <row r="20" spans="1:18" hidden="1">
      <c r="A20" s="21">
        <v>150</v>
      </c>
      <c r="B20" s="21">
        <v>202301</v>
      </c>
      <c r="C20" s="21">
        <v>23</v>
      </c>
      <c r="D20" t="s">
        <v>71</v>
      </c>
      <c r="E20" s="21">
        <v>194</v>
      </c>
      <c r="F20" s="21">
        <v>23235</v>
      </c>
      <c r="G20" t="s">
        <v>15</v>
      </c>
      <c r="H20" t="s">
        <v>34</v>
      </c>
      <c r="I20" s="21">
        <v>0.02</v>
      </c>
      <c r="J20" s="21">
        <v>0.02</v>
      </c>
      <c r="K20" s="21">
        <v>2</v>
      </c>
      <c r="L20" s="21">
        <v>2</v>
      </c>
      <c r="M20" s="21">
        <v>1</v>
      </c>
      <c r="N20" s="21">
        <v>0</v>
      </c>
      <c r="O20" s="21">
        <v>1</v>
      </c>
      <c r="Q20" t="s">
        <v>80</v>
      </c>
      <c r="R20" t="s">
        <v>57</v>
      </c>
    </row>
    <row r="21" spans="1:18" hidden="1">
      <c r="A21" s="21">
        <v>150</v>
      </c>
      <c r="B21" s="21">
        <v>202301</v>
      </c>
      <c r="C21" s="21">
        <v>24</v>
      </c>
      <c r="D21" t="s">
        <v>71</v>
      </c>
      <c r="E21" s="21">
        <v>200</v>
      </c>
      <c r="F21" s="21">
        <v>23220</v>
      </c>
      <c r="G21" t="s">
        <v>28</v>
      </c>
      <c r="H21" t="s">
        <v>33</v>
      </c>
      <c r="I21" s="21">
        <v>1.2190000000000001</v>
      </c>
      <c r="J21" s="21">
        <v>1.2190000000000001</v>
      </c>
      <c r="K21" s="21">
        <v>2</v>
      </c>
      <c r="L21" s="21">
        <v>2</v>
      </c>
      <c r="M21" s="21">
        <v>1</v>
      </c>
      <c r="N21" s="21">
        <v>0</v>
      </c>
      <c r="O21" s="21">
        <v>1</v>
      </c>
      <c r="Q21" t="s">
        <v>81</v>
      </c>
      <c r="R21" t="s">
        <v>62</v>
      </c>
    </row>
    <row r="22" spans="1:18" hidden="1">
      <c r="A22" s="21">
        <v>150</v>
      </c>
      <c r="B22" s="21">
        <v>202301</v>
      </c>
      <c r="C22" s="21">
        <v>25</v>
      </c>
      <c r="D22" t="s">
        <v>71</v>
      </c>
      <c r="E22" s="21">
        <v>208</v>
      </c>
      <c r="F22" s="21">
        <v>23220</v>
      </c>
      <c r="G22" t="s">
        <v>28</v>
      </c>
      <c r="H22" t="s">
        <v>33</v>
      </c>
      <c r="I22" s="21">
        <v>0.65400000000000003</v>
      </c>
      <c r="J22" s="21">
        <v>0.65400000000000003</v>
      </c>
      <c r="K22" s="21">
        <v>2</v>
      </c>
      <c r="L22" s="21">
        <v>2</v>
      </c>
      <c r="M22" s="21">
        <v>1</v>
      </c>
      <c r="N22" s="21">
        <v>0</v>
      </c>
      <c r="O22" s="21">
        <v>1</v>
      </c>
      <c r="Q22" t="s">
        <v>82</v>
      </c>
      <c r="R22" t="s">
        <v>60</v>
      </c>
    </row>
    <row r="23" spans="1:18" hidden="1">
      <c r="A23" s="21">
        <v>150</v>
      </c>
      <c r="B23" s="21">
        <v>202301</v>
      </c>
      <c r="C23" s="21">
        <v>26</v>
      </c>
      <c r="D23" t="s">
        <v>71</v>
      </c>
      <c r="E23" s="21">
        <v>218</v>
      </c>
      <c r="F23" s="21">
        <v>23220</v>
      </c>
      <c r="G23" t="s">
        <v>28</v>
      </c>
      <c r="H23" t="s">
        <v>33</v>
      </c>
      <c r="I23" s="21">
        <v>1.0660000000000001</v>
      </c>
      <c r="J23" s="21">
        <v>1.0660000000000001</v>
      </c>
      <c r="K23" s="21">
        <v>2</v>
      </c>
      <c r="L23" s="21">
        <v>2</v>
      </c>
      <c r="M23" s="21">
        <v>1</v>
      </c>
      <c r="N23" s="21">
        <v>0</v>
      </c>
      <c r="O23" s="21">
        <v>1</v>
      </c>
      <c r="Q23" t="s">
        <v>83</v>
      </c>
      <c r="R23" t="s">
        <v>63</v>
      </c>
    </row>
    <row r="24" spans="1:18">
      <c r="A24" s="21">
        <v>150</v>
      </c>
      <c r="B24" s="21">
        <v>202301</v>
      </c>
      <c r="C24" s="21">
        <v>27</v>
      </c>
      <c r="D24" t="s">
        <v>71</v>
      </c>
      <c r="E24" s="21">
        <v>227</v>
      </c>
      <c r="F24" s="21">
        <v>23230</v>
      </c>
      <c r="G24" t="s">
        <v>17</v>
      </c>
      <c r="H24" t="s">
        <v>33</v>
      </c>
      <c r="I24" s="21">
        <v>2.38</v>
      </c>
      <c r="J24" s="21">
        <v>2.38</v>
      </c>
      <c r="K24" s="21">
        <v>1</v>
      </c>
      <c r="L24" s="21">
        <v>1</v>
      </c>
      <c r="M24" s="21">
        <v>1</v>
      </c>
      <c r="N24" s="21">
        <v>0</v>
      </c>
      <c r="O24" s="21">
        <v>1</v>
      </c>
      <c r="Q24" t="s">
        <v>84</v>
      </c>
      <c r="R24" t="s">
        <v>55</v>
      </c>
    </row>
  </sheetData>
  <autoFilter ref="A1:R24" xr:uid="{00000000-0001-0000-0100-000000000000}">
    <filterColumn colId="6">
      <filters>
        <filter val="Pink salmon"/>
      </filters>
    </filterColumn>
  </autoFilter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R153"/>
  <sheetViews>
    <sheetView topLeftCell="C1" workbookViewId="0">
      <selection activeCell="C70" sqref="A70:XFD70"/>
    </sheetView>
  </sheetViews>
  <sheetFormatPr defaultColWidth="9" defaultRowHeight="15.6"/>
  <cols>
    <col min="1" max="1" width="8" style="19" bestFit="1" customWidth="1"/>
    <col min="2" max="2" width="8.19921875" style="19" customWidth="1"/>
    <col min="3" max="3" width="20.69921875" style="19" customWidth="1"/>
    <col min="4" max="4" width="15.5" style="19" bestFit="1" customWidth="1"/>
    <col min="5" max="5" width="7" style="19" bestFit="1" customWidth="1"/>
    <col min="6" max="6" width="8.09765625" style="19" bestFit="1" customWidth="1"/>
    <col min="7" max="7" width="10.3984375" style="19" bestFit="1" customWidth="1"/>
    <col min="8" max="8" width="16.69921875" style="20" bestFit="1" customWidth="1"/>
    <col min="9" max="16384" width="9" style="19"/>
  </cols>
  <sheetData>
    <row r="1" spans="1:18">
      <c r="A1" t="s">
        <v>40</v>
      </c>
      <c r="B1" t="s">
        <v>41</v>
      </c>
      <c r="C1" t="s">
        <v>42</v>
      </c>
      <c r="D1" t="s">
        <v>64</v>
      </c>
      <c r="E1" t="s">
        <v>65</v>
      </c>
      <c r="F1" t="s">
        <v>66</v>
      </c>
      <c r="G1" t="s">
        <v>27</v>
      </c>
      <c r="H1" t="s">
        <v>32</v>
      </c>
      <c r="I1" t="s">
        <v>43</v>
      </c>
      <c r="J1" t="s">
        <v>44</v>
      </c>
      <c r="K1" t="s">
        <v>45</v>
      </c>
      <c r="L1" t="s">
        <v>46</v>
      </c>
      <c r="M1" t="s">
        <v>67</v>
      </c>
      <c r="N1" t="s">
        <v>68</v>
      </c>
      <c r="O1" t="s">
        <v>69</v>
      </c>
      <c r="P1" t="s">
        <v>70</v>
      </c>
      <c r="Q1" t="s">
        <v>26</v>
      </c>
      <c r="R1" t="s">
        <v>48</v>
      </c>
    </row>
    <row r="2" spans="1:18" hidden="1">
      <c r="A2">
        <v>150</v>
      </c>
      <c r="B2">
        <v>202302</v>
      </c>
      <c r="C2">
        <v>1</v>
      </c>
      <c r="D2" t="s">
        <v>71</v>
      </c>
      <c r="E2">
        <v>4</v>
      </c>
      <c r="F2">
        <v>40561</v>
      </c>
      <c r="G2" t="s">
        <v>88</v>
      </c>
      <c r="H2" t="s">
        <v>89</v>
      </c>
      <c r="I2">
        <v>6.07</v>
      </c>
      <c r="J2">
        <v>6.07</v>
      </c>
      <c r="K2">
        <v>0</v>
      </c>
      <c r="L2">
        <v>0</v>
      </c>
      <c r="M2">
        <v>1</v>
      </c>
      <c r="N2">
        <v>0</v>
      </c>
      <c r="O2">
        <v>1</v>
      </c>
      <c r="P2"/>
      <c r="Q2">
        <v>1</v>
      </c>
      <c r="R2" s="19" t="s">
        <v>50</v>
      </c>
    </row>
    <row r="3" spans="1:18" hidden="1">
      <c r="A3">
        <v>150</v>
      </c>
      <c r="B3">
        <v>202302</v>
      </c>
      <c r="C3">
        <v>1</v>
      </c>
      <c r="D3" t="s">
        <v>71</v>
      </c>
      <c r="E3">
        <v>5</v>
      </c>
      <c r="F3">
        <v>24001</v>
      </c>
      <c r="G3" t="s">
        <v>90</v>
      </c>
      <c r="H3" t="s">
        <v>89</v>
      </c>
      <c r="I3">
        <v>2.3E-2</v>
      </c>
      <c r="J3">
        <v>2.3E-2</v>
      </c>
      <c r="K3">
        <v>1</v>
      </c>
      <c r="L3">
        <v>1</v>
      </c>
      <c r="M3">
        <v>1</v>
      </c>
      <c r="N3">
        <v>0</v>
      </c>
      <c r="O3">
        <v>1</v>
      </c>
      <c r="P3"/>
      <c r="Q3">
        <v>1</v>
      </c>
      <c r="R3" s="19" t="s">
        <v>50</v>
      </c>
    </row>
    <row r="4" spans="1:18" hidden="1">
      <c r="A4">
        <v>150</v>
      </c>
      <c r="B4">
        <v>202302</v>
      </c>
      <c r="C4">
        <v>1</v>
      </c>
      <c r="D4" t="s">
        <v>71</v>
      </c>
      <c r="E4">
        <v>6</v>
      </c>
      <c r="F4">
        <v>21397</v>
      </c>
      <c r="G4" t="s">
        <v>91</v>
      </c>
      <c r="H4" t="s">
        <v>89</v>
      </c>
      <c r="I4">
        <v>0.03</v>
      </c>
      <c r="J4">
        <v>0.03</v>
      </c>
      <c r="K4">
        <v>1</v>
      </c>
      <c r="L4">
        <v>1</v>
      </c>
      <c r="M4">
        <v>1</v>
      </c>
      <c r="N4">
        <v>0</v>
      </c>
      <c r="O4">
        <v>1</v>
      </c>
      <c r="P4"/>
      <c r="Q4">
        <v>1</v>
      </c>
      <c r="R4" s="19" t="s">
        <v>50</v>
      </c>
    </row>
    <row r="5" spans="1:18" hidden="1">
      <c r="A5">
        <v>150</v>
      </c>
      <c r="B5">
        <v>202302</v>
      </c>
      <c r="C5">
        <v>1</v>
      </c>
      <c r="D5" t="s">
        <v>71</v>
      </c>
      <c r="E5">
        <v>8</v>
      </c>
      <c r="F5">
        <v>23235</v>
      </c>
      <c r="G5" t="s">
        <v>15</v>
      </c>
      <c r="H5" t="s">
        <v>34</v>
      </c>
      <c r="I5">
        <v>0.01</v>
      </c>
      <c r="J5">
        <v>0.01</v>
      </c>
      <c r="K5">
        <v>1</v>
      </c>
      <c r="L5">
        <v>1</v>
      </c>
      <c r="M5">
        <v>1</v>
      </c>
      <c r="N5">
        <v>0</v>
      </c>
      <c r="O5">
        <v>1</v>
      </c>
      <c r="P5"/>
      <c r="Q5">
        <v>1</v>
      </c>
      <c r="R5" s="19" t="s">
        <v>50</v>
      </c>
    </row>
    <row r="6" spans="1:18" hidden="1">
      <c r="A6">
        <v>150</v>
      </c>
      <c r="B6">
        <v>202302</v>
      </c>
      <c r="C6">
        <v>1</v>
      </c>
      <c r="D6" t="s">
        <v>71</v>
      </c>
      <c r="E6">
        <v>7</v>
      </c>
      <c r="F6">
        <v>23230</v>
      </c>
      <c r="G6" t="s">
        <v>17</v>
      </c>
      <c r="H6" t="s">
        <v>34</v>
      </c>
      <c r="I6">
        <v>7.2999999999999995E-2</v>
      </c>
      <c r="J6">
        <v>7.2999999999999995E-2</v>
      </c>
      <c r="K6">
        <v>4</v>
      </c>
      <c r="L6">
        <v>4</v>
      </c>
      <c r="M6">
        <v>1</v>
      </c>
      <c r="N6">
        <v>0</v>
      </c>
      <c r="O6">
        <v>1</v>
      </c>
      <c r="P6"/>
      <c r="Q6">
        <v>1</v>
      </c>
      <c r="R6" s="19" t="s">
        <v>50</v>
      </c>
    </row>
    <row r="7" spans="1:18" hidden="1">
      <c r="A7">
        <v>150</v>
      </c>
      <c r="B7">
        <v>202302</v>
      </c>
      <c r="C7">
        <v>1</v>
      </c>
      <c r="D7" t="s">
        <v>71</v>
      </c>
      <c r="E7">
        <v>9</v>
      </c>
      <c r="F7">
        <v>40511</v>
      </c>
      <c r="G7" t="s">
        <v>92</v>
      </c>
      <c r="H7" t="s">
        <v>89</v>
      </c>
      <c r="I7">
        <v>2.48</v>
      </c>
      <c r="J7">
        <v>2.48</v>
      </c>
      <c r="K7">
        <v>0</v>
      </c>
      <c r="L7">
        <v>0</v>
      </c>
      <c r="M7">
        <v>1</v>
      </c>
      <c r="N7">
        <v>0</v>
      </c>
      <c r="O7">
        <v>1</v>
      </c>
      <c r="P7"/>
      <c r="Q7">
        <v>1</v>
      </c>
      <c r="R7" s="19" t="s">
        <v>50</v>
      </c>
    </row>
    <row r="8" spans="1:18" hidden="1">
      <c r="A8">
        <v>150</v>
      </c>
      <c r="B8">
        <v>202302</v>
      </c>
      <c r="C8">
        <v>1</v>
      </c>
      <c r="D8" t="s">
        <v>71</v>
      </c>
      <c r="E8">
        <v>3</v>
      </c>
      <c r="F8">
        <v>40506</v>
      </c>
      <c r="G8" t="s">
        <v>93</v>
      </c>
      <c r="H8" t="s">
        <v>89</v>
      </c>
      <c r="I8">
        <v>7.77</v>
      </c>
      <c r="J8">
        <v>7.77</v>
      </c>
      <c r="K8">
        <v>0</v>
      </c>
      <c r="L8">
        <v>0</v>
      </c>
      <c r="M8">
        <v>1</v>
      </c>
      <c r="N8">
        <v>0</v>
      </c>
      <c r="O8">
        <v>1</v>
      </c>
      <c r="P8"/>
      <c r="Q8">
        <v>1</v>
      </c>
      <c r="R8" s="19" t="s">
        <v>50</v>
      </c>
    </row>
    <row r="9" spans="1:18" hidden="1">
      <c r="A9">
        <v>150</v>
      </c>
      <c r="B9">
        <v>202302</v>
      </c>
      <c r="C9">
        <v>2</v>
      </c>
      <c r="D9" t="s">
        <v>71</v>
      </c>
      <c r="E9">
        <v>15</v>
      </c>
      <c r="F9">
        <v>23230</v>
      </c>
      <c r="G9" t="s">
        <v>17</v>
      </c>
      <c r="H9" t="s">
        <v>34</v>
      </c>
      <c r="I9">
        <v>0.52800000000000002</v>
      </c>
      <c r="J9">
        <v>0.52800000000000002</v>
      </c>
      <c r="K9">
        <v>30</v>
      </c>
      <c r="L9">
        <v>30</v>
      </c>
      <c r="M9">
        <v>1</v>
      </c>
      <c r="N9">
        <v>0</v>
      </c>
      <c r="O9">
        <v>1</v>
      </c>
      <c r="P9"/>
      <c r="Q9">
        <v>2</v>
      </c>
      <c r="R9" s="19" t="s">
        <v>102</v>
      </c>
    </row>
    <row r="10" spans="1:18" hidden="1">
      <c r="A10">
        <v>150</v>
      </c>
      <c r="B10">
        <v>202302</v>
      </c>
      <c r="C10">
        <v>2</v>
      </c>
      <c r="D10" t="s">
        <v>71</v>
      </c>
      <c r="E10">
        <v>19</v>
      </c>
      <c r="F10">
        <v>24001</v>
      </c>
      <c r="G10" t="s">
        <v>90</v>
      </c>
      <c r="H10" t="s">
        <v>89</v>
      </c>
      <c r="I10">
        <v>7.0000000000000001E-3</v>
      </c>
      <c r="J10">
        <v>7.0000000000000001E-3</v>
      </c>
      <c r="K10">
        <v>1</v>
      </c>
      <c r="L10">
        <v>1</v>
      </c>
      <c r="M10">
        <v>1</v>
      </c>
      <c r="N10">
        <v>0</v>
      </c>
      <c r="O10">
        <v>1</v>
      </c>
      <c r="P10"/>
      <c r="Q10">
        <v>2</v>
      </c>
      <c r="R10" s="19" t="s">
        <v>102</v>
      </c>
    </row>
    <row r="11" spans="1:18" hidden="1">
      <c r="A11">
        <v>150</v>
      </c>
      <c r="B11">
        <v>202302</v>
      </c>
      <c r="C11">
        <v>2</v>
      </c>
      <c r="D11" t="s">
        <v>71</v>
      </c>
      <c r="E11">
        <v>12</v>
      </c>
      <c r="F11">
        <v>40561</v>
      </c>
      <c r="G11" t="s">
        <v>88</v>
      </c>
      <c r="H11" t="s">
        <v>89</v>
      </c>
      <c r="I11">
        <v>6.95</v>
      </c>
      <c r="J11">
        <v>6.95</v>
      </c>
      <c r="K11">
        <v>0</v>
      </c>
      <c r="L11">
        <v>0</v>
      </c>
      <c r="M11">
        <v>1</v>
      </c>
      <c r="N11">
        <v>0</v>
      </c>
      <c r="O11">
        <v>1</v>
      </c>
      <c r="P11"/>
      <c r="Q11">
        <v>2</v>
      </c>
      <c r="R11" s="19" t="s">
        <v>102</v>
      </c>
    </row>
    <row r="12" spans="1:18" hidden="1">
      <c r="A12">
        <v>150</v>
      </c>
      <c r="B12">
        <v>202302</v>
      </c>
      <c r="C12">
        <v>2</v>
      </c>
      <c r="D12" t="s">
        <v>71</v>
      </c>
      <c r="E12">
        <v>13</v>
      </c>
      <c r="F12">
        <v>40511</v>
      </c>
      <c r="G12" t="s">
        <v>92</v>
      </c>
      <c r="H12" t="s">
        <v>89</v>
      </c>
      <c r="I12">
        <v>8.9700000000000006</v>
      </c>
      <c r="J12">
        <v>8.9700000000000006</v>
      </c>
      <c r="K12">
        <v>0</v>
      </c>
      <c r="L12">
        <v>0</v>
      </c>
      <c r="M12">
        <v>1</v>
      </c>
      <c r="N12">
        <v>0</v>
      </c>
      <c r="O12">
        <v>1</v>
      </c>
      <c r="P12"/>
      <c r="Q12">
        <v>2</v>
      </c>
      <c r="R12" s="19" t="s">
        <v>102</v>
      </c>
    </row>
    <row r="13" spans="1:18" hidden="1">
      <c r="A13">
        <v>150</v>
      </c>
      <c r="B13">
        <v>202302</v>
      </c>
      <c r="C13">
        <v>2</v>
      </c>
      <c r="D13" t="s">
        <v>71</v>
      </c>
      <c r="E13">
        <v>16</v>
      </c>
      <c r="F13">
        <v>23235</v>
      </c>
      <c r="G13" t="s">
        <v>15</v>
      </c>
      <c r="H13" t="s">
        <v>34</v>
      </c>
      <c r="I13">
        <v>0.89</v>
      </c>
      <c r="J13">
        <v>0.89</v>
      </c>
      <c r="K13">
        <v>40</v>
      </c>
      <c r="L13">
        <v>40</v>
      </c>
      <c r="M13">
        <v>1</v>
      </c>
      <c r="N13">
        <v>0</v>
      </c>
      <c r="O13">
        <v>1</v>
      </c>
      <c r="P13"/>
      <c r="Q13">
        <v>2</v>
      </c>
      <c r="R13" s="19" t="s">
        <v>102</v>
      </c>
    </row>
    <row r="14" spans="1:18" hidden="1">
      <c r="A14">
        <v>150</v>
      </c>
      <c r="B14">
        <v>202302</v>
      </c>
      <c r="C14">
        <v>2</v>
      </c>
      <c r="D14" t="s">
        <v>71</v>
      </c>
      <c r="E14">
        <v>21</v>
      </c>
      <c r="F14">
        <v>23240</v>
      </c>
      <c r="G14" t="s">
        <v>18</v>
      </c>
      <c r="H14" t="s">
        <v>34</v>
      </c>
      <c r="I14">
        <v>1.3160000000000001</v>
      </c>
      <c r="J14">
        <v>1.3160000000000001</v>
      </c>
      <c r="K14">
        <v>56</v>
      </c>
      <c r="L14">
        <v>56</v>
      </c>
      <c r="M14">
        <v>1</v>
      </c>
      <c r="N14">
        <v>0</v>
      </c>
      <c r="O14">
        <v>1</v>
      </c>
      <c r="P14"/>
      <c r="Q14">
        <v>2</v>
      </c>
      <c r="R14" s="19" t="s">
        <v>102</v>
      </c>
    </row>
    <row r="15" spans="1:18" hidden="1">
      <c r="A15">
        <v>150</v>
      </c>
      <c r="B15">
        <v>202302</v>
      </c>
      <c r="C15">
        <v>2</v>
      </c>
      <c r="D15" t="s">
        <v>71</v>
      </c>
      <c r="E15">
        <v>18</v>
      </c>
      <c r="F15">
        <v>40562</v>
      </c>
      <c r="G15" t="s">
        <v>94</v>
      </c>
      <c r="H15" t="s">
        <v>89</v>
      </c>
      <c r="I15">
        <v>0.73199999999999998</v>
      </c>
      <c r="J15">
        <v>0.73199999999999998</v>
      </c>
      <c r="K15">
        <v>0</v>
      </c>
      <c r="L15">
        <v>0</v>
      </c>
      <c r="M15">
        <v>1</v>
      </c>
      <c r="N15">
        <v>0</v>
      </c>
      <c r="O15">
        <v>1</v>
      </c>
      <c r="P15"/>
      <c r="Q15">
        <v>2</v>
      </c>
      <c r="R15" s="19" t="s">
        <v>102</v>
      </c>
    </row>
    <row r="16" spans="1:18" hidden="1">
      <c r="A16">
        <v>150</v>
      </c>
      <c r="B16">
        <v>202302</v>
      </c>
      <c r="C16">
        <v>2</v>
      </c>
      <c r="D16" t="s">
        <v>71</v>
      </c>
      <c r="E16">
        <v>17</v>
      </c>
      <c r="F16">
        <v>40504</v>
      </c>
      <c r="G16" t="s">
        <v>95</v>
      </c>
      <c r="H16" t="s">
        <v>89</v>
      </c>
      <c r="I16">
        <v>0.19600000000000001</v>
      </c>
      <c r="J16">
        <v>0.19600000000000001</v>
      </c>
      <c r="K16">
        <v>2</v>
      </c>
      <c r="L16">
        <v>2</v>
      </c>
      <c r="M16">
        <v>1</v>
      </c>
      <c r="N16">
        <v>0</v>
      </c>
      <c r="O16">
        <v>1</v>
      </c>
      <c r="P16"/>
      <c r="Q16">
        <v>2</v>
      </c>
      <c r="R16" s="19" t="s">
        <v>102</v>
      </c>
    </row>
    <row r="17" spans="1:18" hidden="1">
      <c r="A17">
        <v>150</v>
      </c>
      <c r="B17">
        <v>202302</v>
      </c>
      <c r="C17">
        <v>2</v>
      </c>
      <c r="D17" t="s">
        <v>71</v>
      </c>
      <c r="E17">
        <v>20</v>
      </c>
      <c r="F17">
        <v>23225</v>
      </c>
      <c r="G17" t="s">
        <v>16</v>
      </c>
      <c r="H17" t="s">
        <v>34</v>
      </c>
      <c r="I17">
        <v>0.39100000000000001</v>
      </c>
      <c r="J17">
        <v>0.39100000000000001</v>
      </c>
      <c r="K17">
        <v>6</v>
      </c>
      <c r="L17">
        <v>6</v>
      </c>
      <c r="M17">
        <v>1</v>
      </c>
      <c r="N17">
        <v>0</v>
      </c>
      <c r="O17">
        <v>1</v>
      </c>
      <c r="P17"/>
      <c r="Q17">
        <v>2</v>
      </c>
      <c r="R17" s="19" t="s">
        <v>102</v>
      </c>
    </row>
    <row r="18" spans="1:18" hidden="1">
      <c r="A18">
        <v>150</v>
      </c>
      <c r="B18">
        <v>202302</v>
      </c>
      <c r="C18">
        <v>2</v>
      </c>
      <c r="D18" t="s">
        <v>71</v>
      </c>
      <c r="E18">
        <v>14</v>
      </c>
      <c r="F18">
        <v>21397</v>
      </c>
      <c r="G18" t="s">
        <v>91</v>
      </c>
      <c r="H18" t="s">
        <v>89</v>
      </c>
      <c r="I18">
        <v>3.9E-2</v>
      </c>
      <c r="J18">
        <v>3.9E-2</v>
      </c>
      <c r="K18">
        <v>2</v>
      </c>
      <c r="L18">
        <v>2</v>
      </c>
      <c r="M18">
        <v>1</v>
      </c>
      <c r="N18">
        <v>0</v>
      </c>
      <c r="O18">
        <v>1</v>
      </c>
      <c r="P18"/>
      <c r="Q18">
        <v>2</v>
      </c>
      <c r="R18" s="19" t="s">
        <v>102</v>
      </c>
    </row>
    <row r="19" spans="1:18" hidden="1">
      <c r="A19">
        <v>150</v>
      </c>
      <c r="B19">
        <v>202302</v>
      </c>
      <c r="C19">
        <v>2</v>
      </c>
      <c r="D19" t="s">
        <v>71</v>
      </c>
      <c r="E19">
        <v>11</v>
      </c>
      <c r="F19">
        <v>40506</v>
      </c>
      <c r="G19" t="s">
        <v>93</v>
      </c>
      <c r="H19" t="s">
        <v>89</v>
      </c>
      <c r="I19">
        <v>41.55</v>
      </c>
      <c r="J19">
        <v>41.55</v>
      </c>
      <c r="K19">
        <v>0</v>
      </c>
      <c r="L19">
        <v>0</v>
      </c>
      <c r="M19">
        <v>1</v>
      </c>
      <c r="N19">
        <v>0</v>
      </c>
      <c r="O19">
        <v>1</v>
      </c>
      <c r="P19"/>
      <c r="Q19">
        <v>2</v>
      </c>
      <c r="R19" s="19" t="s">
        <v>102</v>
      </c>
    </row>
    <row r="20" spans="1:18" hidden="1">
      <c r="A20">
        <v>150</v>
      </c>
      <c r="B20">
        <v>202302</v>
      </c>
      <c r="C20">
        <v>3</v>
      </c>
      <c r="D20" t="s">
        <v>71</v>
      </c>
      <c r="E20">
        <v>30</v>
      </c>
      <c r="F20">
        <v>21397</v>
      </c>
      <c r="G20" t="s">
        <v>91</v>
      </c>
      <c r="H20" t="s">
        <v>89</v>
      </c>
      <c r="I20">
        <v>2.9000000000000001E-2</v>
      </c>
      <c r="J20">
        <v>2.9000000000000001E-2</v>
      </c>
      <c r="K20">
        <v>1</v>
      </c>
      <c r="L20">
        <v>1</v>
      </c>
      <c r="M20">
        <v>1</v>
      </c>
      <c r="N20">
        <v>0</v>
      </c>
      <c r="O20">
        <v>1</v>
      </c>
      <c r="P20"/>
      <c r="Q20">
        <v>3</v>
      </c>
      <c r="R20" s="19" t="s">
        <v>49</v>
      </c>
    </row>
    <row r="21" spans="1:18" hidden="1">
      <c r="A21">
        <v>150</v>
      </c>
      <c r="B21">
        <v>202302</v>
      </c>
      <c r="C21">
        <v>3</v>
      </c>
      <c r="D21" t="s">
        <v>71</v>
      </c>
      <c r="E21">
        <v>32</v>
      </c>
      <c r="F21">
        <v>21110</v>
      </c>
      <c r="G21" t="s">
        <v>96</v>
      </c>
      <c r="H21" t="s">
        <v>89</v>
      </c>
      <c r="I21">
        <v>5.7000000000000002E-2</v>
      </c>
      <c r="J21">
        <v>5.7000000000000002E-2</v>
      </c>
      <c r="K21">
        <v>2</v>
      </c>
      <c r="L21">
        <v>2</v>
      </c>
      <c r="M21">
        <v>1</v>
      </c>
      <c r="N21">
        <v>0</v>
      </c>
      <c r="O21">
        <v>1</v>
      </c>
      <c r="P21"/>
      <c r="Q21">
        <v>3</v>
      </c>
      <c r="R21" s="19" t="s">
        <v>49</v>
      </c>
    </row>
    <row r="22" spans="1:18" hidden="1">
      <c r="A22">
        <v>150</v>
      </c>
      <c r="B22">
        <v>202302</v>
      </c>
      <c r="C22">
        <v>3</v>
      </c>
      <c r="D22" t="s">
        <v>71</v>
      </c>
      <c r="E22">
        <v>34</v>
      </c>
      <c r="F22">
        <v>40562</v>
      </c>
      <c r="G22" t="s">
        <v>94</v>
      </c>
      <c r="H22" t="s">
        <v>89</v>
      </c>
      <c r="I22">
        <v>0.747</v>
      </c>
      <c r="J22">
        <v>0.747</v>
      </c>
      <c r="K22">
        <v>0</v>
      </c>
      <c r="L22">
        <v>0</v>
      </c>
      <c r="M22">
        <v>1</v>
      </c>
      <c r="N22">
        <v>0</v>
      </c>
      <c r="O22">
        <v>1</v>
      </c>
      <c r="P22"/>
      <c r="Q22">
        <v>3</v>
      </c>
      <c r="R22" s="19" t="s">
        <v>49</v>
      </c>
    </row>
    <row r="23" spans="1:18" hidden="1">
      <c r="A23">
        <v>150</v>
      </c>
      <c r="B23">
        <v>202302</v>
      </c>
      <c r="C23">
        <v>3</v>
      </c>
      <c r="D23" t="s">
        <v>71</v>
      </c>
      <c r="E23">
        <v>24</v>
      </c>
      <c r="F23">
        <v>40561</v>
      </c>
      <c r="G23" t="s">
        <v>88</v>
      </c>
      <c r="H23" t="s">
        <v>89</v>
      </c>
      <c r="I23">
        <v>4.9400000000000004</v>
      </c>
      <c r="J23">
        <v>4.9400000000000004</v>
      </c>
      <c r="K23">
        <v>0</v>
      </c>
      <c r="L23">
        <v>0</v>
      </c>
      <c r="M23">
        <v>1</v>
      </c>
      <c r="N23">
        <v>0</v>
      </c>
      <c r="O23">
        <v>1</v>
      </c>
      <c r="P23"/>
      <c r="Q23">
        <v>3</v>
      </c>
      <c r="R23" s="19" t="s">
        <v>49</v>
      </c>
    </row>
    <row r="24" spans="1:18" hidden="1">
      <c r="A24">
        <v>150</v>
      </c>
      <c r="B24">
        <v>202302</v>
      </c>
      <c r="C24">
        <v>3</v>
      </c>
      <c r="D24" t="s">
        <v>71</v>
      </c>
      <c r="E24">
        <v>25</v>
      </c>
      <c r="F24">
        <v>40511</v>
      </c>
      <c r="G24" t="s">
        <v>92</v>
      </c>
      <c r="H24" t="s">
        <v>89</v>
      </c>
      <c r="I24">
        <v>2.64</v>
      </c>
      <c r="J24">
        <v>2.64</v>
      </c>
      <c r="K24">
        <v>0</v>
      </c>
      <c r="L24">
        <v>0</v>
      </c>
      <c r="M24">
        <v>1</v>
      </c>
      <c r="N24">
        <v>0</v>
      </c>
      <c r="O24">
        <v>1</v>
      </c>
      <c r="P24"/>
      <c r="Q24">
        <v>3</v>
      </c>
      <c r="R24" s="19" t="s">
        <v>49</v>
      </c>
    </row>
    <row r="25" spans="1:18" hidden="1">
      <c r="A25">
        <v>150</v>
      </c>
      <c r="B25">
        <v>202302</v>
      </c>
      <c r="C25">
        <v>3</v>
      </c>
      <c r="D25" t="s">
        <v>71</v>
      </c>
      <c r="E25">
        <v>23</v>
      </c>
      <c r="F25">
        <v>40506</v>
      </c>
      <c r="G25" t="s">
        <v>93</v>
      </c>
      <c r="H25" t="s">
        <v>89</v>
      </c>
      <c r="I25">
        <v>90.02</v>
      </c>
      <c r="J25">
        <v>90.02</v>
      </c>
      <c r="K25">
        <v>0</v>
      </c>
      <c r="L25">
        <v>0</v>
      </c>
      <c r="M25">
        <v>1</v>
      </c>
      <c r="N25">
        <v>0</v>
      </c>
      <c r="O25">
        <v>1</v>
      </c>
      <c r="P25"/>
      <c r="Q25">
        <v>3</v>
      </c>
      <c r="R25" s="19" t="s">
        <v>49</v>
      </c>
    </row>
    <row r="26" spans="1:18" hidden="1">
      <c r="A26">
        <v>150</v>
      </c>
      <c r="B26">
        <v>202302</v>
      </c>
      <c r="C26">
        <v>3</v>
      </c>
      <c r="D26" t="s">
        <v>71</v>
      </c>
      <c r="E26">
        <v>33</v>
      </c>
      <c r="F26">
        <v>40505</v>
      </c>
      <c r="G26" t="s">
        <v>97</v>
      </c>
      <c r="H26" t="s">
        <v>89</v>
      </c>
      <c r="I26">
        <v>0.54700000000000004</v>
      </c>
      <c r="J26">
        <v>0.54700000000000004</v>
      </c>
      <c r="K26">
        <v>1</v>
      </c>
      <c r="L26">
        <v>1</v>
      </c>
      <c r="M26">
        <v>1</v>
      </c>
      <c r="N26">
        <v>0</v>
      </c>
      <c r="O26">
        <v>1</v>
      </c>
      <c r="P26"/>
      <c r="Q26">
        <v>3</v>
      </c>
      <c r="R26" s="19" t="s">
        <v>49</v>
      </c>
    </row>
    <row r="27" spans="1:18" hidden="1">
      <c r="A27">
        <v>150</v>
      </c>
      <c r="B27">
        <v>202302</v>
      </c>
      <c r="C27">
        <v>3</v>
      </c>
      <c r="D27" t="s">
        <v>71</v>
      </c>
      <c r="E27">
        <v>29</v>
      </c>
      <c r="F27">
        <v>23240</v>
      </c>
      <c r="G27" t="s">
        <v>18</v>
      </c>
      <c r="H27" t="s">
        <v>34</v>
      </c>
      <c r="I27">
        <v>0.79300000000000004</v>
      </c>
      <c r="J27">
        <v>0.79300000000000004</v>
      </c>
      <c r="K27">
        <v>35</v>
      </c>
      <c r="L27">
        <v>35</v>
      </c>
      <c r="M27">
        <v>1</v>
      </c>
      <c r="N27">
        <v>0</v>
      </c>
      <c r="O27">
        <v>1</v>
      </c>
      <c r="P27"/>
      <c r="Q27">
        <v>3</v>
      </c>
      <c r="R27" s="19" t="s">
        <v>49</v>
      </c>
    </row>
    <row r="28" spans="1:18" hidden="1">
      <c r="A28">
        <v>150</v>
      </c>
      <c r="B28">
        <v>202302</v>
      </c>
      <c r="C28">
        <v>3</v>
      </c>
      <c r="D28" t="s">
        <v>71</v>
      </c>
      <c r="E28">
        <v>27</v>
      </c>
      <c r="F28">
        <v>23235</v>
      </c>
      <c r="G28" t="s">
        <v>15</v>
      </c>
      <c r="H28" t="s">
        <v>34</v>
      </c>
      <c r="I28">
        <v>1.1519999999999999</v>
      </c>
      <c r="J28">
        <v>1.1519999999999999</v>
      </c>
      <c r="K28">
        <v>50</v>
      </c>
      <c r="L28">
        <v>50</v>
      </c>
      <c r="M28">
        <v>1</v>
      </c>
      <c r="N28">
        <v>0</v>
      </c>
      <c r="O28">
        <v>1</v>
      </c>
      <c r="P28"/>
      <c r="Q28">
        <v>3</v>
      </c>
      <c r="R28" s="19" t="s">
        <v>49</v>
      </c>
    </row>
    <row r="29" spans="1:18" hidden="1">
      <c r="A29">
        <v>150</v>
      </c>
      <c r="B29">
        <v>202302</v>
      </c>
      <c r="C29">
        <v>3</v>
      </c>
      <c r="D29" t="s">
        <v>71</v>
      </c>
      <c r="E29">
        <v>26</v>
      </c>
      <c r="F29">
        <v>23230</v>
      </c>
      <c r="G29" t="s">
        <v>17</v>
      </c>
      <c r="H29" t="s">
        <v>34</v>
      </c>
      <c r="I29">
        <v>8.8999999999999996E-2</v>
      </c>
      <c r="J29">
        <v>8.8999999999999996E-2</v>
      </c>
      <c r="K29">
        <v>5</v>
      </c>
      <c r="L29">
        <v>5</v>
      </c>
      <c r="M29">
        <v>1</v>
      </c>
      <c r="N29">
        <v>0</v>
      </c>
      <c r="O29">
        <v>1</v>
      </c>
      <c r="P29"/>
      <c r="Q29">
        <v>3</v>
      </c>
      <c r="R29" s="19" t="s">
        <v>49</v>
      </c>
    </row>
    <row r="30" spans="1:18" hidden="1">
      <c r="A30">
        <v>150</v>
      </c>
      <c r="B30">
        <v>202302</v>
      </c>
      <c r="C30">
        <v>3</v>
      </c>
      <c r="D30" t="s">
        <v>71</v>
      </c>
      <c r="E30">
        <v>31</v>
      </c>
      <c r="F30">
        <v>23230</v>
      </c>
      <c r="G30" t="s">
        <v>17</v>
      </c>
      <c r="H30" t="s">
        <v>33</v>
      </c>
      <c r="I30">
        <v>1.329</v>
      </c>
      <c r="J30">
        <v>1.329</v>
      </c>
      <c r="K30">
        <v>1</v>
      </c>
      <c r="L30">
        <v>1</v>
      </c>
      <c r="M30">
        <v>1</v>
      </c>
      <c r="N30">
        <v>0</v>
      </c>
      <c r="O30">
        <v>1</v>
      </c>
      <c r="P30"/>
      <c r="Q30">
        <v>3</v>
      </c>
      <c r="R30" s="19" t="s">
        <v>49</v>
      </c>
    </row>
    <row r="31" spans="1:18" hidden="1">
      <c r="A31">
        <v>150</v>
      </c>
      <c r="B31">
        <v>202302</v>
      </c>
      <c r="C31">
        <v>3</v>
      </c>
      <c r="D31" t="s">
        <v>71</v>
      </c>
      <c r="E31">
        <v>28</v>
      </c>
      <c r="F31">
        <v>23225</v>
      </c>
      <c r="G31" t="s">
        <v>16</v>
      </c>
      <c r="H31" t="s">
        <v>34</v>
      </c>
      <c r="I31">
        <v>0.40100000000000002</v>
      </c>
      <c r="J31">
        <v>0.40100000000000002</v>
      </c>
      <c r="K31">
        <v>6</v>
      </c>
      <c r="L31">
        <v>6</v>
      </c>
      <c r="M31">
        <v>1</v>
      </c>
      <c r="N31">
        <v>0</v>
      </c>
      <c r="O31">
        <v>1</v>
      </c>
      <c r="P31"/>
      <c r="Q31">
        <v>3</v>
      </c>
      <c r="R31" s="19" t="s">
        <v>49</v>
      </c>
    </row>
    <row r="32" spans="1:18" hidden="1">
      <c r="A32">
        <v>150</v>
      </c>
      <c r="B32">
        <v>202302</v>
      </c>
      <c r="C32">
        <v>4</v>
      </c>
      <c r="D32" t="s">
        <v>71</v>
      </c>
      <c r="E32">
        <v>38</v>
      </c>
      <c r="F32">
        <v>40511</v>
      </c>
      <c r="G32" t="s">
        <v>92</v>
      </c>
      <c r="H32" t="s">
        <v>89</v>
      </c>
      <c r="I32">
        <v>6.97</v>
      </c>
      <c r="J32">
        <v>6.97</v>
      </c>
      <c r="K32">
        <v>0</v>
      </c>
      <c r="L32">
        <v>0</v>
      </c>
      <c r="M32">
        <v>1</v>
      </c>
      <c r="N32">
        <v>0</v>
      </c>
      <c r="O32">
        <v>1</v>
      </c>
      <c r="P32"/>
      <c r="Q32">
        <v>4</v>
      </c>
      <c r="R32" s="19" t="s">
        <v>51</v>
      </c>
    </row>
    <row r="33" spans="1:18">
      <c r="A33">
        <v>150</v>
      </c>
      <c r="B33">
        <v>202302</v>
      </c>
      <c r="C33">
        <v>4</v>
      </c>
      <c r="D33" t="s">
        <v>71</v>
      </c>
      <c r="E33">
        <v>39</v>
      </c>
      <c r="F33">
        <v>23220</v>
      </c>
      <c r="G33" t="s">
        <v>28</v>
      </c>
      <c r="H33" t="s">
        <v>33</v>
      </c>
      <c r="I33">
        <v>0.73299999999999998</v>
      </c>
      <c r="J33">
        <v>0.73299999999999998</v>
      </c>
      <c r="K33">
        <v>1</v>
      </c>
      <c r="L33">
        <v>1</v>
      </c>
      <c r="M33">
        <v>1</v>
      </c>
      <c r="N33">
        <v>0</v>
      </c>
      <c r="O33">
        <v>1</v>
      </c>
      <c r="P33"/>
      <c r="Q33">
        <v>4</v>
      </c>
      <c r="R33" s="19" t="s">
        <v>51</v>
      </c>
    </row>
    <row r="34" spans="1:18" hidden="1">
      <c r="A34">
        <v>150</v>
      </c>
      <c r="B34">
        <v>202302</v>
      </c>
      <c r="C34">
        <v>4</v>
      </c>
      <c r="D34" t="s">
        <v>71</v>
      </c>
      <c r="E34">
        <v>40</v>
      </c>
      <c r="F34">
        <v>23225</v>
      </c>
      <c r="G34" t="s">
        <v>16</v>
      </c>
      <c r="H34" t="s">
        <v>34</v>
      </c>
      <c r="I34">
        <v>0.17100000000000001</v>
      </c>
      <c r="J34">
        <v>0.17100000000000001</v>
      </c>
      <c r="K34">
        <v>1</v>
      </c>
      <c r="L34">
        <v>1</v>
      </c>
      <c r="M34">
        <v>1</v>
      </c>
      <c r="N34">
        <v>0</v>
      </c>
      <c r="O34">
        <v>1</v>
      </c>
      <c r="P34"/>
      <c r="Q34">
        <v>4</v>
      </c>
      <c r="R34" s="19" t="s">
        <v>51</v>
      </c>
    </row>
    <row r="35" spans="1:18" hidden="1">
      <c r="A35">
        <v>150</v>
      </c>
      <c r="B35">
        <v>202302</v>
      </c>
      <c r="C35">
        <v>4</v>
      </c>
      <c r="D35" t="s">
        <v>71</v>
      </c>
      <c r="E35">
        <v>41</v>
      </c>
      <c r="F35">
        <v>40562</v>
      </c>
      <c r="G35" t="s">
        <v>94</v>
      </c>
      <c r="H35" t="s">
        <v>89</v>
      </c>
      <c r="I35">
        <v>2.9000000000000001E-2</v>
      </c>
      <c r="J35">
        <v>2.9000000000000001E-2</v>
      </c>
      <c r="K35">
        <v>0</v>
      </c>
      <c r="L35">
        <v>0</v>
      </c>
      <c r="M35">
        <v>1</v>
      </c>
      <c r="N35">
        <v>0</v>
      </c>
      <c r="O35">
        <v>1</v>
      </c>
      <c r="P35"/>
      <c r="Q35">
        <v>4</v>
      </c>
      <c r="R35" s="19" t="s">
        <v>51</v>
      </c>
    </row>
    <row r="36" spans="1:18" hidden="1">
      <c r="A36">
        <v>150</v>
      </c>
      <c r="B36">
        <v>202302</v>
      </c>
      <c r="C36">
        <v>4</v>
      </c>
      <c r="D36" t="s">
        <v>71</v>
      </c>
      <c r="E36">
        <v>42</v>
      </c>
      <c r="F36">
        <v>23230</v>
      </c>
      <c r="G36" t="s">
        <v>17</v>
      </c>
      <c r="H36" t="s">
        <v>34</v>
      </c>
      <c r="I36">
        <v>1.6E-2</v>
      </c>
      <c r="J36">
        <v>1.6E-2</v>
      </c>
      <c r="K36">
        <v>2</v>
      </c>
      <c r="L36">
        <v>2</v>
      </c>
      <c r="M36">
        <v>1</v>
      </c>
      <c r="N36">
        <v>0</v>
      </c>
      <c r="O36">
        <v>1</v>
      </c>
      <c r="P36"/>
      <c r="Q36">
        <v>4</v>
      </c>
      <c r="R36" s="19" t="s">
        <v>51</v>
      </c>
    </row>
    <row r="37" spans="1:18" hidden="1">
      <c r="A37">
        <v>150</v>
      </c>
      <c r="B37">
        <v>202302</v>
      </c>
      <c r="C37">
        <v>4</v>
      </c>
      <c r="D37" t="s">
        <v>71</v>
      </c>
      <c r="E37">
        <v>36</v>
      </c>
      <c r="F37">
        <v>40506</v>
      </c>
      <c r="G37" t="s">
        <v>93</v>
      </c>
      <c r="H37" t="s">
        <v>89</v>
      </c>
      <c r="I37">
        <v>15.76</v>
      </c>
      <c r="J37">
        <v>15.76</v>
      </c>
      <c r="K37">
        <v>0</v>
      </c>
      <c r="L37">
        <v>0</v>
      </c>
      <c r="M37">
        <v>1</v>
      </c>
      <c r="N37">
        <v>0</v>
      </c>
      <c r="O37">
        <v>1</v>
      </c>
      <c r="P37"/>
      <c r="Q37">
        <v>4</v>
      </c>
      <c r="R37" s="19" t="s">
        <v>51</v>
      </c>
    </row>
    <row r="38" spans="1:18" hidden="1">
      <c r="A38">
        <v>150</v>
      </c>
      <c r="B38">
        <v>202302</v>
      </c>
      <c r="C38">
        <v>4</v>
      </c>
      <c r="D38" t="s">
        <v>71</v>
      </c>
      <c r="E38">
        <v>37</v>
      </c>
      <c r="F38">
        <v>40561</v>
      </c>
      <c r="G38" t="s">
        <v>88</v>
      </c>
      <c r="H38" t="s">
        <v>89</v>
      </c>
      <c r="I38">
        <v>4.7699999999999996</v>
      </c>
      <c r="J38">
        <v>4.7699999999999996</v>
      </c>
      <c r="K38">
        <v>0</v>
      </c>
      <c r="L38">
        <v>0</v>
      </c>
      <c r="M38">
        <v>1</v>
      </c>
      <c r="N38">
        <v>0</v>
      </c>
      <c r="O38">
        <v>1</v>
      </c>
      <c r="P38"/>
      <c r="Q38">
        <v>4</v>
      </c>
      <c r="R38" s="19" t="s">
        <v>51</v>
      </c>
    </row>
    <row r="39" spans="1:18" hidden="1">
      <c r="A39">
        <v>150</v>
      </c>
      <c r="B39">
        <v>202302</v>
      </c>
      <c r="C39">
        <v>5</v>
      </c>
      <c r="D39" t="s">
        <v>71</v>
      </c>
      <c r="E39">
        <v>46</v>
      </c>
      <c r="F39">
        <v>40511</v>
      </c>
      <c r="G39" t="s">
        <v>92</v>
      </c>
      <c r="H39" t="s">
        <v>89</v>
      </c>
      <c r="I39">
        <v>0.28699999999999998</v>
      </c>
      <c r="J39">
        <v>0.28699999999999998</v>
      </c>
      <c r="K39">
        <v>0</v>
      </c>
      <c r="L39">
        <v>0</v>
      </c>
      <c r="M39">
        <v>1</v>
      </c>
      <c r="N39">
        <v>0</v>
      </c>
      <c r="O39">
        <v>1</v>
      </c>
      <c r="P39"/>
      <c r="Q39">
        <v>5</v>
      </c>
    </row>
    <row r="40" spans="1:18" hidden="1">
      <c r="A40">
        <v>150</v>
      </c>
      <c r="B40">
        <v>202302</v>
      </c>
      <c r="C40">
        <v>5</v>
      </c>
      <c r="D40" t="s">
        <v>71</v>
      </c>
      <c r="E40">
        <v>48</v>
      </c>
      <c r="F40">
        <v>23235</v>
      </c>
      <c r="G40" t="s">
        <v>15</v>
      </c>
      <c r="H40" t="s">
        <v>34</v>
      </c>
      <c r="I40">
        <v>2.1000000000000001E-2</v>
      </c>
      <c r="J40">
        <v>2.1000000000000001E-2</v>
      </c>
      <c r="K40">
        <v>1</v>
      </c>
      <c r="L40">
        <v>1</v>
      </c>
      <c r="M40">
        <v>1</v>
      </c>
      <c r="N40">
        <v>0</v>
      </c>
      <c r="O40">
        <v>1</v>
      </c>
      <c r="P40"/>
      <c r="Q40">
        <v>5</v>
      </c>
    </row>
    <row r="41" spans="1:18" hidden="1">
      <c r="A41">
        <v>150</v>
      </c>
      <c r="B41">
        <v>202302</v>
      </c>
      <c r="C41">
        <v>5</v>
      </c>
      <c r="D41" t="s">
        <v>71</v>
      </c>
      <c r="E41">
        <v>45</v>
      </c>
      <c r="F41">
        <v>40561</v>
      </c>
      <c r="G41" t="s">
        <v>88</v>
      </c>
      <c r="H41" t="s">
        <v>89</v>
      </c>
      <c r="I41">
        <v>3.31</v>
      </c>
      <c r="J41">
        <v>3.31</v>
      </c>
      <c r="K41">
        <v>0</v>
      </c>
      <c r="L41">
        <v>0</v>
      </c>
      <c r="M41">
        <v>1</v>
      </c>
      <c r="N41">
        <v>0</v>
      </c>
      <c r="O41">
        <v>1</v>
      </c>
      <c r="P41"/>
      <c r="Q41">
        <v>5</v>
      </c>
    </row>
    <row r="42" spans="1:18" hidden="1">
      <c r="A42">
        <v>150</v>
      </c>
      <c r="B42">
        <v>202302</v>
      </c>
      <c r="C42">
        <v>5</v>
      </c>
      <c r="D42" t="s">
        <v>71</v>
      </c>
      <c r="E42">
        <v>50</v>
      </c>
      <c r="F42">
        <v>20202</v>
      </c>
      <c r="G42" t="s">
        <v>98</v>
      </c>
      <c r="H42" t="s">
        <v>89</v>
      </c>
      <c r="I42">
        <v>1E-3</v>
      </c>
      <c r="J42">
        <v>1E-3</v>
      </c>
      <c r="K42">
        <v>1</v>
      </c>
      <c r="L42">
        <v>1</v>
      </c>
      <c r="M42">
        <v>1</v>
      </c>
      <c r="N42">
        <v>0</v>
      </c>
      <c r="O42">
        <v>1</v>
      </c>
      <c r="P42"/>
      <c r="Q42">
        <v>5</v>
      </c>
    </row>
    <row r="43" spans="1:18" hidden="1">
      <c r="A43">
        <v>150</v>
      </c>
      <c r="B43">
        <v>202302</v>
      </c>
      <c r="C43">
        <v>5</v>
      </c>
      <c r="D43" t="s">
        <v>71</v>
      </c>
      <c r="E43">
        <v>44</v>
      </c>
      <c r="F43">
        <v>40506</v>
      </c>
      <c r="G43" t="s">
        <v>93</v>
      </c>
      <c r="H43" t="s">
        <v>89</v>
      </c>
      <c r="I43">
        <v>10.99</v>
      </c>
      <c r="J43">
        <v>10.99</v>
      </c>
      <c r="K43">
        <v>0</v>
      </c>
      <c r="L43">
        <v>0</v>
      </c>
      <c r="M43">
        <v>1</v>
      </c>
      <c r="N43">
        <v>0</v>
      </c>
      <c r="O43">
        <v>1</v>
      </c>
      <c r="P43"/>
      <c r="Q43">
        <v>5</v>
      </c>
    </row>
    <row r="44" spans="1:18" hidden="1">
      <c r="A44">
        <v>150</v>
      </c>
      <c r="B44">
        <v>202302</v>
      </c>
      <c r="C44">
        <v>5</v>
      </c>
      <c r="D44" t="s">
        <v>71</v>
      </c>
      <c r="E44">
        <v>49</v>
      </c>
      <c r="F44">
        <v>23240</v>
      </c>
      <c r="G44" t="s">
        <v>18</v>
      </c>
      <c r="H44" t="s">
        <v>34</v>
      </c>
      <c r="I44">
        <v>0.01</v>
      </c>
      <c r="J44">
        <v>0.01</v>
      </c>
      <c r="K44">
        <v>1</v>
      </c>
      <c r="L44">
        <v>1</v>
      </c>
      <c r="M44">
        <v>1</v>
      </c>
      <c r="N44">
        <v>0</v>
      </c>
      <c r="O44">
        <v>1</v>
      </c>
      <c r="P44"/>
      <c r="Q44">
        <v>5</v>
      </c>
    </row>
    <row r="45" spans="1:18" hidden="1">
      <c r="A45">
        <v>150</v>
      </c>
      <c r="B45">
        <v>202302</v>
      </c>
      <c r="C45">
        <v>6</v>
      </c>
      <c r="D45" t="s">
        <v>71</v>
      </c>
      <c r="E45">
        <v>62</v>
      </c>
      <c r="F45">
        <v>40504</v>
      </c>
      <c r="G45" t="s">
        <v>95</v>
      </c>
      <c r="H45" t="s">
        <v>89</v>
      </c>
      <c r="I45">
        <v>4.9000000000000002E-2</v>
      </c>
      <c r="J45">
        <v>4.9000000000000002E-2</v>
      </c>
      <c r="K45">
        <v>1</v>
      </c>
      <c r="L45">
        <v>1</v>
      </c>
      <c r="M45">
        <v>1</v>
      </c>
      <c r="N45">
        <v>0</v>
      </c>
      <c r="O45">
        <v>1</v>
      </c>
      <c r="P45"/>
      <c r="Q45">
        <v>6</v>
      </c>
    </row>
    <row r="46" spans="1:18" hidden="1">
      <c r="A46">
        <v>150</v>
      </c>
      <c r="B46">
        <v>202302</v>
      </c>
      <c r="C46">
        <v>6</v>
      </c>
      <c r="D46" t="s">
        <v>71</v>
      </c>
      <c r="E46">
        <v>52</v>
      </c>
      <c r="F46">
        <v>40506</v>
      </c>
      <c r="G46" t="s">
        <v>93</v>
      </c>
      <c r="H46" t="s">
        <v>89</v>
      </c>
      <c r="I46">
        <v>26.34</v>
      </c>
      <c r="J46">
        <v>26.34</v>
      </c>
      <c r="K46">
        <v>0</v>
      </c>
      <c r="L46">
        <v>0</v>
      </c>
      <c r="M46">
        <v>1</v>
      </c>
      <c r="N46">
        <v>0</v>
      </c>
      <c r="O46">
        <v>1</v>
      </c>
      <c r="P46"/>
      <c r="Q46">
        <v>6</v>
      </c>
    </row>
    <row r="47" spans="1:18" hidden="1">
      <c r="A47">
        <v>150</v>
      </c>
      <c r="B47">
        <v>202302</v>
      </c>
      <c r="C47">
        <v>6</v>
      </c>
      <c r="D47" t="s">
        <v>71</v>
      </c>
      <c r="E47">
        <v>54</v>
      </c>
      <c r="F47">
        <v>40511</v>
      </c>
      <c r="G47" t="s">
        <v>92</v>
      </c>
      <c r="H47" t="s">
        <v>89</v>
      </c>
      <c r="I47">
        <v>2.19</v>
      </c>
      <c r="J47">
        <v>2.19</v>
      </c>
      <c r="K47">
        <v>0</v>
      </c>
      <c r="L47">
        <v>0</v>
      </c>
      <c r="M47">
        <v>1</v>
      </c>
      <c r="N47">
        <v>0</v>
      </c>
      <c r="O47">
        <v>1</v>
      </c>
      <c r="P47"/>
      <c r="Q47">
        <v>6</v>
      </c>
    </row>
    <row r="48" spans="1:18" hidden="1">
      <c r="A48">
        <v>150</v>
      </c>
      <c r="B48">
        <v>202302</v>
      </c>
      <c r="C48">
        <v>6</v>
      </c>
      <c r="D48" t="s">
        <v>71</v>
      </c>
      <c r="E48">
        <v>53</v>
      </c>
      <c r="F48">
        <v>40561</v>
      </c>
      <c r="G48" t="s">
        <v>88</v>
      </c>
      <c r="H48" t="s">
        <v>89</v>
      </c>
      <c r="I48">
        <v>2.0699999999999998</v>
      </c>
      <c r="J48">
        <v>2.0699999999999998</v>
      </c>
      <c r="K48">
        <v>0</v>
      </c>
      <c r="L48">
        <v>0</v>
      </c>
      <c r="M48">
        <v>1</v>
      </c>
      <c r="N48">
        <v>0</v>
      </c>
      <c r="O48">
        <v>1</v>
      </c>
      <c r="P48"/>
      <c r="Q48">
        <v>6</v>
      </c>
    </row>
    <row r="49" spans="1:17" hidden="1">
      <c r="A49">
        <v>150</v>
      </c>
      <c r="B49">
        <v>202302</v>
      </c>
      <c r="C49">
        <v>6</v>
      </c>
      <c r="D49" t="s">
        <v>71</v>
      </c>
      <c r="E49">
        <v>58</v>
      </c>
      <c r="F49">
        <v>21397</v>
      </c>
      <c r="G49" t="s">
        <v>91</v>
      </c>
      <c r="H49" t="s">
        <v>89</v>
      </c>
      <c r="I49">
        <v>8.7999999999999995E-2</v>
      </c>
      <c r="J49">
        <v>8.7999999999999995E-2</v>
      </c>
      <c r="K49">
        <v>3</v>
      </c>
      <c r="L49">
        <v>3</v>
      </c>
      <c r="M49">
        <v>1</v>
      </c>
      <c r="N49">
        <v>0</v>
      </c>
      <c r="O49">
        <v>1</v>
      </c>
      <c r="P49"/>
      <c r="Q49">
        <v>6</v>
      </c>
    </row>
    <row r="50" spans="1:17" hidden="1">
      <c r="A50">
        <v>150</v>
      </c>
      <c r="B50">
        <v>202302</v>
      </c>
      <c r="C50">
        <v>6</v>
      </c>
      <c r="D50" t="s">
        <v>71</v>
      </c>
      <c r="E50">
        <v>56</v>
      </c>
      <c r="F50">
        <v>21740</v>
      </c>
      <c r="G50" t="s">
        <v>99</v>
      </c>
      <c r="H50" t="s">
        <v>100</v>
      </c>
      <c r="I50">
        <v>1.01</v>
      </c>
      <c r="J50">
        <v>1.01</v>
      </c>
      <c r="K50">
        <v>1</v>
      </c>
      <c r="L50">
        <v>1</v>
      </c>
      <c r="M50">
        <v>1</v>
      </c>
      <c r="N50">
        <v>0</v>
      </c>
      <c r="O50">
        <v>1</v>
      </c>
      <c r="P50"/>
      <c r="Q50">
        <v>6</v>
      </c>
    </row>
    <row r="51" spans="1:17">
      <c r="A51">
        <v>150</v>
      </c>
      <c r="B51">
        <v>202302</v>
      </c>
      <c r="C51">
        <v>6</v>
      </c>
      <c r="D51" t="s">
        <v>71</v>
      </c>
      <c r="E51">
        <v>57</v>
      </c>
      <c r="F51">
        <v>23220</v>
      </c>
      <c r="G51" t="s">
        <v>28</v>
      </c>
      <c r="H51" t="s">
        <v>33</v>
      </c>
      <c r="I51">
        <v>0.32500000000000001</v>
      </c>
      <c r="J51">
        <v>0.32500000000000001</v>
      </c>
      <c r="K51">
        <v>1</v>
      </c>
      <c r="L51">
        <v>1</v>
      </c>
      <c r="M51">
        <v>1</v>
      </c>
      <c r="N51">
        <v>0</v>
      </c>
      <c r="O51">
        <v>1</v>
      </c>
      <c r="P51"/>
      <c r="Q51">
        <v>6</v>
      </c>
    </row>
    <row r="52" spans="1:17" hidden="1">
      <c r="A52">
        <v>150</v>
      </c>
      <c r="B52">
        <v>202302</v>
      </c>
      <c r="C52">
        <v>6</v>
      </c>
      <c r="D52" t="s">
        <v>71</v>
      </c>
      <c r="E52">
        <v>55</v>
      </c>
      <c r="F52">
        <v>23225</v>
      </c>
      <c r="G52" t="s">
        <v>16</v>
      </c>
      <c r="H52" t="s">
        <v>34</v>
      </c>
      <c r="I52">
        <v>1.6519999999999999</v>
      </c>
      <c r="J52">
        <v>1.6519999999999999</v>
      </c>
      <c r="K52">
        <v>20</v>
      </c>
      <c r="L52">
        <v>20</v>
      </c>
      <c r="M52">
        <v>1</v>
      </c>
      <c r="N52">
        <v>0</v>
      </c>
      <c r="O52">
        <v>1</v>
      </c>
      <c r="P52"/>
      <c r="Q52">
        <v>6</v>
      </c>
    </row>
    <row r="53" spans="1:17" hidden="1">
      <c r="A53">
        <v>150</v>
      </c>
      <c r="B53">
        <v>202302</v>
      </c>
      <c r="C53">
        <v>6</v>
      </c>
      <c r="D53" t="s">
        <v>71</v>
      </c>
      <c r="E53">
        <v>60</v>
      </c>
      <c r="F53">
        <v>23230</v>
      </c>
      <c r="G53" t="s">
        <v>17</v>
      </c>
      <c r="H53" t="s">
        <v>34</v>
      </c>
      <c r="I53">
        <v>2.7E-2</v>
      </c>
      <c r="J53">
        <v>2.7E-2</v>
      </c>
      <c r="K53">
        <v>1</v>
      </c>
      <c r="L53">
        <v>1</v>
      </c>
      <c r="M53">
        <v>1</v>
      </c>
      <c r="N53">
        <v>0</v>
      </c>
      <c r="O53">
        <v>1</v>
      </c>
      <c r="P53"/>
      <c r="Q53">
        <v>6</v>
      </c>
    </row>
    <row r="54" spans="1:17" hidden="1">
      <c r="A54">
        <v>150</v>
      </c>
      <c r="B54">
        <v>202302</v>
      </c>
      <c r="C54">
        <v>6</v>
      </c>
      <c r="D54" t="s">
        <v>71</v>
      </c>
      <c r="E54">
        <v>61</v>
      </c>
      <c r="F54">
        <v>23235</v>
      </c>
      <c r="G54" t="s">
        <v>15</v>
      </c>
      <c r="H54" t="s">
        <v>34</v>
      </c>
      <c r="I54">
        <v>2.1000000000000001E-2</v>
      </c>
      <c r="J54">
        <v>2.1000000000000001E-2</v>
      </c>
      <c r="K54">
        <v>1</v>
      </c>
      <c r="L54">
        <v>1</v>
      </c>
      <c r="M54">
        <v>1</v>
      </c>
      <c r="N54">
        <v>0</v>
      </c>
      <c r="O54">
        <v>1</v>
      </c>
      <c r="P54"/>
      <c r="Q54">
        <v>6</v>
      </c>
    </row>
    <row r="55" spans="1:17" hidden="1">
      <c r="A55">
        <v>150</v>
      </c>
      <c r="B55">
        <v>202302</v>
      </c>
      <c r="C55">
        <v>6</v>
      </c>
      <c r="D55" t="s">
        <v>71</v>
      </c>
      <c r="E55">
        <v>59</v>
      </c>
      <c r="F55">
        <v>24001</v>
      </c>
      <c r="G55" t="s">
        <v>90</v>
      </c>
      <c r="H55" t="s">
        <v>89</v>
      </c>
      <c r="I55">
        <v>1.4999999999999999E-2</v>
      </c>
      <c r="J55">
        <v>1.4999999999999999E-2</v>
      </c>
      <c r="K55">
        <v>1</v>
      </c>
      <c r="L55">
        <v>1</v>
      </c>
      <c r="M55">
        <v>1</v>
      </c>
      <c r="N55">
        <v>0</v>
      </c>
      <c r="O55">
        <v>1</v>
      </c>
      <c r="P55"/>
      <c r="Q55">
        <v>6</v>
      </c>
    </row>
    <row r="56" spans="1:17" hidden="1">
      <c r="A56">
        <v>150</v>
      </c>
      <c r="B56">
        <v>202302</v>
      </c>
      <c r="C56">
        <v>7</v>
      </c>
      <c r="D56" t="s">
        <v>71</v>
      </c>
      <c r="E56">
        <v>69</v>
      </c>
      <c r="F56">
        <v>40504</v>
      </c>
      <c r="G56" t="s">
        <v>95</v>
      </c>
      <c r="H56" t="s">
        <v>89</v>
      </c>
      <c r="I56">
        <v>0.151</v>
      </c>
      <c r="J56">
        <v>0.151</v>
      </c>
      <c r="K56">
        <v>3</v>
      </c>
      <c r="L56">
        <v>3</v>
      </c>
      <c r="M56">
        <v>1</v>
      </c>
      <c r="N56">
        <v>0</v>
      </c>
      <c r="O56">
        <v>1</v>
      </c>
      <c r="P56"/>
      <c r="Q56">
        <v>7</v>
      </c>
    </row>
    <row r="57" spans="1:17" hidden="1">
      <c r="A57">
        <v>150</v>
      </c>
      <c r="B57">
        <v>202302</v>
      </c>
      <c r="C57">
        <v>7</v>
      </c>
      <c r="D57" t="s">
        <v>71</v>
      </c>
      <c r="E57">
        <v>64</v>
      </c>
      <c r="F57">
        <v>40506</v>
      </c>
      <c r="G57" t="s">
        <v>93</v>
      </c>
      <c r="H57" t="s">
        <v>89</v>
      </c>
      <c r="I57">
        <v>59.96</v>
      </c>
      <c r="J57">
        <v>59.96</v>
      </c>
      <c r="K57">
        <v>0</v>
      </c>
      <c r="L57">
        <v>0</v>
      </c>
      <c r="M57">
        <v>1</v>
      </c>
      <c r="N57">
        <v>0</v>
      </c>
      <c r="O57">
        <v>1</v>
      </c>
      <c r="P57"/>
      <c r="Q57">
        <v>7</v>
      </c>
    </row>
    <row r="58" spans="1:17" hidden="1">
      <c r="A58">
        <v>150</v>
      </c>
      <c r="B58">
        <v>202302</v>
      </c>
      <c r="C58">
        <v>7</v>
      </c>
      <c r="D58" t="s">
        <v>71</v>
      </c>
      <c r="E58">
        <v>66</v>
      </c>
      <c r="F58">
        <v>40511</v>
      </c>
      <c r="G58" t="s">
        <v>92</v>
      </c>
      <c r="H58" t="s">
        <v>89</v>
      </c>
      <c r="I58">
        <v>0.88</v>
      </c>
      <c r="J58">
        <v>0.88</v>
      </c>
      <c r="K58">
        <v>0</v>
      </c>
      <c r="L58">
        <v>0</v>
      </c>
      <c r="M58">
        <v>1</v>
      </c>
      <c r="N58">
        <v>0</v>
      </c>
      <c r="O58">
        <v>1</v>
      </c>
      <c r="P58"/>
      <c r="Q58">
        <v>7</v>
      </c>
    </row>
    <row r="59" spans="1:17" hidden="1">
      <c r="A59">
        <v>150</v>
      </c>
      <c r="B59">
        <v>202302</v>
      </c>
      <c r="C59">
        <v>7</v>
      </c>
      <c r="D59" t="s">
        <v>71</v>
      </c>
      <c r="E59">
        <v>65</v>
      </c>
      <c r="F59">
        <v>40561</v>
      </c>
      <c r="G59" t="s">
        <v>88</v>
      </c>
      <c r="H59" t="s">
        <v>89</v>
      </c>
      <c r="I59">
        <v>1.65</v>
      </c>
      <c r="J59">
        <v>1.65</v>
      </c>
      <c r="K59">
        <v>0</v>
      </c>
      <c r="L59">
        <v>0</v>
      </c>
      <c r="M59">
        <v>1</v>
      </c>
      <c r="N59">
        <v>0</v>
      </c>
      <c r="O59">
        <v>1</v>
      </c>
      <c r="P59"/>
      <c r="Q59">
        <v>7</v>
      </c>
    </row>
    <row r="60" spans="1:17" hidden="1">
      <c r="A60">
        <v>150</v>
      </c>
      <c r="B60">
        <v>202302</v>
      </c>
      <c r="C60">
        <v>7</v>
      </c>
      <c r="D60" t="s">
        <v>71</v>
      </c>
      <c r="E60">
        <v>68</v>
      </c>
      <c r="F60">
        <v>21397</v>
      </c>
      <c r="G60" t="s">
        <v>91</v>
      </c>
      <c r="H60" t="s">
        <v>89</v>
      </c>
      <c r="I60">
        <v>3.7999999999999999E-2</v>
      </c>
      <c r="J60">
        <v>3.7999999999999999E-2</v>
      </c>
      <c r="K60">
        <v>2</v>
      </c>
      <c r="L60">
        <v>2</v>
      </c>
      <c r="M60">
        <v>1</v>
      </c>
      <c r="N60">
        <v>0</v>
      </c>
      <c r="O60">
        <v>1</v>
      </c>
      <c r="P60"/>
      <c r="Q60">
        <v>7</v>
      </c>
    </row>
    <row r="61" spans="1:17" hidden="1">
      <c r="A61">
        <v>150</v>
      </c>
      <c r="B61">
        <v>202302</v>
      </c>
      <c r="C61">
        <v>7</v>
      </c>
      <c r="D61" t="s">
        <v>71</v>
      </c>
      <c r="E61">
        <v>67</v>
      </c>
      <c r="F61">
        <v>23225</v>
      </c>
      <c r="G61" t="s">
        <v>16</v>
      </c>
      <c r="H61" t="s">
        <v>34</v>
      </c>
      <c r="I61">
        <v>0.28799999999999998</v>
      </c>
      <c r="J61">
        <v>0.28799999999999998</v>
      </c>
      <c r="K61">
        <v>4</v>
      </c>
      <c r="L61">
        <v>4</v>
      </c>
      <c r="M61">
        <v>1</v>
      </c>
      <c r="N61">
        <v>0</v>
      </c>
      <c r="O61">
        <v>1</v>
      </c>
      <c r="P61"/>
      <c r="Q61">
        <v>7</v>
      </c>
    </row>
    <row r="62" spans="1:17" hidden="1">
      <c r="A62">
        <v>150</v>
      </c>
      <c r="B62">
        <v>202302</v>
      </c>
      <c r="C62">
        <v>7</v>
      </c>
      <c r="D62" t="s">
        <v>71</v>
      </c>
      <c r="E62">
        <v>70</v>
      </c>
      <c r="F62">
        <v>23230</v>
      </c>
      <c r="G62" t="s">
        <v>17</v>
      </c>
      <c r="H62" t="s">
        <v>34</v>
      </c>
      <c r="I62">
        <v>6.8000000000000005E-2</v>
      </c>
      <c r="J62">
        <v>6.8000000000000005E-2</v>
      </c>
      <c r="K62">
        <v>3</v>
      </c>
      <c r="L62">
        <v>3</v>
      </c>
      <c r="M62">
        <v>1</v>
      </c>
      <c r="N62">
        <v>0</v>
      </c>
      <c r="O62">
        <v>1</v>
      </c>
      <c r="P62"/>
      <c r="Q62">
        <v>7</v>
      </c>
    </row>
    <row r="63" spans="1:17" hidden="1">
      <c r="A63">
        <v>150</v>
      </c>
      <c r="B63">
        <v>202302</v>
      </c>
      <c r="C63">
        <v>7</v>
      </c>
      <c r="D63" t="s">
        <v>71</v>
      </c>
      <c r="E63">
        <v>71</v>
      </c>
      <c r="F63">
        <v>23235</v>
      </c>
      <c r="G63" t="s">
        <v>15</v>
      </c>
      <c r="H63" t="s">
        <v>34</v>
      </c>
      <c r="I63">
        <v>4.1000000000000002E-2</v>
      </c>
      <c r="J63">
        <v>4.1000000000000002E-2</v>
      </c>
      <c r="K63">
        <v>2</v>
      </c>
      <c r="L63">
        <v>2</v>
      </c>
      <c r="M63">
        <v>1</v>
      </c>
      <c r="N63">
        <v>0</v>
      </c>
      <c r="O63">
        <v>1</v>
      </c>
      <c r="P63"/>
      <c r="Q63">
        <v>7</v>
      </c>
    </row>
    <row r="64" spans="1:17" hidden="1">
      <c r="A64">
        <v>150</v>
      </c>
      <c r="B64">
        <v>202302</v>
      </c>
      <c r="C64">
        <v>7</v>
      </c>
      <c r="D64" t="s">
        <v>71</v>
      </c>
      <c r="E64">
        <v>72</v>
      </c>
      <c r="F64">
        <v>23240</v>
      </c>
      <c r="G64" t="s">
        <v>18</v>
      </c>
      <c r="H64" t="s">
        <v>34</v>
      </c>
      <c r="I64">
        <v>0.13</v>
      </c>
      <c r="J64">
        <v>0.13</v>
      </c>
      <c r="K64">
        <v>4</v>
      </c>
      <c r="L64">
        <v>4</v>
      </c>
      <c r="M64">
        <v>1</v>
      </c>
      <c r="N64">
        <v>0</v>
      </c>
      <c r="O64">
        <v>1</v>
      </c>
      <c r="P64"/>
      <c r="Q64">
        <v>7</v>
      </c>
    </row>
    <row r="65" spans="1:17" hidden="1">
      <c r="A65">
        <v>150</v>
      </c>
      <c r="B65">
        <v>202302</v>
      </c>
      <c r="C65">
        <v>8</v>
      </c>
      <c r="D65" t="s">
        <v>71</v>
      </c>
      <c r="E65">
        <v>79</v>
      </c>
      <c r="F65">
        <v>40504</v>
      </c>
      <c r="G65" t="s">
        <v>95</v>
      </c>
      <c r="H65" t="s">
        <v>89</v>
      </c>
      <c r="I65">
        <v>0.30199999999999999</v>
      </c>
      <c r="J65">
        <v>0.30199999999999999</v>
      </c>
      <c r="K65">
        <v>3</v>
      </c>
      <c r="L65">
        <v>3</v>
      </c>
      <c r="M65">
        <v>1</v>
      </c>
      <c r="N65">
        <v>0</v>
      </c>
      <c r="O65">
        <v>1</v>
      </c>
      <c r="P65"/>
      <c r="Q65">
        <v>8</v>
      </c>
    </row>
    <row r="66" spans="1:17" hidden="1">
      <c r="A66">
        <v>150</v>
      </c>
      <c r="B66">
        <v>202302</v>
      </c>
      <c r="C66">
        <v>8</v>
      </c>
      <c r="D66" t="s">
        <v>71</v>
      </c>
      <c r="E66">
        <v>74</v>
      </c>
      <c r="F66">
        <v>40506</v>
      </c>
      <c r="G66" t="s">
        <v>93</v>
      </c>
      <c r="H66" t="s">
        <v>89</v>
      </c>
      <c r="I66">
        <v>6.96</v>
      </c>
      <c r="J66">
        <v>6.96</v>
      </c>
      <c r="K66">
        <v>0</v>
      </c>
      <c r="L66">
        <v>0</v>
      </c>
      <c r="M66">
        <v>1</v>
      </c>
      <c r="N66">
        <v>0</v>
      </c>
      <c r="O66">
        <v>1</v>
      </c>
      <c r="P66"/>
      <c r="Q66">
        <v>8</v>
      </c>
    </row>
    <row r="67" spans="1:17" hidden="1">
      <c r="A67">
        <v>150</v>
      </c>
      <c r="B67">
        <v>202302</v>
      </c>
      <c r="C67">
        <v>8</v>
      </c>
      <c r="D67" t="s">
        <v>71</v>
      </c>
      <c r="E67">
        <v>76</v>
      </c>
      <c r="F67">
        <v>40511</v>
      </c>
      <c r="G67" t="s">
        <v>92</v>
      </c>
      <c r="H67" t="s">
        <v>89</v>
      </c>
      <c r="I67">
        <v>3.08</v>
      </c>
      <c r="J67">
        <v>3.08</v>
      </c>
      <c r="K67">
        <v>0</v>
      </c>
      <c r="L67">
        <v>0</v>
      </c>
      <c r="M67">
        <v>1</v>
      </c>
      <c r="N67">
        <v>0</v>
      </c>
      <c r="O67">
        <v>1</v>
      </c>
      <c r="P67"/>
      <c r="Q67">
        <v>8</v>
      </c>
    </row>
    <row r="68" spans="1:17" hidden="1">
      <c r="A68">
        <v>150</v>
      </c>
      <c r="B68">
        <v>202302</v>
      </c>
      <c r="C68">
        <v>8</v>
      </c>
      <c r="D68" t="s">
        <v>71</v>
      </c>
      <c r="E68">
        <v>75</v>
      </c>
      <c r="F68">
        <v>40561</v>
      </c>
      <c r="G68" t="s">
        <v>88</v>
      </c>
      <c r="H68" t="s">
        <v>89</v>
      </c>
      <c r="I68">
        <v>6.74</v>
      </c>
      <c r="J68">
        <v>6.74</v>
      </c>
      <c r="K68">
        <v>0</v>
      </c>
      <c r="L68">
        <v>0</v>
      </c>
      <c r="M68">
        <v>1</v>
      </c>
      <c r="N68">
        <v>0</v>
      </c>
      <c r="O68">
        <v>1</v>
      </c>
      <c r="P68"/>
      <c r="Q68">
        <v>8</v>
      </c>
    </row>
    <row r="69" spans="1:17" hidden="1">
      <c r="A69">
        <v>150</v>
      </c>
      <c r="B69">
        <v>202302</v>
      </c>
      <c r="C69">
        <v>8</v>
      </c>
      <c r="D69" t="s">
        <v>71</v>
      </c>
      <c r="E69">
        <v>80</v>
      </c>
      <c r="F69">
        <v>40562</v>
      </c>
      <c r="G69" t="s">
        <v>94</v>
      </c>
      <c r="H69" t="s">
        <v>89</v>
      </c>
      <c r="I69">
        <v>0.17399999999999999</v>
      </c>
      <c r="J69">
        <v>0.17399999999999999</v>
      </c>
      <c r="K69">
        <v>0</v>
      </c>
      <c r="L69">
        <v>0</v>
      </c>
      <c r="M69">
        <v>1</v>
      </c>
      <c r="N69">
        <v>0</v>
      </c>
      <c r="O69">
        <v>1</v>
      </c>
      <c r="P69"/>
      <c r="Q69">
        <v>8</v>
      </c>
    </row>
    <row r="70" spans="1:17">
      <c r="A70">
        <v>150</v>
      </c>
      <c r="B70">
        <v>202302</v>
      </c>
      <c r="C70">
        <v>8</v>
      </c>
      <c r="D70" t="s">
        <v>71</v>
      </c>
      <c r="E70">
        <v>81</v>
      </c>
      <c r="F70">
        <v>23220</v>
      </c>
      <c r="G70" t="s">
        <v>28</v>
      </c>
      <c r="H70" t="s">
        <v>34</v>
      </c>
      <c r="I70">
        <v>0.129</v>
      </c>
      <c r="J70">
        <v>0.129</v>
      </c>
      <c r="K70">
        <v>1</v>
      </c>
      <c r="L70">
        <v>1</v>
      </c>
      <c r="M70">
        <v>1</v>
      </c>
      <c r="N70">
        <v>0</v>
      </c>
      <c r="O70">
        <v>1</v>
      </c>
      <c r="P70"/>
      <c r="Q70">
        <v>8</v>
      </c>
    </row>
    <row r="71" spans="1:17" hidden="1">
      <c r="A71">
        <v>150</v>
      </c>
      <c r="B71">
        <v>202302</v>
      </c>
      <c r="C71">
        <v>8</v>
      </c>
      <c r="D71" t="s">
        <v>71</v>
      </c>
      <c r="E71">
        <v>78</v>
      </c>
      <c r="F71">
        <v>23225</v>
      </c>
      <c r="G71" t="s">
        <v>16</v>
      </c>
      <c r="H71" t="s">
        <v>34</v>
      </c>
      <c r="I71">
        <v>0.432</v>
      </c>
      <c r="J71">
        <v>0.432</v>
      </c>
      <c r="K71">
        <v>5</v>
      </c>
      <c r="L71">
        <v>5</v>
      </c>
      <c r="M71">
        <v>1</v>
      </c>
      <c r="N71">
        <v>0</v>
      </c>
      <c r="O71">
        <v>1</v>
      </c>
      <c r="P71"/>
      <c r="Q71">
        <v>8</v>
      </c>
    </row>
    <row r="72" spans="1:17" hidden="1">
      <c r="A72">
        <v>150</v>
      </c>
      <c r="B72">
        <v>202302</v>
      </c>
      <c r="C72">
        <v>8</v>
      </c>
      <c r="D72" t="s">
        <v>71</v>
      </c>
      <c r="E72">
        <v>84</v>
      </c>
      <c r="F72">
        <v>23230</v>
      </c>
      <c r="G72" t="s">
        <v>17</v>
      </c>
      <c r="H72" t="s">
        <v>34</v>
      </c>
      <c r="I72">
        <v>0.161</v>
      </c>
      <c r="J72">
        <v>0.161</v>
      </c>
      <c r="K72">
        <v>7</v>
      </c>
      <c r="L72">
        <v>7</v>
      </c>
      <c r="M72">
        <v>1</v>
      </c>
      <c r="N72">
        <v>0</v>
      </c>
      <c r="O72">
        <v>1</v>
      </c>
      <c r="P72"/>
      <c r="Q72">
        <v>8</v>
      </c>
    </row>
    <row r="73" spans="1:17" hidden="1">
      <c r="A73">
        <v>150</v>
      </c>
      <c r="B73">
        <v>202302</v>
      </c>
      <c r="C73">
        <v>8</v>
      </c>
      <c r="D73" t="s">
        <v>71</v>
      </c>
      <c r="E73">
        <v>77</v>
      </c>
      <c r="F73">
        <v>23230</v>
      </c>
      <c r="G73" t="s">
        <v>17</v>
      </c>
      <c r="H73" t="s">
        <v>33</v>
      </c>
      <c r="I73">
        <v>1.29</v>
      </c>
      <c r="J73">
        <v>1.29</v>
      </c>
      <c r="K73">
        <v>1</v>
      </c>
      <c r="L73">
        <v>1</v>
      </c>
      <c r="M73">
        <v>1</v>
      </c>
      <c r="N73">
        <v>0</v>
      </c>
      <c r="O73">
        <v>1</v>
      </c>
      <c r="P73"/>
      <c r="Q73">
        <v>8</v>
      </c>
    </row>
    <row r="74" spans="1:17" hidden="1">
      <c r="A74">
        <v>150</v>
      </c>
      <c r="B74">
        <v>202302</v>
      </c>
      <c r="C74">
        <v>8</v>
      </c>
      <c r="D74" t="s">
        <v>71</v>
      </c>
      <c r="E74">
        <v>83</v>
      </c>
      <c r="F74">
        <v>23235</v>
      </c>
      <c r="G74" t="s">
        <v>15</v>
      </c>
      <c r="H74" t="s">
        <v>34</v>
      </c>
      <c r="I74">
        <v>0.28899999999999998</v>
      </c>
      <c r="J74">
        <v>0.28899999999999998</v>
      </c>
      <c r="K74">
        <v>11</v>
      </c>
      <c r="L74">
        <v>11</v>
      </c>
      <c r="M74">
        <v>1</v>
      </c>
      <c r="N74">
        <v>0</v>
      </c>
      <c r="O74">
        <v>1</v>
      </c>
      <c r="P74"/>
      <c r="Q74">
        <v>8</v>
      </c>
    </row>
    <row r="75" spans="1:17" hidden="1">
      <c r="A75">
        <v>150</v>
      </c>
      <c r="B75">
        <v>202302</v>
      </c>
      <c r="C75">
        <v>8</v>
      </c>
      <c r="D75" t="s">
        <v>71</v>
      </c>
      <c r="E75">
        <v>82</v>
      </c>
      <c r="F75">
        <v>23240</v>
      </c>
      <c r="G75" t="s">
        <v>18</v>
      </c>
      <c r="H75" t="s">
        <v>34</v>
      </c>
      <c r="I75">
        <v>0.83299999999999996</v>
      </c>
      <c r="J75">
        <v>0.83299999999999996</v>
      </c>
      <c r="K75">
        <v>28</v>
      </c>
      <c r="L75">
        <v>28</v>
      </c>
      <c r="M75">
        <v>1</v>
      </c>
      <c r="N75">
        <v>0</v>
      </c>
      <c r="O75">
        <v>1</v>
      </c>
      <c r="P75"/>
      <c r="Q75">
        <v>8</v>
      </c>
    </row>
    <row r="76" spans="1:17" hidden="1">
      <c r="A76">
        <v>150</v>
      </c>
      <c r="B76">
        <v>202302</v>
      </c>
      <c r="C76">
        <v>9</v>
      </c>
      <c r="D76" t="s">
        <v>71</v>
      </c>
      <c r="E76">
        <v>93</v>
      </c>
      <c r="F76">
        <v>40504</v>
      </c>
      <c r="G76" t="s">
        <v>95</v>
      </c>
      <c r="H76" t="s">
        <v>89</v>
      </c>
      <c r="I76">
        <v>0.74399999999999999</v>
      </c>
      <c r="J76">
        <v>0.74399999999999999</v>
      </c>
      <c r="K76">
        <v>9</v>
      </c>
      <c r="L76">
        <v>9</v>
      </c>
      <c r="M76">
        <v>1</v>
      </c>
      <c r="N76">
        <v>0</v>
      </c>
      <c r="O76">
        <v>1</v>
      </c>
      <c r="P76"/>
      <c r="Q76">
        <v>9</v>
      </c>
    </row>
    <row r="77" spans="1:17" hidden="1">
      <c r="A77">
        <v>150</v>
      </c>
      <c r="B77">
        <v>202302</v>
      </c>
      <c r="C77">
        <v>9</v>
      </c>
      <c r="D77" t="s">
        <v>71</v>
      </c>
      <c r="E77">
        <v>92</v>
      </c>
      <c r="F77">
        <v>40506</v>
      </c>
      <c r="G77" t="s">
        <v>93</v>
      </c>
      <c r="H77" t="s">
        <v>89</v>
      </c>
      <c r="I77">
        <v>10.62</v>
      </c>
      <c r="J77">
        <v>10.62</v>
      </c>
      <c r="K77">
        <v>0</v>
      </c>
      <c r="L77">
        <v>0</v>
      </c>
      <c r="M77">
        <v>1</v>
      </c>
      <c r="N77">
        <v>0</v>
      </c>
      <c r="O77">
        <v>1</v>
      </c>
      <c r="P77"/>
      <c r="Q77">
        <v>9</v>
      </c>
    </row>
    <row r="78" spans="1:17" hidden="1">
      <c r="A78">
        <v>150</v>
      </c>
      <c r="B78">
        <v>202302</v>
      </c>
      <c r="C78">
        <v>9</v>
      </c>
      <c r="D78" t="s">
        <v>71</v>
      </c>
      <c r="E78">
        <v>95</v>
      </c>
      <c r="F78">
        <v>40511</v>
      </c>
      <c r="G78" t="s">
        <v>92</v>
      </c>
      <c r="H78" t="s">
        <v>89</v>
      </c>
      <c r="I78">
        <v>5.53</v>
      </c>
      <c r="J78">
        <v>5.53</v>
      </c>
      <c r="K78">
        <v>0</v>
      </c>
      <c r="L78">
        <v>0</v>
      </c>
      <c r="M78">
        <v>1</v>
      </c>
      <c r="N78">
        <v>0</v>
      </c>
      <c r="O78">
        <v>1</v>
      </c>
      <c r="P78"/>
      <c r="Q78">
        <v>9</v>
      </c>
    </row>
    <row r="79" spans="1:17" hidden="1">
      <c r="A79">
        <v>150</v>
      </c>
      <c r="B79">
        <v>202302</v>
      </c>
      <c r="C79">
        <v>9</v>
      </c>
      <c r="D79" t="s">
        <v>71</v>
      </c>
      <c r="E79">
        <v>91</v>
      </c>
      <c r="F79">
        <v>40561</v>
      </c>
      <c r="G79" t="s">
        <v>88</v>
      </c>
      <c r="H79" t="s">
        <v>89</v>
      </c>
      <c r="I79">
        <v>2.0699999999999998</v>
      </c>
      <c r="J79">
        <v>2.0699999999999998</v>
      </c>
      <c r="K79">
        <v>0</v>
      </c>
      <c r="L79">
        <v>0</v>
      </c>
      <c r="M79">
        <v>1</v>
      </c>
      <c r="N79">
        <v>0</v>
      </c>
      <c r="O79">
        <v>1</v>
      </c>
      <c r="P79"/>
      <c r="Q79">
        <v>9</v>
      </c>
    </row>
    <row r="80" spans="1:17" hidden="1">
      <c r="A80">
        <v>150</v>
      </c>
      <c r="B80">
        <v>202302</v>
      </c>
      <c r="C80">
        <v>9</v>
      </c>
      <c r="D80" t="s">
        <v>71</v>
      </c>
      <c r="E80">
        <v>94</v>
      </c>
      <c r="F80">
        <v>40562</v>
      </c>
      <c r="G80" t="s">
        <v>94</v>
      </c>
      <c r="H80" t="s">
        <v>89</v>
      </c>
      <c r="I80">
        <v>0.48499999999999999</v>
      </c>
      <c r="J80">
        <v>0.48499999999999999</v>
      </c>
      <c r="K80">
        <v>0</v>
      </c>
      <c r="L80">
        <v>0</v>
      </c>
      <c r="M80">
        <v>1</v>
      </c>
      <c r="N80">
        <v>0</v>
      </c>
      <c r="O80">
        <v>1</v>
      </c>
      <c r="P80"/>
      <c r="Q80">
        <v>9</v>
      </c>
    </row>
    <row r="81" spans="1:17" hidden="1">
      <c r="A81">
        <v>150</v>
      </c>
      <c r="B81">
        <v>202302</v>
      </c>
      <c r="C81">
        <v>9</v>
      </c>
      <c r="D81" t="s">
        <v>71</v>
      </c>
      <c r="E81">
        <v>96</v>
      </c>
      <c r="F81">
        <v>21397</v>
      </c>
      <c r="G81" t="s">
        <v>91</v>
      </c>
      <c r="H81" t="s">
        <v>89</v>
      </c>
      <c r="I81">
        <v>0.13800000000000001</v>
      </c>
      <c r="J81">
        <v>0.13800000000000001</v>
      </c>
      <c r="K81">
        <v>5</v>
      </c>
      <c r="L81">
        <v>5</v>
      </c>
      <c r="M81">
        <v>1</v>
      </c>
      <c r="N81">
        <v>0</v>
      </c>
      <c r="O81">
        <v>1</v>
      </c>
      <c r="P81"/>
      <c r="Q81">
        <v>9</v>
      </c>
    </row>
    <row r="82" spans="1:17" hidden="1">
      <c r="A82">
        <v>150</v>
      </c>
      <c r="B82">
        <v>202302</v>
      </c>
      <c r="C82">
        <v>9</v>
      </c>
      <c r="D82" t="s">
        <v>71</v>
      </c>
      <c r="E82">
        <v>97</v>
      </c>
      <c r="F82">
        <v>21740</v>
      </c>
      <c r="G82" t="s">
        <v>99</v>
      </c>
      <c r="H82" t="s">
        <v>100</v>
      </c>
      <c r="I82">
        <v>0.42599999999999999</v>
      </c>
      <c r="J82">
        <v>0.42599999999999999</v>
      </c>
      <c r="K82">
        <v>1</v>
      </c>
      <c r="L82">
        <v>1</v>
      </c>
      <c r="M82">
        <v>1</v>
      </c>
      <c r="N82">
        <v>0</v>
      </c>
      <c r="O82">
        <v>1</v>
      </c>
      <c r="P82"/>
      <c r="Q82">
        <v>9</v>
      </c>
    </row>
    <row r="83" spans="1:17">
      <c r="A83">
        <v>150</v>
      </c>
      <c r="B83">
        <v>202302</v>
      </c>
      <c r="C83">
        <v>9</v>
      </c>
      <c r="D83" t="s">
        <v>71</v>
      </c>
      <c r="E83">
        <v>86</v>
      </c>
      <c r="F83">
        <v>23220</v>
      </c>
      <c r="G83" t="s">
        <v>28</v>
      </c>
      <c r="H83" t="s">
        <v>33</v>
      </c>
      <c r="I83">
        <v>1.74</v>
      </c>
      <c r="J83">
        <v>1.74</v>
      </c>
      <c r="K83">
        <v>2</v>
      </c>
      <c r="L83">
        <v>2</v>
      </c>
      <c r="M83">
        <v>1</v>
      </c>
      <c r="N83">
        <v>0</v>
      </c>
      <c r="O83">
        <v>1</v>
      </c>
      <c r="P83"/>
      <c r="Q83">
        <v>9</v>
      </c>
    </row>
    <row r="84" spans="1:17" hidden="1">
      <c r="A84">
        <v>150</v>
      </c>
      <c r="B84">
        <v>202302</v>
      </c>
      <c r="C84">
        <v>9</v>
      </c>
      <c r="D84" t="s">
        <v>71</v>
      </c>
      <c r="E84">
        <v>90</v>
      </c>
      <c r="F84">
        <v>23225</v>
      </c>
      <c r="G84" t="s">
        <v>16</v>
      </c>
      <c r="H84" t="s">
        <v>34</v>
      </c>
      <c r="I84">
        <v>0.10299999999999999</v>
      </c>
      <c r="J84">
        <v>0.10299999999999999</v>
      </c>
      <c r="K84">
        <v>1</v>
      </c>
      <c r="L84">
        <v>1</v>
      </c>
      <c r="M84">
        <v>1</v>
      </c>
      <c r="N84">
        <v>0</v>
      </c>
      <c r="O84">
        <v>1</v>
      </c>
      <c r="P84"/>
      <c r="Q84">
        <v>9</v>
      </c>
    </row>
    <row r="85" spans="1:17" hidden="1">
      <c r="A85">
        <v>150</v>
      </c>
      <c r="B85">
        <v>202302</v>
      </c>
      <c r="C85">
        <v>9</v>
      </c>
      <c r="D85" t="s">
        <v>71</v>
      </c>
      <c r="E85">
        <v>87</v>
      </c>
      <c r="F85">
        <v>23230</v>
      </c>
      <c r="G85" t="s">
        <v>17</v>
      </c>
      <c r="H85" t="s">
        <v>34</v>
      </c>
      <c r="I85">
        <v>6.5000000000000002E-2</v>
      </c>
      <c r="J85">
        <v>6.5000000000000002E-2</v>
      </c>
      <c r="K85">
        <v>3</v>
      </c>
      <c r="L85">
        <v>3</v>
      </c>
      <c r="M85">
        <v>1</v>
      </c>
      <c r="N85">
        <v>0</v>
      </c>
      <c r="O85">
        <v>1</v>
      </c>
      <c r="P85"/>
      <c r="Q85">
        <v>9</v>
      </c>
    </row>
    <row r="86" spans="1:17" hidden="1">
      <c r="A86">
        <v>150</v>
      </c>
      <c r="B86">
        <v>202302</v>
      </c>
      <c r="C86">
        <v>9</v>
      </c>
      <c r="D86" t="s">
        <v>71</v>
      </c>
      <c r="E86">
        <v>88</v>
      </c>
      <c r="F86">
        <v>23235</v>
      </c>
      <c r="G86" t="s">
        <v>15</v>
      </c>
      <c r="H86" t="s">
        <v>34</v>
      </c>
      <c r="I86">
        <v>0.3</v>
      </c>
      <c r="J86">
        <v>0.3</v>
      </c>
      <c r="K86">
        <v>14</v>
      </c>
      <c r="L86">
        <v>14</v>
      </c>
      <c r="M86">
        <v>1</v>
      </c>
      <c r="N86">
        <v>0</v>
      </c>
      <c r="O86">
        <v>1</v>
      </c>
      <c r="P86"/>
      <c r="Q86">
        <v>9</v>
      </c>
    </row>
    <row r="87" spans="1:17" hidden="1">
      <c r="A87">
        <v>150</v>
      </c>
      <c r="B87">
        <v>202302</v>
      </c>
      <c r="C87">
        <v>9</v>
      </c>
      <c r="D87" t="s">
        <v>71</v>
      </c>
      <c r="E87">
        <v>89</v>
      </c>
      <c r="F87">
        <v>23240</v>
      </c>
      <c r="G87" t="s">
        <v>18</v>
      </c>
      <c r="H87" t="s">
        <v>34</v>
      </c>
      <c r="I87">
        <v>5.8000000000000003E-2</v>
      </c>
      <c r="J87">
        <v>5.8000000000000003E-2</v>
      </c>
      <c r="K87">
        <v>2</v>
      </c>
      <c r="L87">
        <v>2</v>
      </c>
      <c r="M87">
        <v>1</v>
      </c>
      <c r="N87">
        <v>0</v>
      </c>
      <c r="O87">
        <v>1</v>
      </c>
      <c r="P87"/>
      <c r="Q87">
        <v>9</v>
      </c>
    </row>
    <row r="88" spans="1:17" hidden="1">
      <c r="A88">
        <v>150</v>
      </c>
      <c r="B88">
        <v>202302</v>
      </c>
      <c r="C88">
        <v>10</v>
      </c>
      <c r="D88" t="s">
        <v>71</v>
      </c>
      <c r="E88">
        <v>106</v>
      </c>
      <c r="F88">
        <v>40504</v>
      </c>
      <c r="G88" t="s">
        <v>95</v>
      </c>
      <c r="H88" t="s">
        <v>89</v>
      </c>
      <c r="I88">
        <v>0.20699999999999999</v>
      </c>
      <c r="J88">
        <v>0.20699999999999999</v>
      </c>
      <c r="K88">
        <v>2</v>
      </c>
      <c r="L88">
        <v>2</v>
      </c>
      <c r="M88">
        <v>1</v>
      </c>
      <c r="N88">
        <v>0</v>
      </c>
      <c r="O88">
        <v>1</v>
      </c>
      <c r="P88"/>
      <c r="Q88">
        <v>10</v>
      </c>
    </row>
    <row r="89" spans="1:17" hidden="1">
      <c r="A89">
        <v>150</v>
      </c>
      <c r="B89">
        <v>202302</v>
      </c>
      <c r="C89">
        <v>10</v>
      </c>
      <c r="D89" t="s">
        <v>71</v>
      </c>
      <c r="E89">
        <v>99</v>
      </c>
      <c r="F89">
        <v>40506</v>
      </c>
      <c r="G89" t="s">
        <v>93</v>
      </c>
      <c r="H89" t="s">
        <v>89</v>
      </c>
      <c r="I89">
        <v>15.73</v>
      </c>
      <c r="J89">
        <v>15.73</v>
      </c>
      <c r="K89">
        <v>0</v>
      </c>
      <c r="L89">
        <v>0</v>
      </c>
      <c r="M89">
        <v>1</v>
      </c>
      <c r="N89">
        <v>0</v>
      </c>
      <c r="O89">
        <v>1</v>
      </c>
      <c r="P89"/>
      <c r="Q89">
        <v>10</v>
      </c>
    </row>
    <row r="90" spans="1:17" hidden="1">
      <c r="A90">
        <v>150</v>
      </c>
      <c r="B90">
        <v>202302</v>
      </c>
      <c r="C90">
        <v>10</v>
      </c>
      <c r="D90" t="s">
        <v>71</v>
      </c>
      <c r="E90">
        <v>101</v>
      </c>
      <c r="F90">
        <v>40511</v>
      </c>
      <c r="G90" t="s">
        <v>92</v>
      </c>
      <c r="H90" t="s">
        <v>89</v>
      </c>
      <c r="I90">
        <v>0.67400000000000004</v>
      </c>
      <c r="J90">
        <v>0.67400000000000004</v>
      </c>
      <c r="K90">
        <v>0</v>
      </c>
      <c r="L90">
        <v>0</v>
      </c>
      <c r="M90">
        <v>1</v>
      </c>
      <c r="N90">
        <v>0</v>
      </c>
      <c r="O90">
        <v>1</v>
      </c>
      <c r="P90"/>
      <c r="Q90">
        <v>10</v>
      </c>
    </row>
    <row r="91" spans="1:17" hidden="1">
      <c r="A91">
        <v>150</v>
      </c>
      <c r="B91">
        <v>202302</v>
      </c>
      <c r="C91">
        <v>10</v>
      </c>
      <c r="D91" t="s">
        <v>71</v>
      </c>
      <c r="E91">
        <v>100</v>
      </c>
      <c r="F91">
        <v>40561</v>
      </c>
      <c r="G91" t="s">
        <v>88</v>
      </c>
      <c r="H91" t="s">
        <v>89</v>
      </c>
      <c r="I91">
        <v>4.3099999999999996</v>
      </c>
      <c r="J91">
        <v>4.3099999999999996</v>
      </c>
      <c r="K91">
        <v>0</v>
      </c>
      <c r="L91">
        <v>0</v>
      </c>
      <c r="M91">
        <v>1</v>
      </c>
      <c r="N91">
        <v>0</v>
      </c>
      <c r="O91">
        <v>1</v>
      </c>
      <c r="P91"/>
      <c r="Q91">
        <v>10</v>
      </c>
    </row>
    <row r="92" spans="1:17" hidden="1">
      <c r="A92">
        <v>150</v>
      </c>
      <c r="B92">
        <v>202302</v>
      </c>
      <c r="C92">
        <v>10</v>
      </c>
      <c r="D92" t="s">
        <v>71</v>
      </c>
      <c r="E92">
        <v>107</v>
      </c>
      <c r="F92">
        <v>40562</v>
      </c>
      <c r="G92" t="s">
        <v>94</v>
      </c>
      <c r="H92" t="s">
        <v>89</v>
      </c>
      <c r="I92">
        <v>7.1999999999999995E-2</v>
      </c>
      <c r="J92">
        <v>7.1999999999999995E-2</v>
      </c>
      <c r="K92">
        <v>0</v>
      </c>
      <c r="L92">
        <v>0</v>
      </c>
      <c r="M92">
        <v>1</v>
      </c>
      <c r="N92">
        <v>0</v>
      </c>
      <c r="O92">
        <v>1</v>
      </c>
      <c r="P92"/>
      <c r="Q92">
        <v>10</v>
      </c>
    </row>
    <row r="93" spans="1:17" hidden="1">
      <c r="A93">
        <v>150</v>
      </c>
      <c r="B93">
        <v>202302</v>
      </c>
      <c r="C93">
        <v>10</v>
      </c>
      <c r="D93" t="s">
        <v>71</v>
      </c>
      <c r="E93">
        <v>108</v>
      </c>
      <c r="F93">
        <v>21110</v>
      </c>
      <c r="G93" t="s">
        <v>96</v>
      </c>
      <c r="H93" t="s">
        <v>89</v>
      </c>
      <c r="I93">
        <v>7.1999999999999995E-2</v>
      </c>
      <c r="J93">
        <v>7.1999999999999995E-2</v>
      </c>
      <c r="K93">
        <v>3</v>
      </c>
      <c r="L93">
        <v>3</v>
      </c>
      <c r="M93">
        <v>1</v>
      </c>
      <c r="N93">
        <v>0</v>
      </c>
      <c r="O93">
        <v>1</v>
      </c>
      <c r="P93"/>
      <c r="Q93">
        <v>10</v>
      </c>
    </row>
    <row r="94" spans="1:17" hidden="1">
      <c r="A94">
        <v>150</v>
      </c>
      <c r="B94">
        <v>202302</v>
      </c>
      <c r="C94">
        <v>10</v>
      </c>
      <c r="D94" t="s">
        <v>71</v>
      </c>
      <c r="E94">
        <v>102</v>
      </c>
      <c r="F94">
        <v>21397</v>
      </c>
      <c r="G94" t="s">
        <v>91</v>
      </c>
      <c r="H94" t="s">
        <v>89</v>
      </c>
      <c r="I94">
        <v>7.5999999999999998E-2</v>
      </c>
      <c r="J94">
        <v>7.5999999999999998E-2</v>
      </c>
      <c r="K94">
        <v>4</v>
      </c>
      <c r="L94">
        <v>4</v>
      </c>
      <c r="M94">
        <v>1</v>
      </c>
      <c r="N94">
        <v>0</v>
      </c>
      <c r="O94">
        <v>1</v>
      </c>
      <c r="P94"/>
      <c r="Q94">
        <v>10</v>
      </c>
    </row>
    <row r="95" spans="1:17" hidden="1">
      <c r="A95">
        <v>150</v>
      </c>
      <c r="B95">
        <v>202302</v>
      </c>
      <c r="C95">
        <v>10</v>
      </c>
      <c r="D95" t="s">
        <v>71</v>
      </c>
      <c r="E95">
        <v>103</v>
      </c>
      <c r="F95">
        <v>23230</v>
      </c>
      <c r="G95" t="s">
        <v>17</v>
      </c>
      <c r="H95" t="s">
        <v>34</v>
      </c>
      <c r="I95">
        <v>3.7999999999999999E-2</v>
      </c>
      <c r="J95">
        <v>3.7999999999999999E-2</v>
      </c>
      <c r="K95">
        <v>2</v>
      </c>
      <c r="L95">
        <v>2</v>
      </c>
      <c r="M95">
        <v>1</v>
      </c>
      <c r="N95">
        <v>0</v>
      </c>
      <c r="O95">
        <v>1</v>
      </c>
      <c r="P95"/>
      <c r="Q95">
        <v>10</v>
      </c>
    </row>
    <row r="96" spans="1:17" hidden="1">
      <c r="A96">
        <v>150</v>
      </c>
      <c r="B96">
        <v>202302</v>
      </c>
      <c r="C96">
        <v>10</v>
      </c>
      <c r="D96" t="s">
        <v>71</v>
      </c>
      <c r="E96">
        <v>104</v>
      </c>
      <c r="F96">
        <v>23240</v>
      </c>
      <c r="G96" t="s">
        <v>18</v>
      </c>
      <c r="H96" t="s">
        <v>34</v>
      </c>
      <c r="I96">
        <v>4.9000000000000002E-2</v>
      </c>
      <c r="J96">
        <v>4.9000000000000002E-2</v>
      </c>
      <c r="K96">
        <v>2</v>
      </c>
      <c r="L96">
        <v>2</v>
      </c>
      <c r="M96">
        <v>1</v>
      </c>
      <c r="N96">
        <v>0</v>
      </c>
      <c r="O96">
        <v>1</v>
      </c>
      <c r="P96"/>
      <c r="Q96">
        <v>10</v>
      </c>
    </row>
    <row r="97" spans="1:17" hidden="1">
      <c r="A97">
        <v>150</v>
      </c>
      <c r="B97">
        <v>202302</v>
      </c>
      <c r="C97">
        <v>11</v>
      </c>
      <c r="D97" t="s">
        <v>71</v>
      </c>
      <c r="E97">
        <v>117</v>
      </c>
      <c r="F97">
        <v>40504</v>
      </c>
      <c r="G97" t="s">
        <v>95</v>
      </c>
      <c r="H97" t="s">
        <v>89</v>
      </c>
      <c r="I97">
        <v>0.19500000000000001</v>
      </c>
      <c r="J97">
        <v>0.19500000000000001</v>
      </c>
      <c r="K97">
        <v>3</v>
      </c>
      <c r="L97">
        <v>3</v>
      </c>
      <c r="M97">
        <v>1</v>
      </c>
      <c r="N97">
        <v>0</v>
      </c>
      <c r="O97">
        <v>1</v>
      </c>
      <c r="P97"/>
      <c r="Q97">
        <v>11</v>
      </c>
    </row>
    <row r="98" spans="1:17" hidden="1">
      <c r="A98">
        <v>150</v>
      </c>
      <c r="B98">
        <v>202302</v>
      </c>
      <c r="C98">
        <v>11</v>
      </c>
      <c r="D98" t="s">
        <v>71</v>
      </c>
      <c r="E98">
        <v>110</v>
      </c>
      <c r="F98">
        <v>40506</v>
      </c>
      <c r="G98" t="s">
        <v>93</v>
      </c>
      <c r="H98" t="s">
        <v>89</v>
      </c>
      <c r="I98">
        <v>19.22</v>
      </c>
      <c r="J98">
        <v>19.22</v>
      </c>
      <c r="K98">
        <v>0</v>
      </c>
      <c r="L98">
        <v>0</v>
      </c>
      <c r="M98">
        <v>1</v>
      </c>
      <c r="N98">
        <v>0</v>
      </c>
      <c r="O98">
        <v>1</v>
      </c>
      <c r="P98"/>
      <c r="Q98">
        <v>11</v>
      </c>
    </row>
    <row r="99" spans="1:17" hidden="1">
      <c r="A99">
        <v>150</v>
      </c>
      <c r="B99">
        <v>202302</v>
      </c>
      <c r="C99">
        <v>11</v>
      </c>
      <c r="D99" t="s">
        <v>71</v>
      </c>
      <c r="E99">
        <v>112</v>
      </c>
      <c r="F99">
        <v>40511</v>
      </c>
      <c r="G99" t="s">
        <v>92</v>
      </c>
      <c r="H99" t="s">
        <v>89</v>
      </c>
      <c r="I99">
        <v>1.1240000000000001</v>
      </c>
      <c r="J99">
        <v>1.1240000000000001</v>
      </c>
      <c r="K99">
        <v>0</v>
      </c>
      <c r="L99">
        <v>0</v>
      </c>
      <c r="M99">
        <v>1</v>
      </c>
      <c r="N99">
        <v>0</v>
      </c>
      <c r="O99">
        <v>1</v>
      </c>
      <c r="P99"/>
      <c r="Q99">
        <v>11</v>
      </c>
    </row>
    <row r="100" spans="1:17" hidden="1">
      <c r="A100">
        <v>150</v>
      </c>
      <c r="B100">
        <v>202302</v>
      </c>
      <c r="C100">
        <v>11</v>
      </c>
      <c r="D100" t="s">
        <v>71</v>
      </c>
      <c r="E100">
        <v>111</v>
      </c>
      <c r="F100">
        <v>40561</v>
      </c>
      <c r="G100" t="s">
        <v>88</v>
      </c>
      <c r="H100" t="s">
        <v>89</v>
      </c>
      <c r="I100">
        <v>4.93</v>
      </c>
      <c r="J100">
        <v>4.93</v>
      </c>
      <c r="K100">
        <v>0</v>
      </c>
      <c r="L100">
        <v>0</v>
      </c>
      <c r="M100">
        <v>1</v>
      </c>
      <c r="N100">
        <v>0</v>
      </c>
      <c r="O100">
        <v>1</v>
      </c>
      <c r="P100"/>
      <c r="Q100">
        <v>11</v>
      </c>
    </row>
    <row r="101" spans="1:17" hidden="1">
      <c r="A101">
        <v>150</v>
      </c>
      <c r="B101">
        <v>202302</v>
      </c>
      <c r="C101">
        <v>11</v>
      </c>
      <c r="D101" t="s">
        <v>71</v>
      </c>
      <c r="E101">
        <v>116</v>
      </c>
      <c r="F101">
        <v>40562</v>
      </c>
      <c r="G101" t="s">
        <v>94</v>
      </c>
      <c r="H101" t="s">
        <v>89</v>
      </c>
      <c r="I101">
        <v>0.13300000000000001</v>
      </c>
      <c r="J101">
        <v>0.13300000000000001</v>
      </c>
      <c r="K101">
        <v>0</v>
      </c>
      <c r="L101">
        <v>0</v>
      </c>
      <c r="M101">
        <v>1</v>
      </c>
      <c r="N101">
        <v>0</v>
      </c>
      <c r="O101">
        <v>1</v>
      </c>
      <c r="P101"/>
      <c r="Q101">
        <v>11</v>
      </c>
    </row>
    <row r="102" spans="1:17" hidden="1">
      <c r="A102">
        <v>150</v>
      </c>
      <c r="B102">
        <v>202302</v>
      </c>
      <c r="C102">
        <v>11</v>
      </c>
      <c r="D102" t="s">
        <v>71</v>
      </c>
      <c r="E102">
        <v>114</v>
      </c>
      <c r="F102">
        <v>21397</v>
      </c>
      <c r="G102" t="s">
        <v>91</v>
      </c>
      <c r="H102" t="s">
        <v>89</v>
      </c>
      <c r="I102">
        <v>0.122</v>
      </c>
      <c r="J102">
        <v>0.122</v>
      </c>
      <c r="K102">
        <v>6</v>
      </c>
      <c r="L102">
        <v>6</v>
      </c>
      <c r="M102">
        <v>1</v>
      </c>
      <c r="N102">
        <v>0</v>
      </c>
      <c r="O102">
        <v>1</v>
      </c>
      <c r="P102"/>
      <c r="Q102">
        <v>11</v>
      </c>
    </row>
    <row r="103" spans="1:17" hidden="1">
      <c r="A103">
        <v>150</v>
      </c>
      <c r="B103">
        <v>202302</v>
      </c>
      <c r="C103">
        <v>11</v>
      </c>
      <c r="D103" t="s">
        <v>71</v>
      </c>
      <c r="E103">
        <v>115</v>
      </c>
      <c r="F103">
        <v>23225</v>
      </c>
      <c r="G103" t="s">
        <v>16</v>
      </c>
      <c r="H103" t="s">
        <v>34</v>
      </c>
      <c r="I103">
        <v>0.13400000000000001</v>
      </c>
      <c r="J103">
        <v>0.13400000000000001</v>
      </c>
      <c r="K103">
        <v>2</v>
      </c>
      <c r="L103">
        <v>2</v>
      </c>
      <c r="M103">
        <v>1</v>
      </c>
      <c r="N103">
        <v>0</v>
      </c>
      <c r="O103">
        <v>1</v>
      </c>
      <c r="P103"/>
      <c r="Q103">
        <v>11</v>
      </c>
    </row>
    <row r="104" spans="1:17" hidden="1">
      <c r="A104">
        <v>150</v>
      </c>
      <c r="B104">
        <v>202302</v>
      </c>
      <c r="C104">
        <v>11</v>
      </c>
      <c r="D104" t="s">
        <v>71</v>
      </c>
      <c r="E104">
        <v>113</v>
      </c>
      <c r="F104">
        <v>23230</v>
      </c>
      <c r="G104" t="s">
        <v>17</v>
      </c>
      <c r="H104" t="s">
        <v>34</v>
      </c>
      <c r="I104">
        <v>0.17100000000000001</v>
      </c>
      <c r="J104">
        <v>0.17100000000000001</v>
      </c>
      <c r="K104">
        <v>10</v>
      </c>
      <c r="L104">
        <v>10</v>
      </c>
      <c r="M104">
        <v>1</v>
      </c>
      <c r="N104">
        <v>0</v>
      </c>
      <c r="O104">
        <v>1</v>
      </c>
      <c r="P104"/>
      <c r="Q104">
        <v>11</v>
      </c>
    </row>
    <row r="105" spans="1:17" hidden="1">
      <c r="A105">
        <v>150</v>
      </c>
      <c r="B105">
        <v>202302</v>
      </c>
      <c r="C105">
        <v>11</v>
      </c>
      <c r="D105" t="s">
        <v>71</v>
      </c>
      <c r="E105">
        <v>118</v>
      </c>
      <c r="F105">
        <v>23235</v>
      </c>
      <c r="G105" t="s">
        <v>15</v>
      </c>
      <c r="H105" t="s">
        <v>34</v>
      </c>
      <c r="I105">
        <v>0.27</v>
      </c>
      <c r="J105">
        <v>0.27</v>
      </c>
      <c r="K105">
        <v>12</v>
      </c>
      <c r="L105">
        <v>12</v>
      </c>
      <c r="M105">
        <v>1</v>
      </c>
      <c r="N105">
        <v>0</v>
      </c>
      <c r="O105">
        <v>1</v>
      </c>
      <c r="P105"/>
      <c r="Q105">
        <v>11</v>
      </c>
    </row>
    <row r="106" spans="1:17" hidden="1">
      <c r="A106">
        <v>150</v>
      </c>
      <c r="B106">
        <v>202302</v>
      </c>
      <c r="C106">
        <v>11</v>
      </c>
      <c r="D106" t="s">
        <v>71</v>
      </c>
      <c r="E106">
        <v>119</v>
      </c>
      <c r="F106">
        <v>23240</v>
      </c>
      <c r="G106" t="s">
        <v>18</v>
      </c>
      <c r="H106" t="s">
        <v>34</v>
      </c>
      <c r="I106">
        <v>0.21099999999999999</v>
      </c>
      <c r="J106">
        <v>0.21099999999999999</v>
      </c>
      <c r="K106">
        <v>8</v>
      </c>
      <c r="L106">
        <v>8</v>
      </c>
      <c r="M106">
        <v>1</v>
      </c>
      <c r="N106">
        <v>0</v>
      </c>
      <c r="O106">
        <v>1</v>
      </c>
      <c r="P106"/>
      <c r="Q106">
        <v>11</v>
      </c>
    </row>
    <row r="107" spans="1:17" hidden="1">
      <c r="A107">
        <v>150</v>
      </c>
      <c r="B107">
        <v>202302</v>
      </c>
      <c r="C107">
        <v>12</v>
      </c>
      <c r="D107" t="s">
        <v>71</v>
      </c>
      <c r="E107">
        <v>128</v>
      </c>
      <c r="F107">
        <v>40504</v>
      </c>
      <c r="G107" t="s">
        <v>95</v>
      </c>
      <c r="H107" t="s">
        <v>89</v>
      </c>
      <c r="I107">
        <v>0.627</v>
      </c>
      <c r="J107">
        <v>0.627</v>
      </c>
      <c r="K107">
        <v>4</v>
      </c>
      <c r="L107">
        <v>4</v>
      </c>
      <c r="M107">
        <v>1</v>
      </c>
      <c r="N107">
        <v>0</v>
      </c>
      <c r="O107">
        <v>1</v>
      </c>
      <c r="P107"/>
      <c r="Q107">
        <v>12</v>
      </c>
    </row>
    <row r="108" spans="1:17" hidden="1">
      <c r="A108">
        <v>150</v>
      </c>
      <c r="B108">
        <v>202302</v>
      </c>
      <c r="C108">
        <v>12</v>
      </c>
      <c r="D108" t="s">
        <v>71</v>
      </c>
      <c r="E108">
        <v>121</v>
      </c>
      <c r="F108">
        <v>40506</v>
      </c>
      <c r="G108" t="s">
        <v>93</v>
      </c>
      <c r="H108" t="s">
        <v>89</v>
      </c>
      <c r="I108">
        <v>6.57</v>
      </c>
      <c r="J108">
        <v>6.57</v>
      </c>
      <c r="K108">
        <v>0</v>
      </c>
      <c r="L108">
        <v>0</v>
      </c>
      <c r="M108">
        <v>1</v>
      </c>
      <c r="N108">
        <v>0</v>
      </c>
      <c r="O108">
        <v>1</v>
      </c>
      <c r="P108"/>
      <c r="Q108">
        <v>12</v>
      </c>
    </row>
    <row r="109" spans="1:17" hidden="1">
      <c r="A109">
        <v>150</v>
      </c>
      <c r="B109">
        <v>202302</v>
      </c>
      <c r="C109">
        <v>12</v>
      </c>
      <c r="D109" t="s">
        <v>71</v>
      </c>
      <c r="E109">
        <v>123</v>
      </c>
      <c r="F109">
        <v>40511</v>
      </c>
      <c r="G109" t="s">
        <v>92</v>
      </c>
      <c r="H109" t="s">
        <v>89</v>
      </c>
      <c r="I109">
        <v>0.443</v>
      </c>
      <c r="J109">
        <v>0.443</v>
      </c>
      <c r="K109">
        <v>0</v>
      </c>
      <c r="L109">
        <v>0</v>
      </c>
      <c r="M109">
        <v>1</v>
      </c>
      <c r="N109">
        <v>0</v>
      </c>
      <c r="O109">
        <v>1</v>
      </c>
      <c r="P109"/>
      <c r="Q109">
        <v>12</v>
      </c>
    </row>
    <row r="110" spans="1:17" hidden="1">
      <c r="A110">
        <v>150</v>
      </c>
      <c r="B110">
        <v>202302</v>
      </c>
      <c r="C110">
        <v>12</v>
      </c>
      <c r="D110" t="s">
        <v>71</v>
      </c>
      <c r="E110">
        <v>122</v>
      </c>
      <c r="F110">
        <v>40561</v>
      </c>
      <c r="G110" t="s">
        <v>88</v>
      </c>
      <c r="H110" t="s">
        <v>89</v>
      </c>
      <c r="I110">
        <v>1.24</v>
      </c>
      <c r="J110">
        <v>1.24</v>
      </c>
      <c r="K110">
        <v>0</v>
      </c>
      <c r="L110">
        <v>0</v>
      </c>
      <c r="M110">
        <v>1</v>
      </c>
      <c r="N110">
        <v>0</v>
      </c>
      <c r="O110">
        <v>1</v>
      </c>
      <c r="P110"/>
      <c r="Q110">
        <v>12</v>
      </c>
    </row>
    <row r="111" spans="1:17" hidden="1">
      <c r="A111">
        <v>150</v>
      </c>
      <c r="B111">
        <v>202302</v>
      </c>
      <c r="C111">
        <v>12</v>
      </c>
      <c r="D111" t="s">
        <v>71</v>
      </c>
      <c r="E111">
        <v>129</v>
      </c>
      <c r="F111">
        <v>40562</v>
      </c>
      <c r="G111" t="s">
        <v>94</v>
      </c>
      <c r="H111" t="s">
        <v>89</v>
      </c>
      <c r="I111">
        <v>0.30599999999999999</v>
      </c>
      <c r="J111">
        <v>0.30599999999999999</v>
      </c>
      <c r="K111">
        <v>0</v>
      </c>
      <c r="L111">
        <v>0</v>
      </c>
      <c r="M111">
        <v>1</v>
      </c>
      <c r="N111">
        <v>0</v>
      </c>
      <c r="O111">
        <v>1</v>
      </c>
      <c r="P111"/>
      <c r="Q111">
        <v>12</v>
      </c>
    </row>
    <row r="112" spans="1:17" hidden="1">
      <c r="A112">
        <v>150</v>
      </c>
      <c r="B112">
        <v>202302</v>
      </c>
      <c r="C112">
        <v>12</v>
      </c>
      <c r="D112" t="s">
        <v>71</v>
      </c>
      <c r="E112">
        <v>131</v>
      </c>
      <c r="F112">
        <v>21110</v>
      </c>
      <c r="G112" t="s">
        <v>96</v>
      </c>
      <c r="H112" t="s">
        <v>89</v>
      </c>
      <c r="I112">
        <v>7.8E-2</v>
      </c>
      <c r="J112">
        <v>7.8E-2</v>
      </c>
      <c r="K112">
        <v>1</v>
      </c>
      <c r="L112">
        <v>1</v>
      </c>
      <c r="M112">
        <v>1</v>
      </c>
      <c r="N112">
        <v>0</v>
      </c>
      <c r="O112">
        <v>1</v>
      </c>
      <c r="P112"/>
      <c r="Q112">
        <v>12</v>
      </c>
    </row>
    <row r="113" spans="1:17" hidden="1">
      <c r="A113">
        <v>150</v>
      </c>
      <c r="B113">
        <v>202302</v>
      </c>
      <c r="C113">
        <v>12</v>
      </c>
      <c r="D113" t="s">
        <v>71</v>
      </c>
      <c r="E113">
        <v>127</v>
      </c>
      <c r="F113">
        <v>21397</v>
      </c>
      <c r="G113" t="s">
        <v>91</v>
      </c>
      <c r="H113" t="s">
        <v>89</v>
      </c>
      <c r="I113">
        <v>0.12</v>
      </c>
      <c r="J113">
        <v>0.12</v>
      </c>
      <c r="K113">
        <v>4</v>
      </c>
      <c r="L113">
        <v>4</v>
      </c>
      <c r="M113">
        <v>1</v>
      </c>
      <c r="N113">
        <v>0</v>
      </c>
      <c r="O113">
        <v>1</v>
      </c>
      <c r="P113"/>
      <c r="Q113">
        <v>12</v>
      </c>
    </row>
    <row r="114" spans="1:17" hidden="1">
      <c r="A114">
        <v>150</v>
      </c>
      <c r="B114">
        <v>202302</v>
      </c>
      <c r="C114">
        <v>12</v>
      </c>
      <c r="D114" t="s">
        <v>71</v>
      </c>
      <c r="E114">
        <v>124</v>
      </c>
      <c r="F114">
        <v>23230</v>
      </c>
      <c r="G114" t="s">
        <v>17</v>
      </c>
      <c r="H114" t="s">
        <v>34</v>
      </c>
      <c r="I114">
        <v>0.10299999999999999</v>
      </c>
      <c r="J114">
        <v>0.10299999999999999</v>
      </c>
      <c r="K114">
        <v>6</v>
      </c>
      <c r="L114">
        <v>6</v>
      </c>
      <c r="M114">
        <v>1</v>
      </c>
      <c r="N114">
        <v>0</v>
      </c>
      <c r="O114">
        <v>1</v>
      </c>
      <c r="P114"/>
      <c r="Q114">
        <v>12</v>
      </c>
    </row>
    <row r="115" spans="1:17" hidden="1">
      <c r="A115">
        <v>150</v>
      </c>
      <c r="B115">
        <v>202302</v>
      </c>
      <c r="C115">
        <v>12</v>
      </c>
      <c r="D115" t="s">
        <v>71</v>
      </c>
      <c r="E115">
        <v>132</v>
      </c>
      <c r="F115">
        <v>23235</v>
      </c>
      <c r="G115" t="s">
        <v>15</v>
      </c>
      <c r="H115" t="s">
        <v>34</v>
      </c>
      <c r="I115">
        <v>0.191</v>
      </c>
      <c r="J115">
        <v>0.191</v>
      </c>
      <c r="K115">
        <v>8</v>
      </c>
      <c r="L115">
        <v>8</v>
      </c>
      <c r="M115">
        <v>1</v>
      </c>
      <c r="N115">
        <v>0</v>
      </c>
      <c r="O115">
        <v>1</v>
      </c>
      <c r="P115"/>
      <c r="Q115">
        <v>12</v>
      </c>
    </row>
    <row r="116" spans="1:17" hidden="1">
      <c r="A116">
        <v>150</v>
      </c>
      <c r="B116">
        <v>202302</v>
      </c>
      <c r="C116">
        <v>12</v>
      </c>
      <c r="D116" t="s">
        <v>71</v>
      </c>
      <c r="E116">
        <v>125</v>
      </c>
      <c r="F116">
        <v>23240</v>
      </c>
      <c r="G116" t="s">
        <v>18</v>
      </c>
      <c r="H116" t="s">
        <v>34</v>
      </c>
      <c r="I116">
        <v>9.5000000000000001E-2</v>
      </c>
      <c r="J116">
        <v>9.5000000000000001E-2</v>
      </c>
      <c r="K116">
        <v>4</v>
      </c>
      <c r="L116">
        <v>4</v>
      </c>
      <c r="M116">
        <v>1</v>
      </c>
      <c r="N116">
        <v>0</v>
      </c>
      <c r="O116">
        <v>1</v>
      </c>
      <c r="P116"/>
      <c r="Q116">
        <v>12</v>
      </c>
    </row>
    <row r="117" spans="1:17" hidden="1">
      <c r="A117">
        <v>150</v>
      </c>
      <c r="B117">
        <v>202302</v>
      </c>
      <c r="C117">
        <v>12</v>
      </c>
      <c r="D117" t="s">
        <v>71</v>
      </c>
      <c r="E117">
        <v>130</v>
      </c>
      <c r="F117">
        <v>24001</v>
      </c>
      <c r="G117" t="s">
        <v>90</v>
      </c>
      <c r="H117" t="s">
        <v>89</v>
      </c>
      <c r="I117">
        <v>1.2999999999999999E-2</v>
      </c>
      <c r="J117">
        <v>1.2999999999999999E-2</v>
      </c>
      <c r="K117">
        <v>1</v>
      </c>
      <c r="L117">
        <v>1</v>
      </c>
      <c r="M117">
        <v>1</v>
      </c>
      <c r="N117">
        <v>0</v>
      </c>
      <c r="O117">
        <v>1</v>
      </c>
      <c r="P117"/>
      <c r="Q117">
        <v>12</v>
      </c>
    </row>
    <row r="118" spans="1:17" hidden="1">
      <c r="A118">
        <v>150</v>
      </c>
      <c r="B118">
        <v>202302</v>
      </c>
      <c r="C118">
        <v>13</v>
      </c>
      <c r="D118" t="s">
        <v>71</v>
      </c>
      <c r="E118">
        <v>139</v>
      </c>
      <c r="F118">
        <v>40504</v>
      </c>
      <c r="G118" t="s">
        <v>95</v>
      </c>
      <c r="H118" t="s">
        <v>89</v>
      </c>
      <c r="I118">
        <v>0.54</v>
      </c>
      <c r="J118">
        <v>0.54</v>
      </c>
      <c r="K118">
        <v>2</v>
      </c>
      <c r="L118">
        <v>2</v>
      </c>
      <c r="M118">
        <v>1</v>
      </c>
      <c r="N118">
        <v>0</v>
      </c>
      <c r="O118">
        <v>1</v>
      </c>
      <c r="P118"/>
      <c r="Q118">
        <v>13</v>
      </c>
    </row>
    <row r="119" spans="1:17" hidden="1">
      <c r="A119">
        <v>150</v>
      </c>
      <c r="B119">
        <v>202302</v>
      </c>
      <c r="C119">
        <v>13</v>
      </c>
      <c r="D119" t="s">
        <v>71</v>
      </c>
      <c r="E119">
        <v>136</v>
      </c>
      <c r="F119">
        <v>40506</v>
      </c>
      <c r="G119" t="s">
        <v>93</v>
      </c>
      <c r="H119" t="s">
        <v>89</v>
      </c>
      <c r="I119">
        <v>1.3360000000000001</v>
      </c>
      <c r="J119">
        <v>1.3360000000000001</v>
      </c>
      <c r="K119">
        <v>0</v>
      </c>
      <c r="L119">
        <v>0</v>
      </c>
      <c r="M119">
        <v>1</v>
      </c>
      <c r="N119">
        <v>0</v>
      </c>
      <c r="O119">
        <v>1</v>
      </c>
      <c r="P119"/>
      <c r="Q119">
        <v>13</v>
      </c>
    </row>
    <row r="120" spans="1:17" hidden="1">
      <c r="A120">
        <v>150</v>
      </c>
      <c r="B120">
        <v>202302</v>
      </c>
      <c r="C120">
        <v>13</v>
      </c>
      <c r="D120" t="s">
        <v>71</v>
      </c>
      <c r="E120">
        <v>134</v>
      </c>
      <c r="F120">
        <v>40561</v>
      </c>
      <c r="G120" t="s">
        <v>88</v>
      </c>
      <c r="H120" t="s">
        <v>89</v>
      </c>
      <c r="I120">
        <v>5.96</v>
      </c>
      <c r="J120">
        <v>5.96</v>
      </c>
      <c r="K120">
        <v>0</v>
      </c>
      <c r="L120">
        <v>0</v>
      </c>
      <c r="M120">
        <v>1</v>
      </c>
      <c r="N120">
        <v>0</v>
      </c>
      <c r="O120">
        <v>1</v>
      </c>
      <c r="P120"/>
      <c r="Q120">
        <v>13</v>
      </c>
    </row>
    <row r="121" spans="1:17" hidden="1">
      <c r="A121">
        <v>150</v>
      </c>
      <c r="B121">
        <v>202302</v>
      </c>
      <c r="C121">
        <v>13</v>
      </c>
      <c r="D121" t="s">
        <v>71</v>
      </c>
      <c r="E121">
        <v>142</v>
      </c>
      <c r="F121">
        <v>40562</v>
      </c>
      <c r="G121" t="s">
        <v>94</v>
      </c>
      <c r="H121" t="s">
        <v>89</v>
      </c>
      <c r="I121">
        <v>0.14499999999999999</v>
      </c>
      <c r="J121">
        <v>0.14499999999999999</v>
      </c>
      <c r="K121">
        <v>1</v>
      </c>
      <c r="L121">
        <v>1</v>
      </c>
      <c r="M121">
        <v>1</v>
      </c>
      <c r="N121">
        <v>0</v>
      </c>
      <c r="O121">
        <v>1</v>
      </c>
      <c r="P121"/>
      <c r="Q121">
        <v>13</v>
      </c>
    </row>
    <row r="122" spans="1:17" hidden="1">
      <c r="A122">
        <v>150</v>
      </c>
      <c r="B122">
        <v>202302</v>
      </c>
      <c r="C122">
        <v>13</v>
      </c>
      <c r="D122" t="s">
        <v>71</v>
      </c>
      <c r="E122">
        <v>140</v>
      </c>
      <c r="F122">
        <v>21397</v>
      </c>
      <c r="G122" t="s">
        <v>91</v>
      </c>
      <c r="H122" t="s">
        <v>89</v>
      </c>
      <c r="I122">
        <v>1.2999999999999999E-2</v>
      </c>
      <c r="J122">
        <v>1.2999999999999999E-2</v>
      </c>
      <c r="K122">
        <v>1</v>
      </c>
      <c r="L122">
        <v>1</v>
      </c>
      <c r="M122">
        <v>1</v>
      </c>
      <c r="N122">
        <v>0</v>
      </c>
      <c r="O122">
        <v>1</v>
      </c>
      <c r="P122"/>
      <c r="Q122">
        <v>13</v>
      </c>
    </row>
    <row r="123" spans="1:17">
      <c r="A123">
        <v>150</v>
      </c>
      <c r="B123">
        <v>202302</v>
      </c>
      <c r="C123">
        <v>13</v>
      </c>
      <c r="D123" t="s">
        <v>71</v>
      </c>
      <c r="E123">
        <v>143</v>
      </c>
      <c r="F123">
        <v>23220</v>
      </c>
      <c r="G123" t="s">
        <v>28</v>
      </c>
      <c r="H123" t="s">
        <v>33</v>
      </c>
      <c r="I123">
        <v>0.63200000000000001</v>
      </c>
      <c r="J123">
        <v>0.63200000000000001</v>
      </c>
      <c r="K123">
        <v>1</v>
      </c>
      <c r="L123">
        <v>1</v>
      </c>
      <c r="M123">
        <v>1</v>
      </c>
      <c r="N123">
        <v>0</v>
      </c>
      <c r="O123">
        <v>1</v>
      </c>
      <c r="P123"/>
      <c r="Q123">
        <v>13</v>
      </c>
    </row>
    <row r="124" spans="1:17" hidden="1">
      <c r="A124">
        <v>150</v>
      </c>
      <c r="B124">
        <v>202302</v>
      </c>
      <c r="C124">
        <v>13</v>
      </c>
      <c r="D124" t="s">
        <v>71</v>
      </c>
      <c r="E124">
        <v>144</v>
      </c>
      <c r="F124">
        <v>23225</v>
      </c>
      <c r="G124" t="s">
        <v>16</v>
      </c>
      <c r="H124" t="s">
        <v>34</v>
      </c>
      <c r="I124">
        <v>8.4000000000000005E-2</v>
      </c>
      <c r="J124">
        <v>8.4000000000000005E-2</v>
      </c>
      <c r="K124">
        <v>1</v>
      </c>
      <c r="L124">
        <v>1</v>
      </c>
      <c r="M124">
        <v>1</v>
      </c>
      <c r="N124">
        <v>0</v>
      </c>
      <c r="O124">
        <v>1</v>
      </c>
      <c r="P124"/>
      <c r="Q124">
        <v>13</v>
      </c>
    </row>
    <row r="125" spans="1:17" hidden="1">
      <c r="A125">
        <v>150</v>
      </c>
      <c r="B125">
        <v>202302</v>
      </c>
      <c r="C125">
        <v>13</v>
      </c>
      <c r="D125" t="s">
        <v>71</v>
      </c>
      <c r="E125">
        <v>137</v>
      </c>
      <c r="F125">
        <v>23230</v>
      </c>
      <c r="G125" t="s">
        <v>17</v>
      </c>
      <c r="H125" t="s">
        <v>34</v>
      </c>
      <c r="I125">
        <v>3.5000000000000003E-2</v>
      </c>
      <c r="J125">
        <v>3.5000000000000003E-2</v>
      </c>
      <c r="K125">
        <v>2</v>
      </c>
      <c r="L125">
        <v>2</v>
      </c>
      <c r="M125">
        <v>1</v>
      </c>
      <c r="N125">
        <v>0</v>
      </c>
      <c r="O125">
        <v>1</v>
      </c>
      <c r="P125"/>
      <c r="Q125">
        <v>13</v>
      </c>
    </row>
    <row r="126" spans="1:17" hidden="1">
      <c r="A126">
        <v>150</v>
      </c>
      <c r="B126">
        <v>202302</v>
      </c>
      <c r="C126">
        <v>13</v>
      </c>
      <c r="D126" t="s">
        <v>71</v>
      </c>
      <c r="E126">
        <v>141</v>
      </c>
      <c r="F126">
        <v>23235</v>
      </c>
      <c r="G126" t="s">
        <v>15</v>
      </c>
      <c r="H126" t="s">
        <v>34</v>
      </c>
      <c r="I126">
        <v>6.0999999999999999E-2</v>
      </c>
      <c r="J126">
        <v>6.0999999999999999E-2</v>
      </c>
      <c r="K126">
        <v>3</v>
      </c>
      <c r="L126">
        <v>3</v>
      </c>
      <c r="M126">
        <v>1</v>
      </c>
      <c r="N126">
        <v>0</v>
      </c>
      <c r="O126">
        <v>1</v>
      </c>
      <c r="P126"/>
      <c r="Q126">
        <v>13</v>
      </c>
    </row>
    <row r="127" spans="1:17" hidden="1">
      <c r="A127">
        <v>150</v>
      </c>
      <c r="B127">
        <v>202302</v>
      </c>
      <c r="C127">
        <v>14</v>
      </c>
      <c r="D127" t="s">
        <v>71</v>
      </c>
      <c r="E127">
        <v>146</v>
      </c>
      <c r="F127">
        <v>40504</v>
      </c>
      <c r="G127" t="s">
        <v>95</v>
      </c>
      <c r="H127" t="s">
        <v>89</v>
      </c>
      <c r="I127">
        <v>5.7000000000000002E-2</v>
      </c>
      <c r="J127">
        <v>5.7000000000000002E-2</v>
      </c>
      <c r="K127">
        <v>1</v>
      </c>
      <c r="L127">
        <v>1</v>
      </c>
      <c r="M127">
        <v>1</v>
      </c>
      <c r="N127">
        <v>0</v>
      </c>
      <c r="O127">
        <v>1</v>
      </c>
      <c r="P127"/>
      <c r="Q127">
        <v>14</v>
      </c>
    </row>
    <row r="128" spans="1:17" hidden="1">
      <c r="A128">
        <v>150</v>
      </c>
      <c r="B128">
        <v>202302</v>
      </c>
      <c r="C128">
        <v>14</v>
      </c>
      <c r="D128" t="s">
        <v>71</v>
      </c>
      <c r="E128">
        <v>147</v>
      </c>
      <c r="F128">
        <v>40506</v>
      </c>
      <c r="G128" t="s">
        <v>93</v>
      </c>
      <c r="H128" t="s">
        <v>89</v>
      </c>
      <c r="I128">
        <v>7.64</v>
      </c>
      <c r="J128">
        <v>7.64</v>
      </c>
      <c r="K128">
        <v>0</v>
      </c>
      <c r="L128">
        <v>0</v>
      </c>
      <c r="M128">
        <v>1</v>
      </c>
      <c r="N128">
        <v>0</v>
      </c>
      <c r="O128">
        <v>1</v>
      </c>
      <c r="P128"/>
      <c r="Q128">
        <v>14</v>
      </c>
    </row>
    <row r="129" spans="1:17" hidden="1">
      <c r="A129">
        <v>150</v>
      </c>
      <c r="B129">
        <v>202302</v>
      </c>
      <c r="C129">
        <v>14</v>
      </c>
      <c r="D129" t="s">
        <v>71</v>
      </c>
      <c r="E129">
        <v>149</v>
      </c>
      <c r="F129">
        <v>40511</v>
      </c>
      <c r="G129" t="s">
        <v>92</v>
      </c>
      <c r="H129" t="s">
        <v>89</v>
      </c>
      <c r="I129">
        <v>9.41</v>
      </c>
      <c r="J129">
        <v>9.41</v>
      </c>
      <c r="K129">
        <v>0</v>
      </c>
      <c r="L129">
        <v>0</v>
      </c>
      <c r="M129">
        <v>1</v>
      </c>
      <c r="N129">
        <v>0</v>
      </c>
      <c r="O129">
        <v>1</v>
      </c>
      <c r="P129"/>
      <c r="Q129">
        <v>14</v>
      </c>
    </row>
    <row r="130" spans="1:17" hidden="1">
      <c r="A130">
        <v>150</v>
      </c>
      <c r="B130">
        <v>202302</v>
      </c>
      <c r="C130">
        <v>14</v>
      </c>
      <c r="D130" t="s">
        <v>71</v>
      </c>
      <c r="E130">
        <v>148</v>
      </c>
      <c r="F130">
        <v>40561</v>
      </c>
      <c r="G130" t="s">
        <v>88</v>
      </c>
      <c r="H130" t="s">
        <v>89</v>
      </c>
      <c r="I130">
        <v>2.81</v>
      </c>
      <c r="J130">
        <v>2.81</v>
      </c>
      <c r="K130">
        <v>0</v>
      </c>
      <c r="L130">
        <v>0</v>
      </c>
      <c r="M130">
        <v>1</v>
      </c>
      <c r="N130">
        <v>0</v>
      </c>
      <c r="O130">
        <v>1</v>
      </c>
      <c r="P130"/>
      <c r="Q130">
        <v>14</v>
      </c>
    </row>
    <row r="131" spans="1:17" hidden="1">
      <c r="A131">
        <v>150</v>
      </c>
      <c r="B131">
        <v>202302</v>
      </c>
      <c r="C131">
        <v>14</v>
      </c>
      <c r="D131" t="s">
        <v>71</v>
      </c>
      <c r="E131">
        <v>152</v>
      </c>
      <c r="F131">
        <v>40562</v>
      </c>
      <c r="G131" t="s">
        <v>94</v>
      </c>
      <c r="H131" t="s">
        <v>89</v>
      </c>
      <c r="I131">
        <v>0.25</v>
      </c>
      <c r="J131">
        <v>0.25</v>
      </c>
      <c r="K131">
        <v>2</v>
      </c>
      <c r="L131">
        <v>2</v>
      </c>
      <c r="M131">
        <v>1</v>
      </c>
      <c r="N131">
        <v>0</v>
      </c>
      <c r="O131">
        <v>1</v>
      </c>
      <c r="P131"/>
      <c r="Q131">
        <v>14</v>
      </c>
    </row>
    <row r="132" spans="1:17" hidden="1">
      <c r="A132">
        <v>150</v>
      </c>
      <c r="B132">
        <v>202302</v>
      </c>
      <c r="C132">
        <v>14</v>
      </c>
      <c r="D132" t="s">
        <v>71</v>
      </c>
      <c r="E132">
        <v>153</v>
      </c>
      <c r="F132">
        <v>21397</v>
      </c>
      <c r="G132" t="s">
        <v>91</v>
      </c>
      <c r="H132" t="s">
        <v>89</v>
      </c>
      <c r="I132">
        <v>0.17399999999999999</v>
      </c>
      <c r="J132">
        <v>0.17399999999999999</v>
      </c>
      <c r="K132">
        <v>6</v>
      </c>
      <c r="L132">
        <v>6</v>
      </c>
      <c r="M132">
        <v>1</v>
      </c>
      <c r="N132">
        <v>0</v>
      </c>
      <c r="O132">
        <v>1</v>
      </c>
      <c r="P132"/>
      <c r="Q132">
        <v>14</v>
      </c>
    </row>
    <row r="133" spans="1:17" hidden="1">
      <c r="A133">
        <v>150</v>
      </c>
      <c r="B133">
        <v>202302</v>
      </c>
      <c r="C133">
        <v>14</v>
      </c>
      <c r="D133" t="s">
        <v>71</v>
      </c>
      <c r="E133">
        <v>154</v>
      </c>
      <c r="F133">
        <v>23230</v>
      </c>
      <c r="G133" t="s">
        <v>17</v>
      </c>
      <c r="H133" t="s">
        <v>33</v>
      </c>
      <c r="I133">
        <v>2.0299999999999998</v>
      </c>
      <c r="J133">
        <v>2.0299999999999998</v>
      </c>
      <c r="K133">
        <v>1</v>
      </c>
      <c r="L133">
        <v>1</v>
      </c>
      <c r="M133">
        <v>1</v>
      </c>
      <c r="N133">
        <v>0</v>
      </c>
      <c r="O133">
        <v>1</v>
      </c>
      <c r="P133"/>
      <c r="Q133">
        <v>14</v>
      </c>
    </row>
    <row r="134" spans="1:17" hidden="1">
      <c r="A134">
        <v>150</v>
      </c>
      <c r="B134">
        <v>202302</v>
      </c>
      <c r="C134">
        <v>15</v>
      </c>
      <c r="D134" t="s">
        <v>71</v>
      </c>
      <c r="E134">
        <v>163</v>
      </c>
      <c r="F134">
        <v>40504</v>
      </c>
      <c r="G134" t="s">
        <v>95</v>
      </c>
      <c r="H134" t="s">
        <v>89</v>
      </c>
      <c r="I134">
        <v>0.28100000000000003</v>
      </c>
      <c r="J134">
        <v>0.28100000000000003</v>
      </c>
      <c r="K134">
        <v>3</v>
      </c>
      <c r="L134">
        <v>3</v>
      </c>
      <c r="M134">
        <v>1</v>
      </c>
      <c r="N134">
        <v>0</v>
      </c>
      <c r="O134">
        <v>1</v>
      </c>
      <c r="P134"/>
      <c r="Q134">
        <v>15</v>
      </c>
    </row>
    <row r="135" spans="1:17" hidden="1">
      <c r="A135">
        <v>150</v>
      </c>
      <c r="B135">
        <v>202302</v>
      </c>
      <c r="C135">
        <v>15</v>
      </c>
      <c r="D135" t="s">
        <v>71</v>
      </c>
      <c r="E135">
        <v>156</v>
      </c>
      <c r="F135">
        <v>40506</v>
      </c>
      <c r="G135" t="s">
        <v>93</v>
      </c>
      <c r="H135" t="s">
        <v>89</v>
      </c>
      <c r="I135">
        <v>7.44</v>
      </c>
      <c r="J135">
        <v>7.44</v>
      </c>
      <c r="K135">
        <v>0</v>
      </c>
      <c r="L135">
        <v>0</v>
      </c>
      <c r="M135">
        <v>1</v>
      </c>
      <c r="N135">
        <v>0</v>
      </c>
      <c r="O135">
        <v>1</v>
      </c>
      <c r="P135"/>
      <c r="Q135">
        <v>15</v>
      </c>
    </row>
    <row r="136" spans="1:17" hidden="1">
      <c r="A136">
        <v>150</v>
      </c>
      <c r="B136">
        <v>202302</v>
      </c>
      <c r="C136">
        <v>15</v>
      </c>
      <c r="D136" t="s">
        <v>71</v>
      </c>
      <c r="E136">
        <v>164</v>
      </c>
      <c r="F136">
        <v>40511</v>
      </c>
      <c r="G136" t="s">
        <v>92</v>
      </c>
      <c r="H136" t="s">
        <v>89</v>
      </c>
      <c r="I136">
        <v>3.28</v>
      </c>
      <c r="J136">
        <v>3.28</v>
      </c>
      <c r="K136">
        <v>0</v>
      </c>
      <c r="L136">
        <v>0</v>
      </c>
      <c r="M136">
        <v>1</v>
      </c>
      <c r="N136">
        <v>0</v>
      </c>
      <c r="O136">
        <v>1</v>
      </c>
      <c r="P136"/>
      <c r="Q136">
        <v>15</v>
      </c>
    </row>
    <row r="137" spans="1:17" hidden="1">
      <c r="A137">
        <v>150</v>
      </c>
      <c r="B137">
        <v>202302</v>
      </c>
      <c r="C137">
        <v>15</v>
      </c>
      <c r="D137" t="s">
        <v>71</v>
      </c>
      <c r="E137">
        <v>157</v>
      </c>
      <c r="F137">
        <v>40561</v>
      </c>
      <c r="G137" t="s">
        <v>88</v>
      </c>
      <c r="H137" t="s">
        <v>89</v>
      </c>
      <c r="I137">
        <v>4.01</v>
      </c>
      <c r="J137">
        <v>4.01</v>
      </c>
      <c r="K137">
        <v>0</v>
      </c>
      <c r="L137">
        <v>0</v>
      </c>
      <c r="M137">
        <v>1</v>
      </c>
      <c r="N137">
        <v>0</v>
      </c>
      <c r="O137">
        <v>1</v>
      </c>
      <c r="P137"/>
      <c r="Q137">
        <v>15</v>
      </c>
    </row>
    <row r="138" spans="1:17" hidden="1">
      <c r="A138">
        <v>150</v>
      </c>
      <c r="B138">
        <v>202302</v>
      </c>
      <c r="C138">
        <v>15</v>
      </c>
      <c r="D138" t="s">
        <v>71</v>
      </c>
      <c r="E138">
        <v>165</v>
      </c>
      <c r="F138">
        <v>40562</v>
      </c>
      <c r="G138" t="s">
        <v>94</v>
      </c>
      <c r="H138" t="s">
        <v>89</v>
      </c>
      <c r="I138">
        <v>2.4E-2</v>
      </c>
      <c r="J138">
        <v>2.4E-2</v>
      </c>
      <c r="K138">
        <v>0</v>
      </c>
      <c r="L138">
        <v>0</v>
      </c>
      <c r="M138">
        <v>1</v>
      </c>
      <c r="N138">
        <v>0</v>
      </c>
      <c r="O138">
        <v>1</v>
      </c>
      <c r="P138"/>
      <c r="Q138">
        <v>15</v>
      </c>
    </row>
    <row r="139" spans="1:17" hidden="1">
      <c r="A139">
        <v>150</v>
      </c>
      <c r="B139">
        <v>202302</v>
      </c>
      <c r="C139">
        <v>15</v>
      </c>
      <c r="D139" t="s">
        <v>71</v>
      </c>
      <c r="E139">
        <v>158</v>
      </c>
      <c r="F139">
        <v>232</v>
      </c>
      <c r="G139" t="s">
        <v>101</v>
      </c>
      <c r="H139" t="s">
        <v>89</v>
      </c>
      <c r="I139">
        <v>82</v>
      </c>
      <c r="J139">
        <v>82</v>
      </c>
      <c r="K139">
        <v>1</v>
      </c>
      <c r="L139">
        <v>1</v>
      </c>
      <c r="M139">
        <v>1</v>
      </c>
      <c r="N139">
        <v>0</v>
      </c>
      <c r="O139">
        <v>1</v>
      </c>
      <c r="P139"/>
      <c r="Q139">
        <v>15</v>
      </c>
    </row>
    <row r="140" spans="1:17" hidden="1">
      <c r="A140">
        <v>150</v>
      </c>
      <c r="B140">
        <v>202302</v>
      </c>
      <c r="C140">
        <v>15</v>
      </c>
      <c r="D140" t="s">
        <v>71</v>
      </c>
      <c r="E140">
        <v>160</v>
      </c>
      <c r="F140">
        <v>21397</v>
      </c>
      <c r="G140" t="s">
        <v>91</v>
      </c>
      <c r="H140" t="s">
        <v>89</v>
      </c>
      <c r="I140">
        <v>6.6000000000000003E-2</v>
      </c>
      <c r="J140">
        <v>6.6000000000000003E-2</v>
      </c>
      <c r="K140">
        <v>3</v>
      </c>
      <c r="L140">
        <v>3</v>
      </c>
      <c r="M140">
        <v>1</v>
      </c>
      <c r="N140">
        <v>0</v>
      </c>
      <c r="O140">
        <v>1</v>
      </c>
      <c r="P140"/>
      <c r="Q140">
        <v>15</v>
      </c>
    </row>
    <row r="141" spans="1:17" hidden="1">
      <c r="A141">
        <v>150</v>
      </c>
      <c r="B141">
        <v>202302</v>
      </c>
      <c r="C141">
        <v>15</v>
      </c>
      <c r="D141" t="s">
        <v>71</v>
      </c>
      <c r="E141">
        <v>162</v>
      </c>
      <c r="F141">
        <v>23230</v>
      </c>
      <c r="G141" t="s">
        <v>17</v>
      </c>
      <c r="H141" t="s">
        <v>34</v>
      </c>
      <c r="I141">
        <v>3.3000000000000002E-2</v>
      </c>
      <c r="J141">
        <v>3.3000000000000002E-2</v>
      </c>
      <c r="K141">
        <v>2</v>
      </c>
      <c r="L141">
        <v>2</v>
      </c>
      <c r="M141">
        <v>1</v>
      </c>
      <c r="N141">
        <v>0</v>
      </c>
      <c r="O141">
        <v>1</v>
      </c>
      <c r="P141"/>
      <c r="Q141">
        <v>15</v>
      </c>
    </row>
    <row r="142" spans="1:17" hidden="1">
      <c r="A142">
        <v>150</v>
      </c>
      <c r="B142">
        <v>202302</v>
      </c>
      <c r="C142">
        <v>15</v>
      </c>
      <c r="D142" t="s">
        <v>71</v>
      </c>
      <c r="E142">
        <v>161</v>
      </c>
      <c r="F142">
        <v>23240</v>
      </c>
      <c r="G142" t="s">
        <v>18</v>
      </c>
      <c r="H142" t="s">
        <v>34</v>
      </c>
      <c r="I142">
        <v>8.1000000000000003E-2</v>
      </c>
      <c r="J142">
        <v>8.1000000000000003E-2</v>
      </c>
      <c r="K142">
        <v>3</v>
      </c>
      <c r="L142">
        <v>3</v>
      </c>
      <c r="M142">
        <v>1</v>
      </c>
      <c r="N142">
        <v>0</v>
      </c>
      <c r="O142">
        <v>1</v>
      </c>
      <c r="P142"/>
      <c r="Q142">
        <v>15</v>
      </c>
    </row>
    <row r="143" spans="1:17" hidden="1">
      <c r="A143">
        <v>150</v>
      </c>
      <c r="B143">
        <v>202302</v>
      </c>
      <c r="C143">
        <v>15</v>
      </c>
      <c r="D143" t="s">
        <v>71</v>
      </c>
      <c r="E143">
        <v>159</v>
      </c>
      <c r="F143">
        <v>24001</v>
      </c>
      <c r="G143" t="s">
        <v>90</v>
      </c>
      <c r="H143" t="s">
        <v>89</v>
      </c>
      <c r="I143">
        <v>1.2999999999999999E-2</v>
      </c>
      <c r="J143">
        <v>1.2999999999999999E-2</v>
      </c>
      <c r="K143">
        <v>1</v>
      </c>
      <c r="L143">
        <v>1</v>
      </c>
      <c r="M143">
        <v>1</v>
      </c>
      <c r="N143">
        <v>0</v>
      </c>
      <c r="O143">
        <v>1</v>
      </c>
      <c r="P143"/>
      <c r="Q143">
        <v>15</v>
      </c>
    </row>
    <row r="144" spans="1:17" hidden="1">
      <c r="A144">
        <v>150</v>
      </c>
      <c r="B144">
        <v>202302</v>
      </c>
      <c r="C144">
        <v>16</v>
      </c>
      <c r="D144" t="s">
        <v>71</v>
      </c>
      <c r="E144">
        <v>174</v>
      </c>
      <c r="F144">
        <v>40504</v>
      </c>
      <c r="G144" t="s">
        <v>95</v>
      </c>
      <c r="H144" t="s">
        <v>89</v>
      </c>
      <c r="I144">
        <v>0.19</v>
      </c>
      <c r="J144">
        <v>0.19</v>
      </c>
      <c r="K144">
        <v>1</v>
      </c>
      <c r="L144">
        <v>1</v>
      </c>
      <c r="M144">
        <v>1</v>
      </c>
      <c r="N144">
        <v>0</v>
      </c>
      <c r="O144">
        <v>1</v>
      </c>
      <c r="P144"/>
      <c r="Q144">
        <v>16</v>
      </c>
    </row>
    <row r="145" spans="1:17" hidden="1">
      <c r="A145">
        <v>150</v>
      </c>
      <c r="B145">
        <v>202302</v>
      </c>
      <c r="C145">
        <v>16</v>
      </c>
      <c r="D145" t="s">
        <v>71</v>
      </c>
      <c r="E145">
        <v>167</v>
      </c>
      <c r="F145">
        <v>40506</v>
      </c>
      <c r="G145" t="s">
        <v>93</v>
      </c>
      <c r="H145" t="s">
        <v>89</v>
      </c>
      <c r="I145">
        <v>41.56</v>
      </c>
      <c r="J145">
        <v>41.56</v>
      </c>
      <c r="K145">
        <v>0</v>
      </c>
      <c r="L145">
        <v>0</v>
      </c>
      <c r="M145">
        <v>1</v>
      </c>
      <c r="N145">
        <v>0</v>
      </c>
      <c r="O145">
        <v>1</v>
      </c>
      <c r="P145"/>
      <c r="Q145">
        <v>16</v>
      </c>
    </row>
    <row r="146" spans="1:17" hidden="1">
      <c r="A146">
        <v>150</v>
      </c>
      <c r="B146">
        <v>202302</v>
      </c>
      <c r="C146">
        <v>16</v>
      </c>
      <c r="D146" t="s">
        <v>71</v>
      </c>
      <c r="E146">
        <v>169</v>
      </c>
      <c r="F146">
        <v>40511</v>
      </c>
      <c r="G146" t="s">
        <v>92</v>
      </c>
      <c r="H146" t="s">
        <v>89</v>
      </c>
      <c r="I146">
        <v>11.76</v>
      </c>
      <c r="J146">
        <v>11.76</v>
      </c>
      <c r="K146">
        <v>0</v>
      </c>
      <c r="L146">
        <v>0</v>
      </c>
      <c r="M146">
        <v>1</v>
      </c>
      <c r="N146">
        <v>0</v>
      </c>
      <c r="O146">
        <v>1</v>
      </c>
      <c r="P146"/>
      <c r="Q146">
        <v>16</v>
      </c>
    </row>
    <row r="147" spans="1:17" hidden="1">
      <c r="A147">
        <v>150</v>
      </c>
      <c r="B147">
        <v>202302</v>
      </c>
      <c r="C147">
        <v>16</v>
      </c>
      <c r="D147" t="s">
        <v>71</v>
      </c>
      <c r="E147">
        <v>168</v>
      </c>
      <c r="F147">
        <v>40561</v>
      </c>
      <c r="G147" t="s">
        <v>88</v>
      </c>
      <c r="H147" t="s">
        <v>89</v>
      </c>
      <c r="I147">
        <v>3.28</v>
      </c>
      <c r="J147">
        <v>3.28</v>
      </c>
      <c r="K147">
        <v>22</v>
      </c>
      <c r="L147">
        <v>22</v>
      </c>
      <c r="M147">
        <v>1</v>
      </c>
      <c r="N147">
        <v>0</v>
      </c>
      <c r="O147">
        <v>1</v>
      </c>
      <c r="P147"/>
      <c r="Q147">
        <v>16</v>
      </c>
    </row>
    <row r="148" spans="1:17" hidden="1">
      <c r="A148">
        <v>150</v>
      </c>
      <c r="B148">
        <v>202302</v>
      </c>
      <c r="C148">
        <v>16</v>
      </c>
      <c r="D148" t="s">
        <v>71</v>
      </c>
      <c r="E148">
        <v>175</v>
      </c>
      <c r="F148">
        <v>40562</v>
      </c>
      <c r="G148" t="s">
        <v>94</v>
      </c>
      <c r="H148" t="s">
        <v>89</v>
      </c>
      <c r="I148">
        <v>1.046</v>
      </c>
      <c r="J148">
        <v>1.046</v>
      </c>
      <c r="K148">
        <v>0</v>
      </c>
      <c r="L148">
        <v>0</v>
      </c>
      <c r="M148">
        <v>1</v>
      </c>
      <c r="N148">
        <v>0</v>
      </c>
      <c r="O148">
        <v>1</v>
      </c>
      <c r="P148"/>
      <c r="Q148">
        <v>16</v>
      </c>
    </row>
    <row r="149" spans="1:17" hidden="1">
      <c r="A149">
        <v>150</v>
      </c>
      <c r="B149">
        <v>202302</v>
      </c>
      <c r="C149">
        <v>16</v>
      </c>
      <c r="D149" t="s">
        <v>71</v>
      </c>
      <c r="E149">
        <v>172</v>
      </c>
      <c r="F149">
        <v>21397</v>
      </c>
      <c r="G149" t="s">
        <v>91</v>
      </c>
      <c r="H149" t="s">
        <v>89</v>
      </c>
      <c r="I149">
        <v>0.08</v>
      </c>
      <c r="J149">
        <v>0.08</v>
      </c>
      <c r="K149">
        <v>5</v>
      </c>
      <c r="L149">
        <v>5</v>
      </c>
      <c r="M149">
        <v>1</v>
      </c>
      <c r="N149">
        <v>0</v>
      </c>
      <c r="O149">
        <v>1</v>
      </c>
      <c r="P149"/>
      <c r="Q149">
        <v>16</v>
      </c>
    </row>
    <row r="150" spans="1:17" hidden="1">
      <c r="A150">
        <v>150</v>
      </c>
      <c r="B150">
        <v>202302</v>
      </c>
      <c r="C150">
        <v>16</v>
      </c>
      <c r="D150" t="s">
        <v>71</v>
      </c>
      <c r="E150">
        <v>173</v>
      </c>
      <c r="F150">
        <v>21740</v>
      </c>
      <c r="G150" t="s">
        <v>99</v>
      </c>
      <c r="H150" t="s">
        <v>100</v>
      </c>
      <c r="I150">
        <v>0.36199999999999999</v>
      </c>
      <c r="J150">
        <v>0.36199999999999999</v>
      </c>
      <c r="K150">
        <v>1</v>
      </c>
      <c r="L150">
        <v>1</v>
      </c>
      <c r="M150">
        <v>1</v>
      </c>
      <c r="N150">
        <v>0</v>
      </c>
      <c r="O150">
        <v>1</v>
      </c>
      <c r="P150"/>
      <c r="Q150">
        <v>16</v>
      </c>
    </row>
    <row r="151" spans="1:17" hidden="1">
      <c r="A151">
        <v>150</v>
      </c>
      <c r="B151">
        <v>202302</v>
      </c>
      <c r="C151">
        <v>16</v>
      </c>
      <c r="D151" t="s">
        <v>71</v>
      </c>
      <c r="E151">
        <v>171</v>
      </c>
      <c r="F151">
        <v>23230</v>
      </c>
      <c r="G151" t="s">
        <v>17</v>
      </c>
      <c r="H151" t="s">
        <v>34</v>
      </c>
      <c r="I151">
        <v>9.7000000000000003E-2</v>
      </c>
      <c r="J151">
        <v>9.7000000000000003E-2</v>
      </c>
      <c r="K151">
        <v>7</v>
      </c>
      <c r="L151">
        <v>7</v>
      </c>
      <c r="M151">
        <v>1</v>
      </c>
      <c r="N151">
        <v>0</v>
      </c>
      <c r="O151">
        <v>1</v>
      </c>
      <c r="P151"/>
      <c r="Q151">
        <v>16</v>
      </c>
    </row>
    <row r="152" spans="1:17" hidden="1">
      <c r="A152">
        <v>150</v>
      </c>
      <c r="B152">
        <v>202302</v>
      </c>
      <c r="C152">
        <v>16</v>
      </c>
      <c r="D152" t="s">
        <v>71</v>
      </c>
      <c r="E152">
        <v>170</v>
      </c>
      <c r="F152">
        <v>23235</v>
      </c>
      <c r="G152" t="s">
        <v>15</v>
      </c>
      <c r="H152" t="s">
        <v>34</v>
      </c>
      <c r="I152">
        <v>0.17499999999999999</v>
      </c>
      <c r="J152">
        <v>0.17499999999999999</v>
      </c>
      <c r="K152">
        <v>8</v>
      </c>
      <c r="L152">
        <v>8</v>
      </c>
      <c r="M152">
        <v>1</v>
      </c>
      <c r="N152">
        <v>0</v>
      </c>
      <c r="O152">
        <v>1</v>
      </c>
      <c r="P152"/>
      <c r="Q152">
        <v>16</v>
      </c>
    </row>
    <row r="153" spans="1:17" hidden="1">
      <c r="A153">
        <v>150</v>
      </c>
      <c r="B153">
        <v>202302</v>
      </c>
      <c r="C153">
        <v>16</v>
      </c>
      <c r="D153" t="s">
        <v>71</v>
      </c>
      <c r="E153">
        <v>176</v>
      </c>
      <c r="F153">
        <v>23240</v>
      </c>
      <c r="G153" t="s">
        <v>18</v>
      </c>
      <c r="H153" t="s">
        <v>34</v>
      </c>
      <c r="I153">
        <v>0.02</v>
      </c>
      <c r="J153">
        <v>0.02</v>
      </c>
      <c r="K153">
        <v>1</v>
      </c>
      <c r="L153">
        <v>1</v>
      </c>
      <c r="M153">
        <v>1</v>
      </c>
      <c r="N153">
        <v>0</v>
      </c>
      <c r="O153">
        <v>1</v>
      </c>
      <c r="P153"/>
      <c r="Q153">
        <v>16</v>
      </c>
    </row>
  </sheetData>
  <autoFilter ref="C1:R153" xr:uid="{00000000-0001-0000-0200-000000000000}">
    <filterColumn colId="4">
      <filters>
        <filter val="Chinook salmon"/>
      </filters>
    </filterColumn>
  </autoFilter>
  <phoneticPr fontId="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Icy Strait CPUE</vt:lpstr>
      <vt:lpstr>June Catch</vt:lpstr>
      <vt:lpstr>July Catch</vt:lpstr>
    </vt:vector>
  </TitlesOfParts>
  <Company>NOAA Fisheries AFSC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Jim.Murphy</dc:creator>
  <cp:lastModifiedBy>Piston, Andrew W (DFG)</cp:lastModifiedBy>
  <dcterms:created xsi:type="dcterms:W3CDTF">2021-08-12T17:30:26Z</dcterms:created>
  <dcterms:modified xsi:type="dcterms:W3CDTF">2023-08-08T22:44:59Z</dcterms:modified>
</cp:coreProperties>
</file>