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:\awpiston\Southeast Coastal Monitoring Project\2022\Data\"/>
    </mc:Choice>
  </mc:AlternateContent>
  <xr:revisionPtr revIDLastSave="0" documentId="13_ncr:1_{0298C87F-6949-409C-903A-D61F9DC7233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cy Strait CPUE" sheetId="1" r:id="rId1"/>
    <sheet name="June Catch" sheetId="3" r:id="rId2"/>
    <sheet name="July Catch" sheetId="2" r:id="rId3"/>
  </sheets>
  <definedNames>
    <definedName name="_xlnm._FilterDatabase" localSheetId="2" hidden="1">'July Catch'!$A$1:$R$86</definedName>
    <definedName name="_xlnm._FilterDatabase" localSheetId="1" hidden="1">'June Catch'!$A$1:$K$50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C33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P32" i="1"/>
  <c r="O32" i="1"/>
  <c r="Y78" i="1" l="1"/>
  <c r="Y80" i="1" s="1"/>
  <c r="M3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39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O77" i="1"/>
  <c r="E77" i="1"/>
  <c r="T77" i="1"/>
  <c r="J77" i="1"/>
  <c r="O76" i="1"/>
  <c r="E76" i="1"/>
  <c r="T76" i="1"/>
  <c r="J76" i="1"/>
  <c r="O75" i="1"/>
  <c r="E75" i="1"/>
  <c r="T75" i="1"/>
  <c r="J75" i="1"/>
  <c r="O74" i="1"/>
  <c r="E74" i="1"/>
  <c r="T74" i="1"/>
  <c r="J74" i="1"/>
  <c r="O73" i="1"/>
  <c r="E73" i="1"/>
  <c r="T73" i="1"/>
  <c r="J73" i="1"/>
  <c r="O72" i="1"/>
  <c r="E72" i="1"/>
  <c r="T72" i="1"/>
  <c r="J72" i="1"/>
  <c r="O71" i="1"/>
  <c r="E71" i="1"/>
  <c r="T71" i="1"/>
  <c r="J71" i="1"/>
  <c r="O70" i="1"/>
  <c r="E70" i="1"/>
  <c r="T70" i="1"/>
  <c r="J70" i="1"/>
  <c r="O69" i="1"/>
  <c r="E69" i="1"/>
  <c r="T69" i="1"/>
  <c r="J69" i="1"/>
  <c r="O68" i="1"/>
  <c r="E68" i="1"/>
  <c r="T68" i="1"/>
  <c r="J68" i="1"/>
  <c r="O67" i="1"/>
  <c r="E67" i="1"/>
  <c r="T67" i="1"/>
  <c r="J67" i="1"/>
  <c r="O66" i="1"/>
  <c r="E66" i="1"/>
  <c r="T66" i="1"/>
  <c r="J66" i="1"/>
  <c r="O65" i="1"/>
  <c r="E65" i="1"/>
  <c r="T65" i="1"/>
  <c r="J65" i="1"/>
  <c r="O64" i="1"/>
  <c r="E64" i="1"/>
  <c r="T64" i="1"/>
  <c r="J64" i="1"/>
  <c r="O63" i="1"/>
  <c r="E63" i="1"/>
  <c r="T63" i="1"/>
  <c r="J63" i="1"/>
  <c r="O62" i="1"/>
  <c r="E62" i="1"/>
  <c r="T62" i="1"/>
  <c r="J62" i="1"/>
  <c r="Y55" i="1" l="1"/>
  <c r="Y57" i="1" s="1"/>
  <c r="E55" i="1"/>
  <c r="E57" i="1" s="1"/>
  <c r="T55" i="1"/>
  <c r="T57" i="1" s="1"/>
  <c r="J55" i="1"/>
  <c r="J57" i="1" s="1"/>
  <c r="O55" i="1"/>
  <c r="O57" i="1" s="1"/>
  <c r="J78" i="1"/>
  <c r="J80" i="1" s="1"/>
  <c r="J33" i="1" s="1"/>
  <c r="T78" i="1"/>
  <c r="T80" i="1" s="1"/>
  <c r="L33" i="1" s="1"/>
  <c r="O78" i="1"/>
  <c r="O80" i="1" s="1"/>
  <c r="K33" i="1" s="1"/>
  <c r="E78" i="1"/>
  <c r="E80" i="1" s="1"/>
  <c r="O31" i="1" l="1"/>
  <c r="I33" i="1"/>
  <c r="P31" i="1"/>
</calcChain>
</file>

<file path=xl/sharedStrings.xml><?xml version="1.0" encoding="utf-8"?>
<sst xmlns="http://schemas.openxmlformats.org/spreadsheetml/2006/main" count="703" uniqueCount="94">
  <si>
    <t>June</t>
  </si>
  <si>
    <t>July</t>
  </si>
  <si>
    <t>Year</t>
  </si>
  <si>
    <t>Vessel</t>
  </si>
  <si>
    <t>Pink</t>
  </si>
  <si>
    <t>Chum</t>
  </si>
  <si>
    <t>Sockeye</t>
  </si>
  <si>
    <t>Coho</t>
  </si>
  <si>
    <t>Chinook</t>
  </si>
  <si>
    <t>Cobb</t>
  </si>
  <si>
    <t>Steller</t>
  </si>
  <si>
    <t>Chellissa</t>
  </si>
  <si>
    <t>--</t>
  </si>
  <si>
    <t>NW Exp</t>
  </si>
  <si>
    <t>Medeia</t>
  </si>
  <si>
    <t>Chum salmon</t>
  </si>
  <si>
    <t>Coho salmon</t>
  </si>
  <si>
    <t>Pink salmon</t>
  </si>
  <si>
    <t>Sockeye salmon</t>
  </si>
  <si>
    <t>July SECM</t>
  </si>
  <si>
    <t>Station</t>
  </si>
  <si>
    <t>Catch</t>
  </si>
  <si>
    <t>ln(catch+1)</t>
  </si>
  <si>
    <t>Chum Salmon</t>
  </si>
  <si>
    <t>Coho Salmon</t>
  </si>
  <si>
    <t>Sockeye Salmon</t>
  </si>
  <si>
    <t>STATION</t>
  </si>
  <si>
    <t>COMMON_NAME</t>
  </si>
  <si>
    <t>Chinook salmon</t>
  </si>
  <si>
    <t>Calibration coeff.</t>
  </si>
  <si>
    <t>Mean CPUE</t>
  </si>
  <si>
    <t>Mean Calibrated CPUE</t>
  </si>
  <si>
    <t>SUBCATEGORY</t>
  </si>
  <si>
    <t>Immature</t>
  </si>
  <si>
    <t>Juvenile</t>
  </si>
  <si>
    <t>Chinook Salmon</t>
  </si>
  <si>
    <t>Peak CPUE</t>
  </si>
  <si>
    <t>Duration</t>
  </si>
  <si>
    <t>June SECM</t>
  </si>
  <si>
    <t>chum</t>
  </si>
  <si>
    <t>Table 5. Average calibrated ln (CPUE+1) by year, vessel, and month for juvenile salmon species in the Strait habitat (Icy Strait and Upper Chatham Strait stations) during the Southeast Alaska Coastal Monitoring survey (June and July), 1997–2022.</t>
  </si>
  <si>
    <t>Average 1997-2021</t>
  </si>
  <si>
    <t>SHIP</t>
  </si>
  <si>
    <t>SURVEY</t>
  </si>
  <si>
    <t>EVENT_ID</t>
  </si>
  <si>
    <t>WEIGHT_IN_HAUL</t>
  </si>
  <si>
    <t>SAMPLED_WEIGHT</t>
  </si>
  <si>
    <t>NUMBER_IN_HAUL</t>
  </si>
  <si>
    <t>SAMPLED_NUMBER</t>
  </si>
  <si>
    <t>Pink Salmon</t>
  </si>
  <si>
    <t>Station Name</t>
  </si>
  <si>
    <t>ISD1</t>
  </si>
  <si>
    <t>ISD2</t>
  </si>
  <si>
    <t>ISC1</t>
  </si>
  <si>
    <t>ISC2</t>
  </si>
  <si>
    <t>ISB2</t>
  </si>
  <si>
    <t>UCC1</t>
  </si>
  <si>
    <t>UCD1</t>
  </si>
  <si>
    <t>UCC2</t>
  </si>
  <si>
    <t>ISA1</t>
  </si>
  <si>
    <t>UCB1</t>
  </si>
  <si>
    <t>SSE</t>
  </si>
  <si>
    <t>SSF</t>
  </si>
  <si>
    <t>SSH</t>
  </si>
  <si>
    <t>SSG</t>
  </si>
  <si>
    <t>SSB</t>
  </si>
  <si>
    <t>SPA1</t>
  </si>
  <si>
    <t>SPB1</t>
  </si>
  <si>
    <t>SPC1</t>
  </si>
  <si>
    <t>SPD1</t>
  </si>
  <si>
    <t>SPD2</t>
  </si>
  <si>
    <t>SPC2</t>
  </si>
  <si>
    <t>SPB2</t>
  </si>
  <si>
    <t>SPA2</t>
  </si>
  <si>
    <t>ISB1</t>
  </si>
  <si>
    <t>ISA2</t>
  </si>
  <si>
    <t>UCA1</t>
  </si>
  <si>
    <t>UCD2</t>
  </si>
  <si>
    <t>UCB2</t>
  </si>
  <si>
    <t>UCA2</t>
  </si>
  <si>
    <t>PARTITION</t>
  </si>
  <si>
    <t>SAMPLE_ID</t>
  </si>
  <si>
    <t>SPECIES_CODE</t>
  </si>
  <si>
    <t>FREQUENCY_EXPANSION</t>
  </si>
  <si>
    <t>IN_MIX</t>
  </si>
  <si>
    <t>WHOLE_HAULED</t>
  </si>
  <si>
    <t>COMMENTS</t>
  </si>
  <si>
    <t>Codend</t>
  </si>
  <si>
    <t>SSJ</t>
  </si>
  <si>
    <t>EP</t>
  </si>
  <si>
    <t>CPA</t>
  </si>
  <si>
    <t>ZSB</t>
  </si>
  <si>
    <t>STA</t>
  </si>
  <si>
    <t>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</si>
</sst>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Times New Roman"/>
      <family val="2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Calibri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5" fillId="0" borderId="4" xfId="0" applyFont="1" applyBorder="1"/>
    <xf numFmtId="2" fontId="6" fillId="0" borderId="4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5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4" xfId="0" applyBorder="1"/>
    <xf numFmtId="2" fontId="0" fillId="0" borderId="4" xfId="0" applyNumberForma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"/>
  <sheetViews>
    <sheetView tabSelected="1" workbookViewId="0">
      <selection activeCell="R7" sqref="R7"/>
    </sheetView>
  </sheetViews>
  <sheetFormatPr defaultRowHeight="15.6" x14ac:dyDescent="0.3"/>
  <sheetData>
    <row r="1" spans="1:16" x14ac:dyDescent="0.3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6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6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6" ht="16.2" thickBot="1" x14ac:dyDescent="0.35"/>
    <row r="5" spans="1:16" ht="16.2" thickBot="1" x14ac:dyDescent="0.35">
      <c r="A5" s="1"/>
      <c r="B5" s="1"/>
      <c r="C5" s="30" t="s">
        <v>0</v>
      </c>
      <c r="D5" s="30"/>
      <c r="E5" s="30"/>
      <c r="F5" s="30"/>
      <c r="G5" s="30"/>
      <c r="H5" s="2"/>
      <c r="I5" s="30" t="s">
        <v>1</v>
      </c>
      <c r="J5" s="30"/>
      <c r="K5" s="30"/>
      <c r="L5" s="30"/>
      <c r="M5" s="30"/>
      <c r="O5" t="s">
        <v>36</v>
      </c>
    </row>
    <row r="6" spans="1:16" ht="16.2" thickBot="1" x14ac:dyDescent="0.3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4"/>
      <c r="I6" s="3" t="s">
        <v>4</v>
      </c>
      <c r="J6" s="3" t="s">
        <v>5</v>
      </c>
      <c r="K6" s="3" t="s">
        <v>6</v>
      </c>
      <c r="L6" s="3" t="s">
        <v>7</v>
      </c>
      <c r="M6" s="3" t="s">
        <v>8</v>
      </c>
      <c r="O6" s="15" t="s">
        <v>4</v>
      </c>
      <c r="P6" s="15" t="s">
        <v>39</v>
      </c>
    </row>
    <row r="7" spans="1:16" x14ac:dyDescent="0.3">
      <c r="A7" s="5">
        <v>1997</v>
      </c>
      <c r="B7" s="5" t="s">
        <v>9</v>
      </c>
      <c r="C7" s="5">
        <v>1.92</v>
      </c>
      <c r="D7" s="5">
        <v>3.14</v>
      </c>
      <c r="E7" s="5">
        <v>2.1</v>
      </c>
      <c r="F7" s="5">
        <v>2.23</v>
      </c>
      <c r="G7" s="5">
        <v>0.26</v>
      </c>
      <c r="H7" s="6"/>
      <c r="I7" s="5">
        <v>2.48</v>
      </c>
      <c r="J7" s="5">
        <v>3.86</v>
      </c>
      <c r="K7" s="5">
        <v>1.31</v>
      </c>
      <c r="L7" s="5">
        <v>1.04</v>
      </c>
      <c r="M7" s="5">
        <v>0</v>
      </c>
      <c r="O7" s="16">
        <f>MAX(C7,I7)</f>
        <v>2.48</v>
      </c>
      <c r="P7" s="16">
        <f>MAX(D7,J7)</f>
        <v>3.86</v>
      </c>
    </row>
    <row r="8" spans="1:16" x14ac:dyDescent="0.3">
      <c r="A8" s="5">
        <v>1998</v>
      </c>
      <c r="B8" s="5" t="s">
        <v>9</v>
      </c>
      <c r="C8" s="5">
        <v>5.62</v>
      </c>
      <c r="D8" s="5">
        <v>4.67</v>
      </c>
      <c r="E8" s="5">
        <v>2.15</v>
      </c>
      <c r="F8" s="5">
        <v>1.95</v>
      </c>
      <c r="G8" s="5">
        <v>0.09</v>
      </c>
      <c r="H8" s="6"/>
      <c r="I8" s="5">
        <v>4.03</v>
      </c>
      <c r="J8" s="5">
        <v>3.3</v>
      </c>
      <c r="K8" s="5">
        <v>2.35</v>
      </c>
      <c r="L8" s="5">
        <v>2.5</v>
      </c>
      <c r="M8" s="5">
        <v>0.21</v>
      </c>
      <c r="O8" s="16">
        <f t="shared" ref="O8:O32" si="0">MAX(C8,I8)</f>
        <v>5.62</v>
      </c>
      <c r="P8" s="16">
        <f t="shared" ref="P8:P32" si="1">MAX(D8,J8)</f>
        <v>4.67</v>
      </c>
    </row>
    <row r="9" spans="1:16" x14ac:dyDescent="0.3">
      <c r="A9" s="5">
        <v>1999</v>
      </c>
      <c r="B9" s="5" t="s">
        <v>9</v>
      </c>
      <c r="C9" s="5">
        <v>1.18</v>
      </c>
      <c r="D9" s="5">
        <v>3.09</v>
      </c>
      <c r="E9" s="5">
        <v>1.61</v>
      </c>
      <c r="F9" s="5">
        <v>2.12</v>
      </c>
      <c r="G9" s="5">
        <v>0.14000000000000001</v>
      </c>
      <c r="H9" s="6"/>
      <c r="I9" s="5">
        <v>1.6</v>
      </c>
      <c r="J9" s="5">
        <v>2.12</v>
      </c>
      <c r="K9" s="5">
        <v>0.93</v>
      </c>
      <c r="L9" s="5">
        <v>2.27</v>
      </c>
      <c r="M9" s="5">
        <v>0.14000000000000001</v>
      </c>
      <c r="O9" s="16">
        <f t="shared" si="0"/>
        <v>1.6</v>
      </c>
      <c r="P9" s="16">
        <f t="shared" si="1"/>
        <v>3.09</v>
      </c>
    </row>
    <row r="10" spans="1:16" x14ac:dyDescent="0.3">
      <c r="A10" s="5">
        <v>2000</v>
      </c>
      <c r="B10" s="5" t="s">
        <v>9</v>
      </c>
      <c r="C10" s="5">
        <v>1.55</v>
      </c>
      <c r="D10" s="5">
        <v>2.62</v>
      </c>
      <c r="E10" s="5">
        <v>1.8</v>
      </c>
      <c r="F10" s="5">
        <v>1.54</v>
      </c>
      <c r="G10" s="5">
        <v>0.06</v>
      </c>
      <c r="H10" s="6"/>
      <c r="I10" s="5">
        <v>3.73</v>
      </c>
      <c r="J10" s="5">
        <v>4.71</v>
      </c>
      <c r="K10" s="5">
        <v>1.9</v>
      </c>
      <c r="L10" s="5">
        <v>2.15</v>
      </c>
      <c r="M10" s="5">
        <v>0.49</v>
      </c>
      <c r="O10" s="16">
        <f t="shared" si="0"/>
        <v>3.73</v>
      </c>
      <c r="P10" s="16">
        <f t="shared" si="1"/>
        <v>4.71</v>
      </c>
    </row>
    <row r="11" spans="1:16" x14ac:dyDescent="0.3">
      <c r="A11" s="5">
        <v>2001</v>
      </c>
      <c r="B11" s="5" t="s">
        <v>9</v>
      </c>
      <c r="C11" s="5">
        <v>1.33</v>
      </c>
      <c r="D11" s="5">
        <v>2.57</v>
      </c>
      <c r="E11" s="5">
        <v>1.54</v>
      </c>
      <c r="F11" s="5">
        <v>2.09</v>
      </c>
      <c r="G11" s="5">
        <v>0.48</v>
      </c>
      <c r="H11" s="6"/>
      <c r="I11" s="5">
        <v>2.87</v>
      </c>
      <c r="J11" s="5">
        <v>2.82</v>
      </c>
      <c r="K11" s="5">
        <v>1.4</v>
      </c>
      <c r="L11" s="5">
        <v>2.13</v>
      </c>
      <c r="M11" s="5">
        <v>0.36</v>
      </c>
      <c r="O11" s="16">
        <f t="shared" si="0"/>
        <v>2.87</v>
      </c>
      <c r="P11" s="16">
        <f t="shared" si="1"/>
        <v>2.82</v>
      </c>
    </row>
    <row r="12" spans="1:16" x14ac:dyDescent="0.3">
      <c r="A12" s="5">
        <v>2002</v>
      </c>
      <c r="B12" s="5" t="s">
        <v>9</v>
      </c>
      <c r="C12" s="5">
        <v>0.36</v>
      </c>
      <c r="D12" s="5">
        <v>0.98</v>
      </c>
      <c r="E12" s="5">
        <v>0.41</v>
      </c>
      <c r="F12" s="5">
        <v>0.56999999999999995</v>
      </c>
      <c r="G12" s="5">
        <v>0.26</v>
      </c>
      <c r="H12" s="6"/>
      <c r="I12" s="5">
        <v>2.78</v>
      </c>
      <c r="J12" s="5">
        <v>3.13</v>
      </c>
      <c r="K12" s="5">
        <v>1.46</v>
      </c>
      <c r="L12" s="5">
        <v>2.2999999999999998</v>
      </c>
      <c r="M12" s="5">
        <v>0.11</v>
      </c>
      <c r="O12" s="16">
        <f t="shared" si="0"/>
        <v>2.78</v>
      </c>
      <c r="P12" s="16">
        <f t="shared" si="1"/>
        <v>3.13</v>
      </c>
    </row>
    <row r="13" spans="1:16" x14ac:dyDescent="0.3">
      <c r="A13" s="5">
        <v>2003</v>
      </c>
      <c r="B13" s="5" t="s">
        <v>9</v>
      </c>
      <c r="C13" s="5">
        <v>0.77</v>
      </c>
      <c r="D13" s="5">
        <v>1.91</v>
      </c>
      <c r="E13" s="5">
        <v>1.43</v>
      </c>
      <c r="F13" s="5">
        <v>0.18</v>
      </c>
      <c r="G13" s="5">
        <v>0.09</v>
      </c>
      <c r="H13" s="6"/>
      <c r="I13" s="5">
        <v>3.08</v>
      </c>
      <c r="J13" s="5">
        <v>3.1</v>
      </c>
      <c r="K13" s="5">
        <v>1.32</v>
      </c>
      <c r="L13" s="5">
        <v>1.37</v>
      </c>
      <c r="M13" s="5">
        <v>0</v>
      </c>
      <c r="O13" s="16">
        <f t="shared" si="0"/>
        <v>3.08</v>
      </c>
      <c r="P13" s="16">
        <f t="shared" si="1"/>
        <v>3.1</v>
      </c>
    </row>
    <row r="14" spans="1:16" x14ac:dyDescent="0.3">
      <c r="A14" s="5">
        <v>2004</v>
      </c>
      <c r="B14" s="5" t="s">
        <v>9</v>
      </c>
      <c r="C14" s="5">
        <v>3.9</v>
      </c>
      <c r="D14" s="5">
        <v>4.96</v>
      </c>
      <c r="E14" s="5">
        <v>2.2200000000000002</v>
      </c>
      <c r="F14" s="5">
        <v>1.66</v>
      </c>
      <c r="G14" s="5">
        <v>0.28999999999999998</v>
      </c>
      <c r="H14" s="6"/>
      <c r="I14" s="5">
        <v>1.46</v>
      </c>
      <c r="J14" s="5">
        <v>1.28</v>
      </c>
      <c r="K14" s="5">
        <v>0.65</v>
      </c>
      <c r="L14" s="5">
        <v>0.87</v>
      </c>
      <c r="M14" s="5">
        <v>0.13</v>
      </c>
      <c r="O14" s="16">
        <f t="shared" si="0"/>
        <v>3.9</v>
      </c>
      <c r="P14" s="16">
        <f t="shared" si="1"/>
        <v>4.96</v>
      </c>
    </row>
    <row r="15" spans="1:16" x14ac:dyDescent="0.3">
      <c r="A15" s="5">
        <v>2005</v>
      </c>
      <c r="B15" s="5" t="s">
        <v>9</v>
      </c>
      <c r="C15" s="5">
        <v>2.04</v>
      </c>
      <c r="D15" s="5">
        <v>3.21</v>
      </c>
      <c r="E15" s="5">
        <v>1.57</v>
      </c>
      <c r="F15" s="5">
        <v>2.2799999999999998</v>
      </c>
      <c r="G15" s="5">
        <v>0.28000000000000003</v>
      </c>
      <c r="H15" s="6"/>
      <c r="I15" s="5">
        <v>1.21</v>
      </c>
      <c r="J15" s="5">
        <v>1.1299999999999999</v>
      </c>
      <c r="K15" s="5">
        <v>0.53</v>
      </c>
      <c r="L15" s="5">
        <v>1.34</v>
      </c>
      <c r="M15" s="5">
        <v>0.17</v>
      </c>
      <c r="O15" s="16">
        <f t="shared" si="0"/>
        <v>2.04</v>
      </c>
      <c r="P15" s="16">
        <f t="shared" si="1"/>
        <v>3.21</v>
      </c>
    </row>
    <row r="16" spans="1:16" x14ac:dyDescent="0.3">
      <c r="A16" s="5">
        <v>2006</v>
      </c>
      <c r="B16" s="5" t="s">
        <v>9</v>
      </c>
      <c r="C16" s="5">
        <v>2.58</v>
      </c>
      <c r="D16" s="5">
        <v>2.36</v>
      </c>
      <c r="E16" s="5">
        <v>2.23</v>
      </c>
      <c r="F16" s="5">
        <v>2.4900000000000002</v>
      </c>
      <c r="G16" s="5">
        <v>0</v>
      </c>
      <c r="H16" s="6"/>
      <c r="I16" s="5">
        <v>2.3199999999999998</v>
      </c>
      <c r="J16" s="5">
        <v>2.1</v>
      </c>
      <c r="K16" s="5">
        <v>0.71</v>
      </c>
      <c r="L16" s="5">
        <v>2.0099999999999998</v>
      </c>
      <c r="M16" s="5">
        <v>0.16</v>
      </c>
      <c r="O16" s="16">
        <f t="shared" si="0"/>
        <v>2.58</v>
      </c>
      <c r="P16" s="16">
        <f t="shared" si="1"/>
        <v>2.36</v>
      </c>
    </row>
    <row r="17" spans="1:16" x14ac:dyDescent="0.3">
      <c r="A17" s="5">
        <v>2007</v>
      </c>
      <c r="B17" s="5" t="s">
        <v>9</v>
      </c>
      <c r="C17" s="5">
        <v>0.27</v>
      </c>
      <c r="D17" s="5">
        <v>1.39</v>
      </c>
      <c r="E17" s="5">
        <v>1.56</v>
      </c>
      <c r="F17" s="5">
        <v>2.4900000000000002</v>
      </c>
      <c r="G17" s="5">
        <v>0.53</v>
      </c>
      <c r="H17" s="6"/>
      <c r="I17" s="5">
        <v>1.17</v>
      </c>
      <c r="J17" s="5">
        <v>1.58</v>
      </c>
      <c r="K17" s="5">
        <v>1.1399999999999999</v>
      </c>
      <c r="L17" s="5">
        <v>1.29</v>
      </c>
      <c r="M17" s="5">
        <v>0.17</v>
      </c>
      <c r="O17" s="16">
        <f t="shared" si="0"/>
        <v>1.17</v>
      </c>
      <c r="P17" s="16">
        <f t="shared" si="1"/>
        <v>1.58</v>
      </c>
    </row>
    <row r="18" spans="1:16" x14ac:dyDescent="0.3">
      <c r="A18" s="5">
        <v>2008</v>
      </c>
      <c r="B18" s="5" t="s">
        <v>10</v>
      </c>
      <c r="C18" s="5">
        <v>0</v>
      </c>
      <c r="D18" s="5">
        <v>0</v>
      </c>
      <c r="E18" s="5">
        <v>0</v>
      </c>
      <c r="F18" s="5">
        <v>0.08</v>
      </c>
      <c r="G18" s="5">
        <v>0.08</v>
      </c>
      <c r="H18" s="6"/>
      <c r="I18" s="5">
        <v>2.3199999999999998</v>
      </c>
      <c r="J18" s="5">
        <v>2.36</v>
      </c>
      <c r="K18" s="5">
        <v>1.27</v>
      </c>
      <c r="L18" s="5">
        <v>1.92</v>
      </c>
      <c r="M18" s="5">
        <v>0.37</v>
      </c>
      <c r="O18" s="16">
        <f t="shared" si="0"/>
        <v>2.3199999999999998</v>
      </c>
      <c r="P18" s="16">
        <f t="shared" si="1"/>
        <v>2.36</v>
      </c>
    </row>
    <row r="19" spans="1:16" x14ac:dyDescent="0.3">
      <c r="A19" s="5">
        <v>2009</v>
      </c>
      <c r="B19" s="7" t="s">
        <v>11</v>
      </c>
      <c r="C19" s="5" t="s">
        <v>12</v>
      </c>
      <c r="D19" s="5" t="s">
        <v>12</v>
      </c>
      <c r="E19" s="5" t="s">
        <v>12</v>
      </c>
      <c r="F19" s="5" t="s">
        <v>12</v>
      </c>
      <c r="G19" s="5" t="s">
        <v>12</v>
      </c>
      <c r="H19" s="6"/>
      <c r="I19" s="5">
        <v>2.33</v>
      </c>
      <c r="J19" s="5">
        <v>2.96</v>
      </c>
      <c r="K19" s="5">
        <v>1.01</v>
      </c>
      <c r="L19" s="5">
        <v>2.06</v>
      </c>
      <c r="M19" s="5">
        <v>0.04</v>
      </c>
      <c r="O19" s="16">
        <f t="shared" si="0"/>
        <v>2.33</v>
      </c>
      <c r="P19" s="16">
        <f t="shared" si="1"/>
        <v>2.96</v>
      </c>
    </row>
    <row r="20" spans="1:16" x14ac:dyDescent="0.3">
      <c r="A20" s="5">
        <v>2010</v>
      </c>
      <c r="B20" s="5" t="s">
        <v>13</v>
      </c>
      <c r="C20" s="5">
        <v>4.01</v>
      </c>
      <c r="D20" s="5">
        <v>2.76</v>
      </c>
      <c r="E20" s="5">
        <v>2.0299999999999998</v>
      </c>
      <c r="F20" s="5">
        <v>2.11</v>
      </c>
      <c r="G20" s="5">
        <v>0.17</v>
      </c>
      <c r="H20" s="6"/>
      <c r="I20" s="5">
        <v>4.1100000000000003</v>
      </c>
      <c r="J20" s="5">
        <v>2.95</v>
      </c>
      <c r="K20" s="5">
        <v>2.0499999999999998</v>
      </c>
      <c r="L20" s="5">
        <v>1.96</v>
      </c>
      <c r="M20" s="5">
        <v>0.06</v>
      </c>
      <c r="O20" s="16">
        <f t="shared" si="0"/>
        <v>4.1100000000000003</v>
      </c>
      <c r="P20" s="16">
        <f t="shared" si="1"/>
        <v>2.95</v>
      </c>
    </row>
    <row r="21" spans="1:16" x14ac:dyDescent="0.3">
      <c r="A21" s="5">
        <v>2011</v>
      </c>
      <c r="B21" s="5" t="s">
        <v>13</v>
      </c>
      <c r="C21" s="5">
        <v>0.57999999999999996</v>
      </c>
      <c r="D21" s="5">
        <v>1.04</v>
      </c>
      <c r="E21" s="5">
        <v>0.82</v>
      </c>
      <c r="F21" s="5">
        <v>0.94</v>
      </c>
      <c r="G21" s="5">
        <v>0</v>
      </c>
      <c r="H21" s="6"/>
      <c r="I21" s="5">
        <v>1.51</v>
      </c>
      <c r="J21" s="5">
        <v>1.1100000000000001</v>
      </c>
      <c r="K21" s="5">
        <v>0.31</v>
      </c>
      <c r="L21" s="5">
        <v>0.99</v>
      </c>
      <c r="M21" s="5">
        <v>0.02</v>
      </c>
      <c r="O21" s="16">
        <f t="shared" si="0"/>
        <v>1.51</v>
      </c>
      <c r="P21" s="16">
        <f t="shared" si="1"/>
        <v>1.1100000000000001</v>
      </c>
    </row>
    <row r="22" spans="1:16" x14ac:dyDescent="0.3">
      <c r="A22" s="5">
        <v>2012</v>
      </c>
      <c r="B22" s="5" t="s">
        <v>13</v>
      </c>
      <c r="C22" s="5">
        <v>1.74</v>
      </c>
      <c r="D22" s="5">
        <v>1.32</v>
      </c>
      <c r="E22" s="5">
        <v>0.74</v>
      </c>
      <c r="F22" s="5">
        <v>1.1299999999999999</v>
      </c>
      <c r="G22" s="5">
        <v>0.12</v>
      </c>
      <c r="H22" s="6"/>
      <c r="I22" s="5">
        <v>3.52</v>
      </c>
      <c r="J22" s="5">
        <v>3.14</v>
      </c>
      <c r="K22" s="5">
        <v>2</v>
      </c>
      <c r="L22" s="5">
        <v>2.16</v>
      </c>
      <c r="M22" s="5">
        <v>0.08</v>
      </c>
      <c r="O22" s="16">
        <f t="shared" si="0"/>
        <v>3.52</v>
      </c>
      <c r="P22" s="16">
        <f t="shared" si="1"/>
        <v>3.14</v>
      </c>
    </row>
    <row r="23" spans="1:16" x14ac:dyDescent="0.3">
      <c r="A23" s="5">
        <v>2013</v>
      </c>
      <c r="B23" s="5" t="s">
        <v>13</v>
      </c>
      <c r="C23" s="5">
        <v>0.52</v>
      </c>
      <c r="D23" s="5">
        <v>0.96</v>
      </c>
      <c r="E23" s="5">
        <v>0.79</v>
      </c>
      <c r="F23" s="5">
        <v>1.36</v>
      </c>
      <c r="G23" s="5">
        <v>0.24</v>
      </c>
      <c r="H23" s="6"/>
      <c r="I23" s="5">
        <v>2.14</v>
      </c>
      <c r="J23" s="5">
        <v>3.12</v>
      </c>
      <c r="K23" s="5">
        <v>2.04</v>
      </c>
      <c r="L23" s="5">
        <v>1.69</v>
      </c>
      <c r="M23" s="5">
        <v>0.11</v>
      </c>
      <c r="O23" s="16">
        <f t="shared" si="0"/>
        <v>2.14</v>
      </c>
      <c r="P23" s="16">
        <f t="shared" si="1"/>
        <v>3.12</v>
      </c>
    </row>
    <row r="24" spans="1:16" x14ac:dyDescent="0.3">
      <c r="A24" s="5">
        <v>2014</v>
      </c>
      <c r="B24" s="5" t="s">
        <v>13</v>
      </c>
      <c r="C24" s="5">
        <v>2.68</v>
      </c>
      <c r="D24" s="5">
        <v>2.66</v>
      </c>
      <c r="E24" s="5">
        <v>2.34</v>
      </c>
      <c r="F24" s="5">
        <v>1.65</v>
      </c>
      <c r="G24" s="5">
        <v>0</v>
      </c>
      <c r="H24" s="6"/>
      <c r="I24" s="5">
        <v>3.8</v>
      </c>
      <c r="J24" s="5">
        <v>2.5099999999999998</v>
      </c>
      <c r="K24" s="5">
        <v>2.2999999999999998</v>
      </c>
      <c r="L24" s="5">
        <v>2.02</v>
      </c>
      <c r="M24" s="5">
        <v>0.06</v>
      </c>
      <c r="O24" s="16">
        <f t="shared" si="0"/>
        <v>3.8</v>
      </c>
      <c r="P24" s="16">
        <f t="shared" si="1"/>
        <v>2.66</v>
      </c>
    </row>
    <row r="25" spans="1:16" x14ac:dyDescent="0.3">
      <c r="A25" s="5">
        <v>2015</v>
      </c>
      <c r="B25" s="5" t="s">
        <v>13</v>
      </c>
      <c r="C25" s="5">
        <v>2.4500000000000002</v>
      </c>
      <c r="D25" s="5">
        <v>2.82</v>
      </c>
      <c r="E25" s="5">
        <v>1.72</v>
      </c>
      <c r="F25" s="5">
        <v>2.2200000000000002</v>
      </c>
      <c r="G25" s="5">
        <v>0.32</v>
      </c>
      <c r="H25" s="6"/>
      <c r="I25" s="5">
        <v>0.92</v>
      </c>
      <c r="J25" s="5">
        <v>0.87</v>
      </c>
      <c r="K25" s="5">
        <v>0.24</v>
      </c>
      <c r="L25" s="5">
        <v>1.92</v>
      </c>
      <c r="M25" s="5">
        <v>0.09</v>
      </c>
      <c r="O25" s="16">
        <f t="shared" si="0"/>
        <v>2.4500000000000002</v>
      </c>
      <c r="P25" s="16">
        <f t="shared" si="1"/>
        <v>2.82</v>
      </c>
    </row>
    <row r="26" spans="1:16" x14ac:dyDescent="0.3">
      <c r="A26" s="5">
        <v>2016</v>
      </c>
      <c r="B26" s="5" t="s">
        <v>13</v>
      </c>
      <c r="C26" s="5">
        <v>4.3499999999999996</v>
      </c>
      <c r="D26" s="5">
        <v>3.33</v>
      </c>
      <c r="E26" s="5">
        <v>2.4500000000000002</v>
      </c>
      <c r="F26" s="5">
        <v>2.48</v>
      </c>
      <c r="G26" s="5">
        <v>0.18</v>
      </c>
      <c r="H26" s="6"/>
      <c r="I26" s="5">
        <v>3.41</v>
      </c>
      <c r="J26" s="5">
        <v>2.81</v>
      </c>
      <c r="K26" s="5">
        <v>1.69</v>
      </c>
      <c r="L26" s="5">
        <v>1.88</v>
      </c>
      <c r="M26" s="5">
        <v>0.02</v>
      </c>
      <c r="O26" s="16">
        <f t="shared" si="0"/>
        <v>4.3499999999999996</v>
      </c>
      <c r="P26" s="16">
        <f t="shared" si="1"/>
        <v>3.33</v>
      </c>
    </row>
    <row r="27" spans="1:16" x14ac:dyDescent="0.3">
      <c r="A27" s="5">
        <v>2017</v>
      </c>
      <c r="B27" s="5" t="s">
        <v>13</v>
      </c>
      <c r="C27" s="5">
        <v>0</v>
      </c>
      <c r="D27" s="5">
        <v>0.62</v>
      </c>
      <c r="E27" s="5">
        <v>0.43</v>
      </c>
      <c r="F27" s="5">
        <v>1.95</v>
      </c>
      <c r="G27" s="5">
        <v>0.13</v>
      </c>
      <c r="H27" s="6"/>
      <c r="I27" s="5">
        <v>0.35</v>
      </c>
      <c r="J27" s="5">
        <v>0.53</v>
      </c>
      <c r="K27" s="5">
        <v>0.4</v>
      </c>
      <c r="L27" s="5">
        <v>1.1100000000000001</v>
      </c>
      <c r="M27" s="5">
        <v>0.03</v>
      </c>
      <c r="O27" s="16">
        <f t="shared" si="0"/>
        <v>0.35</v>
      </c>
      <c r="P27" s="16">
        <f t="shared" si="1"/>
        <v>0.62</v>
      </c>
    </row>
    <row r="28" spans="1:16" x14ac:dyDescent="0.3">
      <c r="A28" s="5">
        <v>2018</v>
      </c>
      <c r="B28" s="5" t="s">
        <v>14</v>
      </c>
      <c r="C28" s="5">
        <v>0</v>
      </c>
      <c r="D28" s="5">
        <v>0.54</v>
      </c>
      <c r="E28" s="5">
        <v>0.56999999999999995</v>
      </c>
      <c r="F28" s="5">
        <v>0.81</v>
      </c>
      <c r="G28" s="5">
        <v>0</v>
      </c>
      <c r="H28" s="6"/>
      <c r="I28" s="5">
        <v>1.17</v>
      </c>
      <c r="J28" s="5">
        <v>1.76</v>
      </c>
      <c r="K28" s="5">
        <v>0.32</v>
      </c>
      <c r="L28" s="5">
        <v>0.63</v>
      </c>
      <c r="M28" s="5">
        <v>0</v>
      </c>
      <c r="O28" s="16">
        <f t="shared" si="0"/>
        <v>1.17</v>
      </c>
      <c r="P28" s="16">
        <f t="shared" si="1"/>
        <v>1.76</v>
      </c>
    </row>
    <row r="29" spans="1:16" x14ac:dyDescent="0.3">
      <c r="A29" s="5">
        <v>2019</v>
      </c>
      <c r="B29" s="5" t="s">
        <v>14</v>
      </c>
      <c r="C29" s="5">
        <v>0.63</v>
      </c>
      <c r="D29" s="5">
        <v>2.08</v>
      </c>
      <c r="E29" s="5">
        <v>1.4</v>
      </c>
      <c r="F29" s="5">
        <v>1.56</v>
      </c>
      <c r="G29" s="5">
        <v>7.0000000000000007E-2</v>
      </c>
      <c r="H29" s="6"/>
      <c r="I29" s="5">
        <v>1.1399999999999999</v>
      </c>
      <c r="J29" s="5">
        <v>1.71</v>
      </c>
      <c r="K29" s="5">
        <v>0.81</v>
      </c>
      <c r="L29" s="5">
        <v>0.75</v>
      </c>
      <c r="M29" s="5">
        <v>0.04</v>
      </c>
      <c r="O29" s="16">
        <f t="shared" si="0"/>
        <v>1.1399999999999999</v>
      </c>
      <c r="P29" s="16">
        <f t="shared" si="1"/>
        <v>2.08</v>
      </c>
    </row>
    <row r="30" spans="1:16" x14ac:dyDescent="0.3">
      <c r="A30" s="5">
        <v>2020</v>
      </c>
      <c r="B30" s="5" t="s">
        <v>14</v>
      </c>
      <c r="C30" s="8">
        <v>0.92294018395647415</v>
      </c>
      <c r="D30" s="8">
        <v>2.5138225075902545</v>
      </c>
      <c r="E30" s="8">
        <v>1.2323004587350372</v>
      </c>
      <c r="F30" s="8">
        <v>0.29041119157097811</v>
      </c>
      <c r="G30" s="8">
        <v>3.640478889495511E-2</v>
      </c>
      <c r="H30" s="6"/>
      <c r="I30" s="8">
        <v>2.1475022564638278</v>
      </c>
      <c r="J30" s="8">
        <v>2.0170064887978461</v>
      </c>
      <c r="K30" s="8">
        <v>0.87229464127372847</v>
      </c>
      <c r="L30" s="8">
        <v>1.0792375972818611</v>
      </c>
      <c r="M30" s="8">
        <v>0</v>
      </c>
      <c r="O30" s="16">
        <f t="shared" si="0"/>
        <v>2.1475022564638278</v>
      </c>
      <c r="P30" s="16">
        <f t="shared" si="1"/>
        <v>2.5138225075902545</v>
      </c>
    </row>
    <row r="31" spans="1:16" s="21" customFormat="1" x14ac:dyDescent="0.3">
      <c r="A31" s="17">
        <v>2021</v>
      </c>
      <c r="B31" s="17" t="s">
        <v>14</v>
      </c>
      <c r="C31" s="18">
        <v>0.85385942509384405</v>
      </c>
      <c r="D31" s="18">
        <v>2.2510641110305478</v>
      </c>
      <c r="E31" s="18">
        <v>0.89836800715155885</v>
      </c>
      <c r="F31" s="18">
        <v>1.2889702329891581</v>
      </c>
      <c r="G31" s="18">
        <v>3.640478889495511E-2</v>
      </c>
      <c r="H31" s="19"/>
      <c r="I31" s="18">
        <v>0.87545412163795588</v>
      </c>
      <c r="J31" s="20">
        <v>1.1009510296203628</v>
      </c>
      <c r="K31" s="18">
        <v>0.33043955564907146</v>
      </c>
      <c r="L31" s="18">
        <v>0.4671354424896379</v>
      </c>
      <c r="M31" s="18">
        <v>0</v>
      </c>
      <c r="O31" s="22">
        <f t="shared" si="0"/>
        <v>0.87545412163795588</v>
      </c>
      <c r="P31" s="22">
        <f t="shared" si="1"/>
        <v>2.2510641110305478</v>
      </c>
    </row>
    <row r="32" spans="1:16" s="23" customFormat="1" x14ac:dyDescent="0.3">
      <c r="A32" s="11">
        <v>2022</v>
      </c>
      <c r="B32" s="11" t="s">
        <v>14</v>
      </c>
      <c r="C32" s="12">
        <v>0.79001100000000002</v>
      </c>
      <c r="D32" s="12">
        <v>0.95950999999999997</v>
      </c>
      <c r="E32" s="12">
        <v>0.53841000000000006</v>
      </c>
      <c r="F32" s="12">
        <v>0.54007499999999997</v>
      </c>
      <c r="G32" s="12">
        <v>0.13050999999999999</v>
      </c>
      <c r="H32" s="13"/>
      <c r="I32" s="12">
        <v>1.4482912729858406</v>
      </c>
      <c r="J32" s="14">
        <v>2.0831958956183261</v>
      </c>
      <c r="K32" s="12">
        <v>1.489407711574684</v>
      </c>
      <c r="L32" s="12">
        <v>0.61466466341456716</v>
      </c>
      <c r="M32" s="12">
        <v>0.20331938082499429</v>
      </c>
      <c r="O32" s="24">
        <f t="shared" si="0"/>
        <v>1.4482912729858406</v>
      </c>
      <c r="P32" s="24">
        <f t="shared" si="1"/>
        <v>2.0831958956183261</v>
      </c>
    </row>
    <row r="33" spans="1:26" ht="16.2" thickBot="1" x14ac:dyDescent="0.35">
      <c r="A33" s="31" t="s">
        <v>41</v>
      </c>
      <c r="B33" s="31"/>
      <c r="C33" s="10">
        <f>AVERAGE(C7:C31)</f>
        <v>1.677366650377097</v>
      </c>
      <c r="D33" s="10">
        <f t="shared" ref="D33:G33" si="2">AVERAGE(D7:D31)</f>
        <v>2.2414536091091999</v>
      </c>
      <c r="E33" s="10">
        <f t="shared" si="2"/>
        <v>1.4183611860786078</v>
      </c>
      <c r="F33" s="10">
        <f t="shared" si="2"/>
        <v>1.5612242260233389</v>
      </c>
      <c r="G33" s="10">
        <f t="shared" si="2"/>
        <v>0.16095039907457961</v>
      </c>
      <c r="H33" s="10"/>
      <c r="I33" s="10">
        <f>AVERAGE(I7:I31)</f>
        <v>2.2589182551240721</v>
      </c>
      <c r="J33" s="10">
        <f t="shared" ref="J33:M33" si="3">AVERAGE(J7:J31)</f>
        <v>2.3231183007367284</v>
      </c>
      <c r="K33" s="10">
        <f t="shared" si="3"/>
        <v>1.1737093678769119</v>
      </c>
      <c r="L33" s="10">
        <f t="shared" si="3"/>
        <v>1.5962549215908601</v>
      </c>
      <c r="M33" s="10">
        <f t="shared" si="3"/>
        <v>0.11439999999999997</v>
      </c>
    </row>
    <row r="37" spans="1:26" x14ac:dyDescent="0.3">
      <c r="A37" t="s">
        <v>38</v>
      </c>
      <c r="C37" s="28" t="s">
        <v>49</v>
      </c>
      <c r="D37" s="28"/>
      <c r="E37" s="28"/>
      <c r="F37" s="27"/>
      <c r="H37" s="28" t="s">
        <v>23</v>
      </c>
      <c r="I37" s="28"/>
      <c r="J37" s="28"/>
      <c r="K37" s="27"/>
      <c r="M37" s="28" t="s">
        <v>25</v>
      </c>
      <c r="N37" s="28"/>
      <c r="O37" s="28"/>
      <c r="P37" s="27"/>
      <c r="R37" s="28" t="s">
        <v>24</v>
      </c>
      <c r="S37" s="28"/>
      <c r="T37" s="28"/>
      <c r="U37" s="27"/>
      <c r="W37" s="28" t="s">
        <v>35</v>
      </c>
      <c r="X37" s="28"/>
      <c r="Y37" s="28"/>
    </row>
    <row r="38" spans="1:26" x14ac:dyDescent="0.3">
      <c r="B38" t="s">
        <v>37</v>
      </c>
      <c r="C38" t="s">
        <v>20</v>
      </c>
      <c r="D38" t="s">
        <v>21</v>
      </c>
      <c r="E38" t="s">
        <v>22</v>
      </c>
      <c r="F38" t="s">
        <v>50</v>
      </c>
      <c r="H38" t="s">
        <v>20</v>
      </c>
      <c r="I38" t="s">
        <v>21</v>
      </c>
      <c r="J38" t="s">
        <v>22</v>
      </c>
      <c r="K38" t="s">
        <v>50</v>
      </c>
      <c r="M38" t="s">
        <v>20</v>
      </c>
      <c r="N38" t="s">
        <v>21</v>
      </c>
      <c r="O38" t="s">
        <v>22</v>
      </c>
      <c r="P38" t="s">
        <v>50</v>
      </c>
      <c r="R38" t="s">
        <v>20</v>
      </c>
      <c r="S38" t="s">
        <v>21</v>
      </c>
      <c r="T38" t="s">
        <v>22</v>
      </c>
      <c r="U38" t="s">
        <v>50</v>
      </c>
      <c r="W38" t="s">
        <v>20</v>
      </c>
      <c r="X38" t="s">
        <v>21</v>
      </c>
      <c r="Y38" t="s">
        <v>22</v>
      </c>
      <c r="Z38" t="s">
        <v>50</v>
      </c>
    </row>
    <row r="39" spans="1:26" x14ac:dyDescent="0.3">
      <c r="A39">
        <v>1</v>
      </c>
      <c r="B39">
        <v>20</v>
      </c>
      <c r="C39">
        <v>9</v>
      </c>
      <c r="D39">
        <v>4</v>
      </c>
      <c r="E39">
        <f t="shared" ref="E39:E54" si="4">LN(D39+1)</f>
        <v>1.6094379124341003</v>
      </c>
      <c r="F39" t="s">
        <v>51</v>
      </c>
      <c r="H39">
        <v>9</v>
      </c>
      <c r="I39">
        <v>1</v>
      </c>
      <c r="J39">
        <f t="shared" ref="J39:J54" si="5">LN(I39+1)</f>
        <v>0.69314718055994529</v>
      </c>
      <c r="K39" t="s">
        <v>51</v>
      </c>
      <c r="M39">
        <v>10</v>
      </c>
      <c r="N39">
        <v>58</v>
      </c>
      <c r="O39">
        <f t="shared" ref="O39:O54" si="6">LN(N39+1)</f>
        <v>4.0775374439057197</v>
      </c>
      <c r="P39" t="s">
        <v>53</v>
      </c>
      <c r="R39">
        <v>10</v>
      </c>
      <c r="S39">
        <v>57</v>
      </c>
      <c r="T39">
        <f t="shared" ref="T39:T54" si="7">LN(S39+1)</f>
        <v>4.0604430105464191</v>
      </c>
      <c r="U39" t="s">
        <v>53</v>
      </c>
      <c r="W39">
        <v>10</v>
      </c>
      <c r="X39">
        <v>1</v>
      </c>
      <c r="Y39">
        <f t="shared" ref="Y39:Y54" si="8">LN(X39+1)</f>
        <v>0.69314718055994529</v>
      </c>
      <c r="Z39" t="s">
        <v>53</v>
      </c>
    </row>
    <row r="40" spans="1:26" x14ac:dyDescent="0.3">
      <c r="A40">
        <v>2</v>
      </c>
      <c r="B40">
        <v>20</v>
      </c>
      <c r="C40">
        <v>10</v>
      </c>
      <c r="D40">
        <v>75</v>
      </c>
      <c r="E40">
        <f t="shared" si="4"/>
        <v>4.3307333402863311</v>
      </c>
      <c r="F40" t="s">
        <v>53</v>
      </c>
      <c r="H40">
        <v>10</v>
      </c>
      <c r="I40">
        <v>108</v>
      </c>
      <c r="J40">
        <f t="shared" si="5"/>
        <v>4.6913478822291435</v>
      </c>
      <c r="K40" t="s">
        <v>53</v>
      </c>
      <c r="M40">
        <v>15</v>
      </c>
      <c r="N40">
        <v>15</v>
      </c>
      <c r="O40">
        <f t="shared" si="6"/>
        <v>2.7725887222397811</v>
      </c>
      <c r="P40" t="s">
        <v>54</v>
      </c>
      <c r="R40">
        <v>12</v>
      </c>
      <c r="S40">
        <v>1</v>
      </c>
      <c r="T40">
        <f t="shared" si="7"/>
        <v>0.69314718055994529</v>
      </c>
      <c r="U40" t="s">
        <v>59</v>
      </c>
      <c r="W40">
        <v>19</v>
      </c>
      <c r="X40">
        <v>1</v>
      </c>
      <c r="Y40">
        <f t="shared" si="8"/>
        <v>0.69314718055994529</v>
      </c>
      <c r="Z40" t="s">
        <v>60</v>
      </c>
    </row>
    <row r="41" spans="1:26" x14ac:dyDescent="0.3">
      <c r="A41">
        <v>3</v>
      </c>
      <c r="B41">
        <v>20</v>
      </c>
      <c r="C41">
        <v>15</v>
      </c>
      <c r="D41">
        <v>9</v>
      </c>
      <c r="E41">
        <f t="shared" si="4"/>
        <v>2.3025850929940459</v>
      </c>
      <c r="F41" t="s">
        <v>54</v>
      </c>
      <c r="H41">
        <v>14</v>
      </c>
      <c r="I41">
        <v>1</v>
      </c>
      <c r="J41">
        <f t="shared" si="5"/>
        <v>0.69314718055994529</v>
      </c>
      <c r="K41" t="s">
        <v>52</v>
      </c>
      <c r="M41">
        <v>18</v>
      </c>
      <c r="N41">
        <v>5</v>
      </c>
      <c r="O41">
        <f t="shared" si="6"/>
        <v>1.791759469228055</v>
      </c>
      <c r="P41" t="s">
        <v>56</v>
      </c>
      <c r="R41">
        <v>15</v>
      </c>
      <c r="S41">
        <v>3</v>
      </c>
      <c r="T41">
        <f t="shared" si="7"/>
        <v>1.3862943611198906</v>
      </c>
      <c r="U41" t="s">
        <v>54</v>
      </c>
      <c r="W41">
        <v>23</v>
      </c>
      <c r="X41">
        <v>2</v>
      </c>
      <c r="Y41">
        <f t="shared" si="8"/>
        <v>1.0986122886681098</v>
      </c>
      <c r="Z41" t="s">
        <v>58</v>
      </c>
    </row>
    <row r="42" spans="1:26" x14ac:dyDescent="0.3">
      <c r="A42">
        <v>4</v>
      </c>
      <c r="B42">
        <v>20</v>
      </c>
      <c r="C42">
        <v>16</v>
      </c>
      <c r="D42">
        <v>38</v>
      </c>
      <c r="E42">
        <f t="shared" si="4"/>
        <v>3.6635616461296463</v>
      </c>
      <c r="F42" t="s">
        <v>55</v>
      </c>
      <c r="H42">
        <v>15</v>
      </c>
      <c r="I42">
        <v>4</v>
      </c>
      <c r="J42">
        <f t="shared" si="5"/>
        <v>1.6094379124341003</v>
      </c>
      <c r="K42" t="s">
        <v>54</v>
      </c>
      <c r="M42">
        <v>23</v>
      </c>
      <c r="N42">
        <v>4</v>
      </c>
      <c r="O42">
        <f t="shared" si="6"/>
        <v>1.6094379124341003</v>
      </c>
      <c r="P42" t="s">
        <v>58</v>
      </c>
      <c r="R42">
        <v>17</v>
      </c>
      <c r="S42">
        <v>8</v>
      </c>
      <c r="T42">
        <f t="shared" si="7"/>
        <v>2.1972245773362196</v>
      </c>
      <c r="U42" t="s">
        <v>57</v>
      </c>
      <c r="Y42">
        <f t="shared" si="8"/>
        <v>0</v>
      </c>
    </row>
    <row r="43" spans="1:26" x14ac:dyDescent="0.3">
      <c r="A43">
        <v>5</v>
      </c>
      <c r="B43">
        <v>20</v>
      </c>
      <c r="C43">
        <v>18</v>
      </c>
      <c r="D43">
        <v>22</v>
      </c>
      <c r="E43">
        <f t="shared" si="4"/>
        <v>3.1354942159291497</v>
      </c>
      <c r="F43" t="s">
        <v>56</v>
      </c>
      <c r="H43">
        <v>16</v>
      </c>
      <c r="I43">
        <v>8</v>
      </c>
      <c r="J43">
        <f t="shared" si="5"/>
        <v>2.1972245773362196</v>
      </c>
      <c r="K43" t="s">
        <v>55</v>
      </c>
      <c r="O43">
        <f t="shared" si="6"/>
        <v>0</v>
      </c>
      <c r="R43">
        <v>23</v>
      </c>
      <c r="S43">
        <v>6</v>
      </c>
      <c r="T43">
        <f t="shared" si="7"/>
        <v>1.9459101490553132</v>
      </c>
      <c r="U43" t="s">
        <v>58</v>
      </c>
      <c r="Y43">
        <f t="shared" si="8"/>
        <v>0</v>
      </c>
    </row>
    <row r="44" spans="1:26" x14ac:dyDescent="0.3">
      <c r="A44">
        <v>6</v>
      </c>
      <c r="B44">
        <v>20</v>
      </c>
      <c r="E44">
        <f t="shared" si="4"/>
        <v>0</v>
      </c>
      <c r="H44">
        <v>17</v>
      </c>
      <c r="I44">
        <v>10</v>
      </c>
      <c r="J44">
        <f t="shared" si="5"/>
        <v>2.3978952727983707</v>
      </c>
      <c r="K44" t="s">
        <v>57</v>
      </c>
      <c r="O44">
        <f t="shared" si="6"/>
        <v>0</v>
      </c>
      <c r="T44">
        <f t="shared" si="7"/>
        <v>0</v>
      </c>
      <c r="Y44">
        <f t="shared" si="8"/>
        <v>0</v>
      </c>
    </row>
    <row r="45" spans="1:26" x14ac:dyDescent="0.3">
      <c r="A45">
        <v>7</v>
      </c>
      <c r="B45">
        <v>20</v>
      </c>
      <c r="E45">
        <f t="shared" si="4"/>
        <v>0</v>
      </c>
      <c r="H45">
        <v>18</v>
      </c>
      <c r="I45">
        <v>79</v>
      </c>
      <c r="J45">
        <f t="shared" si="5"/>
        <v>4.3820266346738812</v>
      </c>
      <c r="K45" t="s">
        <v>56</v>
      </c>
      <c r="O45">
        <f t="shared" si="6"/>
        <v>0</v>
      </c>
      <c r="T45">
        <f t="shared" si="7"/>
        <v>0</v>
      </c>
      <c r="Y45">
        <f t="shared" si="8"/>
        <v>0</v>
      </c>
    </row>
    <row r="46" spans="1:26" x14ac:dyDescent="0.3">
      <c r="A46">
        <v>8</v>
      </c>
      <c r="B46">
        <v>20</v>
      </c>
      <c r="E46">
        <f t="shared" si="4"/>
        <v>0</v>
      </c>
      <c r="H46">
        <v>23</v>
      </c>
      <c r="I46">
        <v>4</v>
      </c>
      <c r="J46">
        <f t="shared" si="5"/>
        <v>1.6094379124341003</v>
      </c>
      <c r="K46" t="s">
        <v>58</v>
      </c>
      <c r="O46">
        <f t="shared" si="6"/>
        <v>0</v>
      </c>
      <c r="T46">
        <f t="shared" si="7"/>
        <v>0</v>
      </c>
      <c r="Y46">
        <f t="shared" si="8"/>
        <v>0</v>
      </c>
    </row>
    <row r="47" spans="1:26" x14ac:dyDescent="0.3">
      <c r="A47">
        <v>9</v>
      </c>
      <c r="B47">
        <v>20</v>
      </c>
      <c r="E47">
        <f t="shared" si="4"/>
        <v>0</v>
      </c>
      <c r="J47">
        <f t="shared" si="5"/>
        <v>0</v>
      </c>
      <c r="O47">
        <f t="shared" si="6"/>
        <v>0</v>
      </c>
      <c r="T47">
        <f t="shared" si="7"/>
        <v>0</v>
      </c>
      <c r="Y47">
        <f t="shared" si="8"/>
        <v>0</v>
      </c>
    </row>
    <row r="48" spans="1:26" x14ac:dyDescent="0.3">
      <c r="A48">
        <v>10</v>
      </c>
      <c r="B48">
        <v>20</v>
      </c>
      <c r="E48">
        <f t="shared" si="4"/>
        <v>0</v>
      </c>
      <c r="J48">
        <f t="shared" si="5"/>
        <v>0</v>
      </c>
      <c r="O48">
        <f t="shared" si="6"/>
        <v>0</v>
      </c>
      <c r="T48">
        <f t="shared" si="7"/>
        <v>0</v>
      </c>
      <c r="Y48">
        <f t="shared" si="8"/>
        <v>0</v>
      </c>
    </row>
    <row r="49" spans="1:26" x14ac:dyDescent="0.3">
      <c r="A49">
        <v>11</v>
      </c>
      <c r="B49">
        <v>20</v>
      </c>
      <c r="E49">
        <f t="shared" si="4"/>
        <v>0</v>
      </c>
      <c r="J49">
        <f t="shared" si="5"/>
        <v>0</v>
      </c>
      <c r="O49">
        <f t="shared" si="6"/>
        <v>0</v>
      </c>
      <c r="T49">
        <f t="shared" si="7"/>
        <v>0</v>
      </c>
      <c r="Y49">
        <f t="shared" si="8"/>
        <v>0</v>
      </c>
    </row>
    <row r="50" spans="1:26" x14ac:dyDescent="0.3">
      <c r="A50">
        <v>12</v>
      </c>
      <c r="B50">
        <v>20</v>
      </c>
      <c r="E50">
        <f t="shared" si="4"/>
        <v>0</v>
      </c>
      <c r="J50">
        <f t="shared" si="5"/>
        <v>0</v>
      </c>
      <c r="O50">
        <f t="shared" si="6"/>
        <v>0</v>
      </c>
      <c r="T50">
        <f t="shared" si="7"/>
        <v>0</v>
      </c>
      <c r="Y50">
        <f t="shared" si="8"/>
        <v>0</v>
      </c>
    </row>
    <row r="51" spans="1:26" x14ac:dyDescent="0.3">
      <c r="A51">
        <v>13</v>
      </c>
      <c r="B51">
        <v>20</v>
      </c>
      <c r="E51">
        <f t="shared" si="4"/>
        <v>0</v>
      </c>
      <c r="J51">
        <f t="shared" si="5"/>
        <v>0</v>
      </c>
      <c r="O51">
        <f t="shared" si="6"/>
        <v>0</v>
      </c>
      <c r="T51">
        <f t="shared" si="7"/>
        <v>0</v>
      </c>
      <c r="Y51">
        <f t="shared" si="8"/>
        <v>0</v>
      </c>
    </row>
    <row r="52" spans="1:26" x14ac:dyDescent="0.3">
      <c r="A52">
        <v>14</v>
      </c>
      <c r="B52">
        <v>20</v>
      </c>
      <c r="E52">
        <f t="shared" si="4"/>
        <v>0</v>
      </c>
      <c r="J52">
        <f t="shared" si="5"/>
        <v>0</v>
      </c>
      <c r="O52">
        <f t="shared" si="6"/>
        <v>0</v>
      </c>
      <c r="T52">
        <f t="shared" si="7"/>
        <v>0</v>
      </c>
      <c r="Y52">
        <f t="shared" si="8"/>
        <v>0</v>
      </c>
    </row>
    <row r="53" spans="1:26" x14ac:dyDescent="0.3">
      <c r="A53">
        <v>15</v>
      </c>
      <c r="B53">
        <v>20</v>
      </c>
      <c r="E53">
        <f t="shared" si="4"/>
        <v>0</v>
      </c>
      <c r="J53">
        <f t="shared" si="5"/>
        <v>0</v>
      </c>
      <c r="O53">
        <f t="shared" si="6"/>
        <v>0</v>
      </c>
      <c r="T53">
        <f t="shared" si="7"/>
        <v>0</v>
      </c>
      <c r="Y53">
        <f t="shared" si="8"/>
        <v>0</v>
      </c>
    </row>
    <row r="54" spans="1:26" x14ac:dyDescent="0.3">
      <c r="A54">
        <v>16</v>
      </c>
      <c r="B54">
        <v>20</v>
      </c>
      <c r="E54">
        <f t="shared" si="4"/>
        <v>0</v>
      </c>
      <c r="J54">
        <f t="shared" si="5"/>
        <v>0</v>
      </c>
      <c r="O54">
        <f t="shared" si="6"/>
        <v>0</v>
      </c>
      <c r="T54">
        <f t="shared" si="7"/>
        <v>0</v>
      </c>
      <c r="Y54">
        <f t="shared" si="8"/>
        <v>0</v>
      </c>
    </row>
    <row r="55" spans="1:26" x14ac:dyDescent="0.3">
      <c r="A55" t="s">
        <v>30</v>
      </c>
      <c r="E55">
        <f>AVERAGE(E39:E54)</f>
        <v>0.94011326298582953</v>
      </c>
      <c r="J55">
        <f>AVERAGE(J39:J54)</f>
        <v>1.1421040345641067</v>
      </c>
      <c r="O55">
        <f>AVERAGE(O39:O54)</f>
        <v>0.64070772173797841</v>
      </c>
      <c r="T55">
        <f>AVERAGE(T39:T54)</f>
        <v>0.64268870491361174</v>
      </c>
      <c r="Y55">
        <f>AVERAGE(Y39:Y54)</f>
        <v>0.15530666561175002</v>
      </c>
    </row>
    <row r="56" spans="1:26" x14ac:dyDescent="0.3">
      <c r="A56" t="s">
        <v>29</v>
      </c>
      <c r="E56">
        <v>1.19</v>
      </c>
      <c r="J56">
        <v>1.19</v>
      </c>
      <c r="O56">
        <v>1.19</v>
      </c>
      <c r="T56">
        <v>1.19</v>
      </c>
      <c r="Y56">
        <v>1.19</v>
      </c>
    </row>
    <row r="57" spans="1:26" x14ac:dyDescent="0.3">
      <c r="A57" t="s">
        <v>31</v>
      </c>
      <c r="E57">
        <f>E55/E56</f>
        <v>0.79001114536624339</v>
      </c>
      <c r="J57">
        <f>J55/J56</f>
        <v>0.95975128954966948</v>
      </c>
      <c r="O57">
        <f>O55/O56</f>
        <v>0.53840985019998189</v>
      </c>
      <c r="T57">
        <f>T55/T56</f>
        <v>0.54007454194421156</v>
      </c>
      <c r="Y57">
        <f>Y55/Y56</f>
        <v>0.13050980303508405</v>
      </c>
    </row>
    <row r="59" spans="1:26" x14ac:dyDescent="0.3">
      <c r="H59" s="9"/>
      <c r="I59" s="9"/>
      <c r="J59" s="9"/>
      <c r="K59" s="9"/>
    </row>
    <row r="60" spans="1:26" x14ac:dyDescent="0.3">
      <c r="A60" t="s">
        <v>19</v>
      </c>
      <c r="C60" s="28" t="s">
        <v>49</v>
      </c>
      <c r="D60" s="28"/>
      <c r="E60" s="28"/>
      <c r="F60" s="27"/>
      <c r="H60" s="28" t="s">
        <v>23</v>
      </c>
      <c r="I60" s="28"/>
      <c r="J60" s="28"/>
      <c r="K60" s="27"/>
      <c r="M60" s="28" t="s">
        <v>25</v>
      </c>
      <c r="N60" s="28"/>
      <c r="O60" s="28"/>
      <c r="P60" s="27"/>
      <c r="R60" s="28" t="s">
        <v>24</v>
      </c>
      <c r="S60" s="28"/>
      <c r="T60" s="28"/>
      <c r="U60" s="27"/>
      <c r="W60" s="28" t="s">
        <v>35</v>
      </c>
      <c r="X60" s="28"/>
      <c r="Y60" s="28"/>
    </row>
    <row r="61" spans="1:26" x14ac:dyDescent="0.3">
      <c r="B61" t="s">
        <v>37</v>
      </c>
      <c r="C61" t="s">
        <v>20</v>
      </c>
      <c r="D61" t="s">
        <v>21</v>
      </c>
      <c r="E61" t="s">
        <v>22</v>
      </c>
      <c r="F61" t="s">
        <v>50</v>
      </c>
      <c r="H61" t="s">
        <v>20</v>
      </c>
      <c r="I61" t="s">
        <v>21</v>
      </c>
      <c r="J61" t="s">
        <v>22</v>
      </c>
      <c r="K61" t="s">
        <v>50</v>
      </c>
      <c r="M61" t="s">
        <v>20</v>
      </c>
      <c r="N61" t="s">
        <v>21</v>
      </c>
      <c r="O61" t="s">
        <v>22</v>
      </c>
      <c r="P61" t="s">
        <v>50</v>
      </c>
      <c r="R61" t="s">
        <v>20</v>
      </c>
      <c r="S61" t="s">
        <v>21</v>
      </c>
      <c r="T61" t="s">
        <v>22</v>
      </c>
      <c r="U61" t="s">
        <v>50</v>
      </c>
      <c r="W61" t="s">
        <v>20</v>
      </c>
      <c r="X61" t="s">
        <v>21</v>
      </c>
      <c r="Y61" t="s">
        <v>22</v>
      </c>
      <c r="Z61" t="s">
        <v>50</v>
      </c>
    </row>
    <row r="62" spans="1:26" x14ac:dyDescent="0.3">
      <c r="A62">
        <v>1</v>
      </c>
      <c r="B62">
        <v>20</v>
      </c>
      <c r="C62">
        <v>10</v>
      </c>
      <c r="D62">
        <v>17</v>
      </c>
      <c r="E62">
        <f>LN(D62+1)</f>
        <v>2.8903717578961645</v>
      </c>
      <c r="F62" t="s">
        <v>53</v>
      </c>
      <c r="H62">
        <v>10</v>
      </c>
      <c r="I62">
        <v>22</v>
      </c>
      <c r="J62">
        <f>LN(I62+1)</f>
        <v>3.1354942159291497</v>
      </c>
      <c r="K62" t="s">
        <v>53</v>
      </c>
      <c r="M62">
        <v>10</v>
      </c>
      <c r="N62">
        <v>8</v>
      </c>
      <c r="O62">
        <f>LN(N62+1)</f>
        <v>2.1972245773362196</v>
      </c>
      <c r="P62" t="s">
        <v>53</v>
      </c>
      <c r="R62">
        <v>10</v>
      </c>
      <c r="S62">
        <v>6</v>
      </c>
      <c r="T62">
        <f>LN(S62+1)</f>
        <v>1.9459101490553132</v>
      </c>
      <c r="U62" t="s">
        <v>53</v>
      </c>
      <c r="W62">
        <v>16</v>
      </c>
      <c r="X62">
        <v>2</v>
      </c>
      <c r="Y62">
        <f t="shared" ref="Y62:Y77" si="9">LN(X62+1)</f>
        <v>1.0986122886681098</v>
      </c>
      <c r="Z62" t="s">
        <v>52</v>
      </c>
    </row>
    <row r="63" spans="1:26" x14ac:dyDescent="0.3">
      <c r="A63">
        <v>2</v>
      </c>
      <c r="B63">
        <v>20</v>
      </c>
      <c r="C63">
        <v>11</v>
      </c>
      <c r="D63">
        <v>2</v>
      </c>
      <c r="E63">
        <f t="shared" ref="E63:E77" si="10">LN(D63+1)</f>
        <v>1.0986122886681098</v>
      </c>
      <c r="F63" t="s">
        <v>74</v>
      </c>
      <c r="H63">
        <v>11</v>
      </c>
      <c r="I63">
        <v>34</v>
      </c>
      <c r="J63">
        <f t="shared" ref="J63:J77" si="11">LN(I63+1)</f>
        <v>3.5553480614894135</v>
      </c>
      <c r="K63" t="s">
        <v>74</v>
      </c>
      <c r="M63">
        <v>11</v>
      </c>
      <c r="N63">
        <v>2</v>
      </c>
      <c r="O63">
        <f t="shared" ref="O63:O77" si="12">LN(N63+1)</f>
        <v>1.0986122886681098</v>
      </c>
      <c r="P63" t="s">
        <v>74</v>
      </c>
      <c r="R63">
        <v>11</v>
      </c>
      <c r="S63">
        <v>1</v>
      </c>
      <c r="T63">
        <f t="shared" ref="T63:T77" si="13">LN(S63+1)</f>
        <v>0.69314718055994529</v>
      </c>
      <c r="U63" t="s">
        <v>74</v>
      </c>
      <c r="W63">
        <v>18</v>
      </c>
      <c r="X63">
        <v>3</v>
      </c>
      <c r="Y63">
        <f t="shared" si="9"/>
        <v>1.3862943611198906</v>
      </c>
      <c r="Z63" t="s">
        <v>60</v>
      </c>
    </row>
    <row r="64" spans="1:26" x14ac:dyDescent="0.3">
      <c r="A64">
        <v>3</v>
      </c>
      <c r="B64">
        <v>20</v>
      </c>
      <c r="C64">
        <v>14</v>
      </c>
      <c r="D64">
        <v>63</v>
      </c>
      <c r="E64">
        <f t="shared" si="10"/>
        <v>4.1588830833596715</v>
      </c>
      <c r="F64" t="s">
        <v>55</v>
      </c>
      <c r="H64">
        <v>12</v>
      </c>
      <c r="I64">
        <v>1</v>
      </c>
      <c r="J64">
        <f t="shared" si="11"/>
        <v>0.69314718055994529</v>
      </c>
      <c r="K64" t="s">
        <v>59</v>
      </c>
      <c r="M64">
        <v>14</v>
      </c>
      <c r="N64">
        <v>14</v>
      </c>
      <c r="O64">
        <f t="shared" si="12"/>
        <v>2.7080502011022101</v>
      </c>
      <c r="P64" t="s">
        <v>55</v>
      </c>
      <c r="R64">
        <v>12</v>
      </c>
      <c r="S64">
        <v>2</v>
      </c>
      <c r="T64">
        <f t="shared" si="13"/>
        <v>1.0986122886681098</v>
      </c>
      <c r="U64" t="s">
        <v>59</v>
      </c>
      <c r="W64">
        <v>19</v>
      </c>
      <c r="X64">
        <v>1</v>
      </c>
      <c r="Y64">
        <f t="shared" si="9"/>
        <v>0.69314718055994529</v>
      </c>
      <c r="Z64" t="s">
        <v>56</v>
      </c>
    </row>
    <row r="65" spans="1:26" x14ac:dyDescent="0.3">
      <c r="A65">
        <v>4</v>
      </c>
      <c r="B65">
        <v>20</v>
      </c>
      <c r="C65">
        <v>15</v>
      </c>
      <c r="D65">
        <v>19</v>
      </c>
      <c r="E65">
        <f t="shared" si="10"/>
        <v>2.9957322735539909</v>
      </c>
      <c r="F65" t="s">
        <v>54</v>
      </c>
      <c r="H65">
        <v>14</v>
      </c>
      <c r="I65">
        <v>67</v>
      </c>
      <c r="J65">
        <f t="shared" si="11"/>
        <v>4.219507705176107</v>
      </c>
      <c r="K65" t="s">
        <v>55</v>
      </c>
      <c r="M65">
        <v>15</v>
      </c>
      <c r="N65">
        <v>10</v>
      </c>
      <c r="O65">
        <f t="shared" si="12"/>
        <v>2.3978952727983707</v>
      </c>
      <c r="P65" t="s">
        <v>54</v>
      </c>
      <c r="R65">
        <v>13</v>
      </c>
      <c r="S65">
        <v>1</v>
      </c>
      <c r="T65">
        <f t="shared" si="13"/>
        <v>0.69314718055994529</v>
      </c>
      <c r="U65" t="s">
        <v>75</v>
      </c>
      <c r="W65">
        <v>20</v>
      </c>
      <c r="X65">
        <v>1</v>
      </c>
      <c r="Y65">
        <f t="shared" si="9"/>
        <v>0.69314718055994529</v>
      </c>
      <c r="Z65" t="s">
        <v>57</v>
      </c>
    </row>
    <row r="66" spans="1:26" x14ac:dyDescent="0.3">
      <c r="A66">
        <v>5</v>
      </c>
      <c r="B66">
        <v>20</v>
      </c>
      <c r="C66">
        <v>16</v>
      </c>
      <c r="D66">
        <v>32</v>
      </c>
      <c r="E66">
        <f t="shared" si="10"/>
        <v>3.4965075614664802</v>
      </c>
      <c r="F66" t="s">
        <v>52</v>
      </c>
      <c r="H66">
        <v>15</v>
      </c>
      <c r="I66">
        <v>39</v>
      </c>
      <c r="J66">
        <f t="shared" si="11"/>
        <v>3.6888794541139363</v>
      </c>
      <c r="K66" t="s">
        <v>54</v>
      </c>
      <c r="M66">
        <v>16</v>
      </c>
      <c r="N66">
        <v>1</v>
      </c>
      <c r="O66">
        <f t="shared" si="12"/>
        <v>0.69314718055994529</v>
      </c>
      <c r="P66" t="s">
        <v>52</v>
      </c>
      <c r="R66">
        <v>15</v>
      </c>
      <c r="S66">
        <v>5</v>
      </c>
      <c r="T66">
        <f t="shared" si="13"/>
        <v>1.791759469228055</v>
      </c>
      <c r="U66" t="s">
        <v>54</v>
      </c>
      <c r="Y66">
        <f t="shared" si="9"/>
        <v>0</v>
      </c>
    </row>
    <row r="67" spans="1:26" x14ac:dyDescent="0.3">
      <c r="A67">
        <v>6</v>
      </c>
      <c r="B67">
        <v>20</v>
      </c>
      <c r="C67">
        <v>17</v>
      </c>
      <c r="D67">
        <v>14</v>
      </c>
      <c r="E67">
        <f t="shared" si="10"/>
        <v>2.7080502011022101</v>
      </c>
      <c r="F67" t="s">
        <v>76</v>
      </c>
      <c r="H67">
        <v>16</v>
      </c>
      <c r="I67">
        <v>18</v>
      </c>
      <c r="J67">
        <f t="shared" si="11"/>
        <v>2.9444389791664403</v>
      </c>
      <c r="K67" t="s">
        <v>52</v>
      </c>
      <c r="M67">
        <v>17</v>
      </c>
      <c r="N67">
        <v>6</v>
      </c>
      <c r="O67">
        <f t="shared" si="12"/>
        <v>1.9459101490553132</v>
      </c>
      <c r="P67" t="s">
        <v>76</v>
      </c>
      <c r="R67">
        <v>16</v>
      </c>
      <c r="S67">
        <v>2</v>
      </c>
      <c r="T67">
        <f t="shared" si="13"/>
        <v>1.0986122886681098</v>
      </c>
      <c r="U67" t="s">
        <v>52</v>
      </c>
      <c r="Y67">
        <f t="shared" si="9"/>
        <v>0</v>
      </c>
    </row>
    <row r="68" spans="1:26" x14ac:dyDescent="0.3">
      <c r="A68">
        <v>7</v>
      </c>
      <c r="B68">
        <v>20</v>
      </c>
      <c r="C68">
        <v>18</v>
      </c>
      <c r="D68">
        <v>11</v>
      </c>
      <c r="E68">
        <f t="shared" si="10"/>
        <v>2.4849066497880004</v>
      </c>
      <c r="F68" t="s">
        <v>60</v>
      </c>
      <c r="H68">
        <v>17</v>
      </c>
      <c r="I68">
        <v>12</v>
      </c>
      <c r="J68">
        <f t="shared" si="11"/>
        <v>2.5649493574615367</v>
      </c>
      <c r="K68" t="s">
        <v>76</v>
      </c>
      <c r="M68">
        <v>18</v>
      </c>
      <c r="N68">
        <v>2</v>
      </c>
      <c r="O68">
        <f t="shared" si="12"/>
        <v>1.0986122886681098</v>
      </c>
      <c r="P68" t="s">
        <v>60</v>
      </c>
      <c r="R68">
        <v>17</v>
      </c>
      <c r="S68">
        <v>1</v>
      </c>
      <c r="T68">
        <f t="shared" si="13"/>
        <v>0.69314718055994529</v>
      </c>
      <c r="U68" t="s">
        <v>76</v>
      </c>
      <c r="Y68">
        <f t="shared" si="9"/>
        <v>0</v>
      </c>
    </row>
    <row r="69" spans="1:26" x14ac:dyDescent="0.3">
      <c r="A69">
        <v>8</v>
      </c>
      <c r="B69">
        <v>20</v>
      </c>
      <c r="C69">
        <v>19</v>
      </c>
      <c r="D69">
        <v>7</v>
      </c>
      <c r="E69">
        <f t="shared" si="10"/>
        <v>2.0794415416798357</v>
      </c>
      <c r="F69" t="s">
        <v>56</v>
      </c>
      <c r="H69">
        <v>18</v>
      </c>
      <c r="I69">
        <v>9</v>
      </c>
      <c r="J69">
        <f t="shared" si="11"/>
        <v>2.3025850929940459</v>
      </c>
      <c r="K69" t="s">
        <v>60</v>
      </c>
      <c r="M69">
        <v>19</v>
      </c>
      <c r="N69">
        <v>18</v>
      </c>
      <c r="O69">
        <f t="shared" si="12"/>
        <v>2.9444389791664403</v>
      </c>
      <c r="P69" t="s">
        <v>56</v>
      </c>
      <c r="R69">
        <v>18</v>
      </c>
      <c r="S69">
        <v>1</v>
      </c>
      <c r="T69">
        <f t="shared" si="13"/>
        <v>0.69314718055994529</v>
      </c>
      <c r="U69" t="s">
        <v>60</v>
      </c>
      <c r="Y69">
        <f t="shared" si="9"/>
        <v>0</v>
      </c>
    </row>
    <row r="70" spans="1:26" x14ac:dyDescent="0.3">
      <c r="A70">
        <v>9</v>
      </c>
      <c r="B70">
        <v>20</v>
      </c>
      <c r="C70">
        <v>20</v>
      </c>
      <c r="D70">
        <v>7</v>
      </c>
      <c r="E70">
        <f t="shared" si="10"/>
        <v>2.0794415416798357</v>
      </c>
      <c r="F70" t="s">
        <v>57</v>
      </c>
      <c r="H70">
        <v>19</v>
      </c>
      <c r="I70">
        <v>23</v>
      </c>
      <c r="J70">
        <f t="shared" si="11"/>
        <v>3.1780538303479458</v>
      </c>
      <c r="K70" t="s">
        <v>56</v>
      </c>
      <c r="M70">
        <v>20</v>
      </c>
      <c r="N70">
        <v>32</v>
      </c>
      <c r="O70">
        <f t="shared" si="12"/>
        <v>3.4965075614664802</v>
      </c>
      <c r="P70" t="s">
        <v>57</v>
      </c>
      <c r="R70">
        <v>19</v>
      </c>
      <c r="S70">
        <v>3</v>
      </c>
      <c r="T70">
        <f t="shared" si="13"/>
        <v>1.3862943611198906</v>
      </c>
      <c r="U70" t="s">
        <v>56</v>
      </c>
      <c r="Y70">
        <f t="shared" si="9"/>
        <v>0</v>
      </c>
    </row>
    <row r="71" spans="1:26" x14ac:dyDescent="0.3">
      <c r="A71">
        <v>10</v>
      </c>
      <c r="B71">
        <v>20</v>
      </c>
      <c r="C71">
        <v>21</v>
      </c>
      <c r="D71">
        <v>8</v>
      </c>
      <c r="E71">
        <f t="shared" si="10"/>
        <v>2.1972245773362196</v>
      </c>
      <c r="F71" t="s">
        <v>77</v>
      </c>
      <c r="H71">
        <v>20</v>
      </c>
      <c r="I71">
        <v>15</v>
      </c>
      <c r="J71">
        <f t="shared" si="11"/>
        <v>2.7725887222397811</v>
      </c>
      <c r="K71" t="s">
        <v>57</v>
      </c>
      <c r="M71">
        <v>21</v>
      </c>
      <c r="N71">
        <v>11</v>
      </c>
      <c r="O71">
        <f t="shared" si="12"/>
        <v>2.4849066497880004</v>
      </c>
      <c r="P71" t="s">
        <v>77</v>
      </c>
      <c r="R71">
        <v>24</v>
      </c>
      <c r="S71">
        <v>4</v>
      </c>
      <c r="T71">
        <f t="shared" si="13"/>
        <v>1.6094379124341003</v>
      </c>
      <c r="U71" t="s">
        <v>79</v>
      </c>
      <c r="Y71">
        <f t="shared" si="9"/>
        <v>0</v>
      </c>
    </row>
    <row r="72" spans="1:26" x14ac:dyDescent="0.3">
      <c r="A72">
        <v>11</v>
      </c>
      <c r="B72">
        <v>20</v>
      </c>
      <c r="C72">
        <v>22</v>
      </c>
      <c r="D72">
        <v>3</v>
      </c>
      <c r="E72">
        <f t="shared" si="10"/>
        <v>1.3862943611198906</v>
      </c>
      <c r="F72" t="s">
        <v>58</v>
      </c>
      <c r="H72">
        <v>21</v>
      </c>
      <c r="I72">
        <v>14</v>
      </c>
      <c r="J72">
        <f t="shared" si="11"/>
        <v>2.7080502011022101</v>
      </c>
      <c r="K72" t="s">
        <v>77</v>
      </c>
      <c r="M72">
        <v>22</v>
      </c>
      <c r="N72">
        <v>34</v>
      </c>
      <c r="O72">
        <f t="shared" si="12"/>
        <v>3.5553480614894135</v>
      </c>
      <c r="P72" t="s">
        <v>58</v>
      </c>
      <c r="S72">
        <v>0</v>
      </c>
      <c r="T72">
        <f t="shared" si="13"/>
        <v>0</v>
      </c>
      <c r="Y72">
        <f t="shared" si="9"/>
        <v>0</v>
      </c>
    </row>
    <row r="73" spans="1:26" x14ac:dyDescent="0.3">
      <c r="A73">
        <v>12</v>
      </c>
      <c r="B73">
        <v>20</v>
      </c>
      <c r="D73">
        <v>0</v>
      </c>
      <c r="E73">
        <f t="shared" si="10"/>
        <v>0</v>
      </c>
      <c r="H73">
        <v>22</v>
      </c>
      <c r="I73">
        <v>44</v>
      </c>
      <c r="J73">
        <f t="shared" si="11"/>
        <v>3.8066624897703196</v>
      </c>
      <c r="K73" t="s">
        <v>58</v>
      </c>
      <c r="M73">
        <v>23</v>
      </c>
      <c r="N73">
        <v>5</v>
      </c>
      <c r="O73">
        <f t="shared" si="12"/>
        <v>1.791759469228055</v>
      </c>
      <c r="P73" t="s">
        <v>78</v>
      </c>
      <c r="S73">
        <v>0</v>
      </c>
      <c r="T73">
        <f t="shared" si="13"/>
        <v>0</v>
      </c>
      <c r="Y73">
        <f t="shared" si="9"/>
        <v>0</v>
      </c>
    </row>
    <row r="74" spans="1:26" x14ac:dyDescent="0.3">
      <c r="A74">
        <v>13</v>
      </c>
      <c r="B74">
        <v>20</v>
      </c>
      <c r="D74">
        <v>0</v>
      </c>
      <c r="E74">
        <f t="shared" si="10"/>
        <v>0</v>
      </c>
      <c r="H74">
        <v>23</v>
      </c>
      <c r="I74">
        <v>5</v>
      </c>
      <c r="J74">
        <f t="shared" si="11"/>
        <v>1.791759469228055</v>
      </c>
      <c r="K74" t="s">
        <v>78</v>
      </c>
      <c r="M74">
        <v>24</v>
      </c>
      <c r="N74">
        <v>6</v>
      </c>
      <c r="O74">
        <f t="shared" si="12"/>
        <v>1.9459101490553132</v>
      </c>
      <c r="P74" t="s">
        <v>79</v>
      </c>
      <c r="S74">
        <v>0</v>
      </c>
      <c r="T74">
        <f t="shared" si="13"/>
        <v>0</v>
      </c>
      <c r="Y74">
        <f t="shared" si="9"/>
        <v>0</v>
      </c>
    </row>
    <row r="75" spans="1:26" x14ac:dyDescent="0.3">
      <c r="A75">
        <v>14</v>
      </c>
      <c r="B75">
        <v>20</v>
      </c>
      <c r="D75">
        <v>0</v>
      </c>
      <c r="E75">
        <f t="shared" si="10"/>
        <v>0</v>
      </c>
      <c r="H75">
        <v>24</v>
      </c>
      <c r="I75">
        <v>9</v>
      </c>
      <c r="J75">
        <f t="shared" si="11"/>
        <v>2.3025850929940459</v>
      </c>
      <c r="K75" t="s">
        <v>79</v>
      </c>
      <c r="N75">
        <v>0</v>
      </c>
      <c r="O75">
        <f t="shared" si="12"/>
        <v>0</v>
      </c>
      <c r="S75">
        <v>0</v>
      </c>
      <c r="T75">
        <f t="shared" si="13"/>
        <v>0</v>
      </c>
      <c r="Y75">
        <f t="shared" si="9"/>
        <v>0</v>
      </c>
    </row>
    <row r="76" spans="1:26" x14ac:dyDescent="0.3">
      <c r="A76">
        <v>15</v>
      </c>
      <c r="B76">
        <v>20</v>
      </c>
      <c r="D76">
        <v>0</v>
      </c>
      <c r="E76">
        <f t="shared" si="10"/>
        <v>0</v>
      </c>
      <c r="I76">
        <v>0</v>
      </c>
      <c r="J76">
        <f t="shared" si="11"/>
        <v>0</v>
      </c>
      <c r="N76">
        <v>0</v>
      </c>
      <c r="O76">
        <f t="shared" si="12"/>
        <v>0</v>
      </c>
      <c r="S76">
        <v>0</v>
      </c>
      <c r="T76">
        <f t="shared" si="13"/>
        <v>0</v>
      </c>
      <c r="Y76">
        <f t="shared" si="9"/>
        <v>0</v>
      </c>
    </row>
    <row r="77" spans="1:26" x14ac:dyDescent="0.3">
      <c r="A77">
        <v>16</v>
      </c>
      <c r="B77">
        <v>20</v>
      </c>
      <c r="D77">
        <v>0</v>
      </c>
      <c r="E77">
        <f t="shared" si="10"/>
        <v>0</v>
      </c>
      <c r="I77">
        <v>0</v>
      </c>
      <c r="J77">
        <f t="shared" si="11"/>
        <v>0</v>
      </c>
      <c r="N77">
        <v>0</v>
      </c>
      <c r="O77">
        <f t="shared" si="12"/>
        <v>0</v>
      </c>
      <c r="S77">
        <v>0</v>
      </c>
      <c r="T77">
        <f t="shared" si="13"/>
        <v>0</v>
      </c>
      <c r="Y77">
        <f t="shared" si="9"/>
        <v>0</v>
      </c>
    </row>
    <row r="78" spans="1:26" x14ac:dyDescent="0.3">
      <c r="A78" t="s">
        <v>30</v>
      </c>
      <c r="E78">
        <f>AVERAGE(E62:E77)</f>
        <v>1.7234666148531503</v>
      </c>
      <c r="J78">
        <f>AVERAGE(J62:J77)</f>
        <v>2.4790031157858081</v>
      </c>
      <c r="O78">
        <f>AVERAGE(O62:O77)</f>
        <v>1.7723951767738739</v>
      </c>
      <c r="T78">
        <f>AVERAGE(T62:T77)</f>
        <v>0.73145094946333489</v>
      </c>
      <c r="Y78">
        <f>AVERAGE(Y62:Y77)</f>
        <v>0.2419500631817432</v>
      </c>
    </row>
    <row r="79" spans="1:26" x14ac:dyDescent="0.3">
      <c r="A79" t="s">
        <v>29</v>
      </c>
      <c r="E79">
        <v>1.19</v>
      </c>
      <c r="J79">
        <v>1.19</v>
      </c>
      <c r="O79">
        <v>1.19</v>
      </c>
      <c r="T79">
        <v>1.19</v>
      </c>
      <c r="Y79">
        <v>1.19</v>
      </c>
    </row>
    <row r="80" spans="1:26" x14ac:dyDescent="0.3">
      <c r="A80" t="s">
        <v>31</v>
      </c>
      <c r="E80">
        <f>E78/E79</f>
        <v>1.4482912729858406</v>
      </c>
      <c r="J80">
        <f>J78/J79</f>
        <v>2.0831958956183261</v>
      </c>
      <c r="O80">
        <f>O78/O79</f>
        <v>1.489407711574684</v>
      </c>
      <c r="T80">
        <f>T78/T79</f>
        <v>0.61466466341456716</v>
      </c>
      <c r="Y80">
        <f>Y78/Y79</f>
        <v>0.20331938082499429</v>
      </c>
    </row>
  </sheetData>
  <mergeCells count="14">
    <mergeCell ref="W60:Y60"/>
    <mergeCell ref="W37:Y37"/>
    <mergeCell ref="A1:M3"/>
    <mergeCell ref="C5:G5"/>
    <mergeCell ref="I5:M5"/>
    <mergeCell ref="A33:B33"/>
    <mergeCell ref="M60:O60"/>
    <mergeCell ref="C37:E37"/>
    <mergeCell ref="H37:J37"/>
    <mergeCell ref="M37:O37"/>
    <mergeCell ref="R37:T37"/>
    <mergeCell ref="H60:J60"/>
    <mergeCell ref="R60:T60"/>
    <mergeCell ref="C60:E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K1" sqref="K1"/>
    </sheetView>
  </sheetViews>
  <sheetFormatPr defaultColWidth="8.8984375" defaultRowHeight="15.6" x14ac:dyDescent="0.3"/>
  <cols>
    <col min="1" max="1" width="9.19921875" bestFit="1" customWidth="1"/>
    <col min="2" max="2" width="14.5" bestFit="1" customWidth="1"/>
    <col min="3" max="3" width="21.3984375" bestFit="1" customWidth="1"/>
    <col min="4" max="4" width="10" bestFit="1" customWidth="1"/>
    <col min="5" max="5" width="9.19921875" bestFit="1" customWidth="1"/>
    <col min="8" max="8" width="21.69921875" customWidth="1"/>
    <col min="11" max="11" width="11.296875" customWidth="1"/>
  </cols>
  <sheetData>
    <row r="1" spans="1:11" x14ac:dyDescent="0.3">
      <c r="A1" t="s">
        <v>42</v>
      </c>
      <c r="B1" t="s">
        <v>43</v>
      </c>
      <c r="C1" t="s">
        <v>44</v>
      </c>
      <c r="D1" t="s">
        <v>27</v>
      </c>
      <c r="E1" t="s">
        <v>32</v>
      </c>
      <c r="F1" t="s">
        <v>45</v>
      </c>
      <c r="G1" t="s">
        <v>46</v>
      </c>
      <c r="H1" t="s">
        <v>47</v>
      </c>
      <c r="I1" t="s">
        <v>48</v>
      </c>
      <c r="J1" t="s">
        <v>26</v>
      </c>
      <c r="K1" t="s">
        <v>50</v>
      </c>
    </row>
    <row r="2" spans="1:11" x14ac:dyDescent="0.3">
      <c r="A2">
        <v>150</v>
      </c>
      <c r="B2">
        <v>202201</v>
      </c>
      <c r="C2">
        <v>1</v>
      </c>
      <c r="D2" t="s">
        <v>28</v>
      </c>
      <c r="E2" t="s">
        <v>34</v>
      </c>
      <c r="F2">
        <v>1.7999999999999999E-2</v>
      </c>
      <c r="G2">
        <v>1.7999999999999999E-2</v>
      </c>
      <c r="H2">
        <v>1</v>
      </c>
      <c r="I2">
        <v>1</v>
      </c>
      <c r="J2">
        <v>1</v>
      </c>
      <c r="K2" t="s">
        <v>61</v>
      </c>
    </row>
    <row r="3" spans="1:11" x14ac:dyDescent="0.3">
      <c r="A3">
        <v>150</v>
      </c>
      <c r="B3">
        <v>202201</v>
      </c>
      <c r="C3">
        <v>1</v>
      </c>
      <c r="D3" t="s">
        <v>17</v>
      </c>
      <c r="E3" t="s">
        <v>34</v>
      </c>
      <c r="F3">
        <v>3.9E-2</v>
      </c>
      <c r="G3">
        <v>3.9E-2</v>
      </c>
      <c r="H3">
        <v>1</v>
      </c>
      <c r="I3">
        <v>1</v>
      </c>
      <c r="J3">
        <v>1</v>
      </c>
      <c r="K3" t="s">
        <v>61</v>
      </c>
    </row>
    <row r="4" spans="1:11" x14ac:dyDescent="0.3">
      <c r="A4">
        <v>150</v>
      </c>
      <c r="B4">
        <v>202201</v>
      </c>
      <c r="C4">
        <v>1</v>
      </c>
      <c r="D4" t="s">
        <v>15</v>
      </c>
      <c r="E4" t="s">
        <v>34</v>
      </c>
      <c r="F4">
        <v>3.5999999999999997E-2</v>
      </c>
      <c r="G4">
        <v>3.5999999999999997E-2</v>
      </c>
      <c r="H4">
        <v>1</v>
      </c>
      <c r="I4">
        <v>1</v>
      </c>
      <c r="J4">
        <v>1</v>
      </c>
      <c r="K4" t="s">
        <v>61</v>
      </c>
    </row>
    <row r="5" spans="1:11" x14ac:dyDescent="0.3">
      <c r="A5">
        <v>150</v>
      </c>
      <c r="B5">
        <v>202201</v>
      </c>
      <c r="C5">
        <v>1</v>
      </c>
      <c r="D5" t="s">
        <v>18</v>
      </c>
      <c r="E5" t="s">
        <v>34</v>
      </c>
      <c r="F5">
        <v>3.1E-2</v>
      </c>
      <c r="G5">
        <v>3.1E-2</v>
      </c>
      <c r="H5">
        <v>2</v>
      </c>
      <c r="I5">
        <v>2</v>
      </c>
      <c r="J5">
        <v>1</v>
      </c>
      <c r="K5" t="s">
        <v>61</v>
      </c>
    </row>
    <row r="6" spans="1:11" x14ac:dyDescent="0.3">
      <c r="A6">
        <v>150</v>
      </c>
      <c r="B6">
        <v>202201</v>
      </c>
      <c r="C6">
        <v>1</v>
      </c>
      <c r="D6" t="s">
        <v>16</v>
      </c>
      <c r="E6" t="s">
        <v>34</v>
      </c>
      <c r="F6">
        <v>0.39</v>
      </c>
      <c r="G6">
        <v>0.39</v>
      </c>
      <c r="H6">
        <v>11</v>
      </c>
      <c r="I6">
        <v>11</v>
      </c>
      <c r="J6">
        <v>1</v>
      </c>
      <c r="K6" t="s">
        <v>61</v>
      </c>
    </row>
    <row r="7" spans="1:11" x14ac:dyDescent="0.3">
      <c r="A7">
        <v>150</v>
      </c>
      <c r="B7">
        <v>202201</v>
      </c>
      <c r="C7">
        <v>2</v>
      </c>
      <c r="D7" t="s">
        <v>28</v>
      </c>
      <c r="E7" t="s">
        <v>34</v>
      </c>
      <c r="F7">
        <v>3.2000000000000001E-2</v>
      </c>
      <c r="G7">
        <v>3.2000000000000001E-2</v>
      </c>
      <c r="H7">
        <v>3</v>
      </c>
      <c r="I7">
        <v>3</v>
      </c>
      <c r="J7">
        <v>2</v>
      </c>
      <c r="K7" t="s">
        <v>62</v>
      </c>
    </row>
    <row r="8" spans="1:11" x14ac:dyDescent="0.3">
      <c r="A8">
        <v>150</v>
      </c>
      <c r="B8">
        <v>202201</v>
      </c>
      <c r="C8">
        <v>2</v>
      </c>
      <c r="D8" t="s">
        <v>15</v>
      </c>
      <c r="E8" t="s">
        <v>34</v>
      </c>
      <c r="F8">
        <v>6.6000000000000003E-2</v>
      </c>
      <c r="G8">
        <v>6.6000000000000003E-2</v>
      </c>
      <c r="H8">
        <v>5</v>
      </c>
      <c r="I8">
        <v>5</v>
      </c>
      <c r="J8">
        <v>2</v>
      </c>
      <c r="K8" t="s">
        <v>62</v>
      </c>
    </row>
    <row r="9" spans="1:11" x14ac:dyDescent="0.3">
      <c r="A9">
        <v>150</v>
      </c>
      <c r="B9">
        <v>202201</v>
      </c>
      <c r="C9">
        <v>2</v>
      </c>
      <c r="D9" t="s">
        <v>16</v>
      </c>
      <c r="E9" t="s">
        <v>34</v>
      </c>
      <c r="F9">
        <v>1.2150000000000001</v>
      </c>
      <c r="G9">
        <v>1.2150000000000001</v>
      </c>
      <c r="H9">
        <v>39</v>
      </c>
      <c r="I9">
        <v>39</v>
      </c>
      <c r="J9">
        <v>2</v>
      </c>
      <c r="K9" t="s">
        <v>62</v>
      </c>
    </row>
    <row r="10" spans="1:11" x14ac:dyDescent="0.3">
      <c r="A10">
        <v>150</v>
      </c>
      <c r="B10">
        <v>202201</v>
      </c>
      <c r="C10">
        <v>3</v>
      </c>
      <c r="D10" t="s">
        <v>15</v>
      </c>
      <c r="E10" t="s">
        <v>34</v>
      </c>
      <c r="F10">
        <v>1.7999999999999999E-2</v>
      </c>
      <c r="G10">
        <v>1.7999999999999999E-2</v>
      </c>
      <c r="H10">
        <v>1</v>
      </c>
      <c r="I10">
        <v>1</v>
      </c>
      <c r="J10">
        <v>3</v>
      </c>
      <c r="K10" t="s">
        <v>63</v>
      </c>
    </row>
    <row r="11" spans="1:11" x14ac:dyDescent="0.3">
      <c r="A11">
        <v>150</v>
      </c>
      <c r="B11">
        <v>202201</v>
      </c>
      <c r="C11">
        <v>4</v>
      </c>
      <c r="D11" t="s">
        <v>17</v>
      </c>
      <c r="E11" t="s">
        <v>34</v>
      </c>
      <c r="F11">
        <v>6.6000000000000003E-2</v>
      </c>
      <c r="G11">
        <v>6.6000000000000003E-2</v>
      </c>
      <c r="H11">
        <v>3</v>
      </c>
      <c r="I11">
        <v>3</v>
      </c>
      <c r="J11">
        <v>4</v>
      </c>
      <c r="K11" t="s">
        <v>64</v>
      </c>
    </row>
    <row r="12" spans="1:11" x14ac:dyDescent="0.3">
      <c r="A12">
        <v>150</v>
      </c>
      <c r="B12">
        <v>202201</v>
      </c>
      <c r="C12">
        <v>4</v>
      </c>
      <c r="D12" t="s">
        <v>15</v>
      </c>
      <c r="E12" t="s">
        <v>34</v>
      </c>
      <c r="F12">
        <v>1.103</v>
      </c>
      <c r="G12">
        <v>1.103</v>
      </c>
      <c r="H12">
        <v>32</v>
      </c>
      <c r="I12">
        <v>32</v>
      </c>
      <c r="J12">
        <v>4</v>
      </c>
      <c r="K12" t="s">
        <v>64</v>
      </c>
    </row>
    <row r="13" spans="1:11" x14ac:dyDescent="0.3">
      <c r="A13">
        <v>150</v>
      </c>
      <c r="B13">
        <v>202201</v>
      </c>
      <c r="C13">
        <v>4</v>
      </c>
      <c r="D13" t="s">
        <v>16</v>
      </c>
      <c r="E13" t="s">
        <v>34</v>
      </c>
      <c r="F13">
        <v>3.8439999999999999</v>
      </c>
      <c r="G13">
        <v>3.8439999999999999</v>
      </c>
      <c r="H13">
        <v>99</v>
      </c>
      <c r="I13">
        <v>99</v>
      </c>
      <c r="J13">
        <v>4</v>
      </c>
      <c r="K13" t="s">
        <v>64</v>
      </c>
    </row>
    <row r="14" spans="1:11" x14ac:dyDescent="0.3">
      <c r="A14">
        <v>150</v>
      </c>
      <c r="B14">
        <v>202201</v>
      </c>
      <c r="C14">
        <v>7</v>
      </c>
      <c r="D14" t="s">
        <v>15</v>
      </c>
      <c r="E14" t="s">
        <v>34</v>
      </c>
      <c r="F14">
        <v>3.3000000000000002E-2</v>
      </c>
      <c r="G14">
        <v>3.3000000000000002E-2</v>
      </c>
      <c r="H14">
        <v>2</v>
      </c>
      <c r="I14">
        <v>2</v>
      </c>
      <c r="J14">
        <v>7</v>
      </c>
      <c r="K14" t="s">
        <v>65</v>
      </c>
    </row>
    <row r="15" spans="1:11" x14ac:dyDescent="0.3">
      <c r="A15">
        <v>150</v>
      </c>
      <c r="B15">
        <v>202201</v>
      </c>
      <c r="C15">
        <v>9</v>
      </c>
      <c r="D15" t="s">
        <v>17</v>
      </c>
      <c r="E15" t="s">
        <v>34</v>
      </c>
      <c r="F15">
        <v>1.7999999999999999E-2</v>
      </c>
      <c r="G15">
        <v>1.7999999999999999E-2</v>
      </c>
      <c r="H15">
        <v>4</v>
      </c>
      <c r="I15">
        <v>4</v>
      </c>
      <c r="J15">
        <v>9</v>
      </c>
      <c r="K15" t="s">
        <v>51</v>
      </c>
    </row>
    <row r="16" spans="1:11" x14ac:dyDescent="0.3">
      <c r="A16">
        <v>150</v>
      </c>
      <c r="B16">
        <v>202201</v>
      </c>
      <c r="C16">
        <v>9</v>
      </c>
      <c r="D16" t="s">
        <v>15</v>
      </c>
      <c r="E16" t="s">
        <v>34</v>
      </c>
      <c r="F16">
        <v>1.0999999999999999E-2</v>
      </c>
      <c r="G16">
        <v>1.0999999999999999E-2</v>
      </c>
      <c r="H16">
        <v>1</v>
      </c>
      <c r="I16">
        <v>1</v>
      </c>
      <c r="J16">
        <v>9</v>
      </c>
      <c r="K16" t="s">
        <v>51</v>
      </c>
    </row>
    <row r="17" spans="1:11" x14ac:dyDescent="0.3">
      <c r="A17">
        <v>150</v>
      </c>
      <c r="B17">
        <v>202201</v>
      </c>
      <c r="C17">
        <v>10</v>
      </c>
      <c r="D17" t="s">
        <v>18</v>
      </c>
      <c r="E17" t="s">
        <v>34</v>
      </c>
      <c r="F17">
        <v>1.2789999999999999</v>
      </c>
      <c r="G17">
        <v>1.2789999999999999</v>
      </c>
      <c r="H17">
        <v>58</v>
      </c>
      <c r="I17">
        <v>58</v>
      </c>
      <c r="J17">
        <v>10</v>
      </c>
      <c r="K17" t="s">
        <v>53</v>
      </c>
    </row>
    <row r="18" spans="1:11" x14ac:dyDescent="0.3">
      <c r="A18">
        <v>150</v>
      </c>
      <c r="B18">
        <v>202201</v>
      </c>
      <c r="C18">
        <v>10</v>
      </c>
      <c r="D18" t="s">
        <v>28</v>
      </c>
      <c r="E18" t="s">
        <v>34</v>
      </c>
      <c r="F18">
        <v>3.4000000000000002E-2</v>
      </c>
      <c r="G18">
        <v>3.4000000000000002E-2</v>
      </c>
      <c r="H18">
        <v>1</v>
      </c>
      <c r="I18">
        <v>1</v>
      </c>
      <c r="J18">
        <v>10</v>
      </c>
      <c r="K18" t="s">
        <v>53</v>
      </c>
    </row>
    <row r="19" spans="1:11" x14ac:dyDescent="0.3">
      <c r="A19">
        <v>150</v>
      </c>
      <c r="B19">
        <v>202201</v>
      </c>
      <c r="C19">
        <v>10</v>
      </c>
      <c r="D19" t="s">
        <v>16</v>
      </c>
      <c r="E19" t="s">
        <v>34</v>
      </c>
      <c r="F19">
        <v>2.78</v>
      </c>
      <c r="G19">
        <v>2.78</v>
      </c>
      <c r="H19">
        <v>57</v>
      </c>
      <c r="I19">
        <v>57</v>
      </c>
      <c r="J19">
        <v>10</v>
      </c>
      <c r="K19" t="s">
        <v>53</v>
      </c>
    </row>
    <row r="20" spans="1:11" x14ac:dyDescent="0.3">
      <c r="A20">
        <v>150</v>
      </c>
      <c r="B20">
        <v>202201</v>
      </c>
      <c r="C20">
        <v>10</v>
      </c>
      <c r="D20" t="s">
        <v>17</v>
      </c>
      <c r="E20" t="s">
        <v>34</v>
      </c>
      <c r="F20">
        <v>0.52</v>
      </c>
      <c r="G20">
        <v>0.52</v>
      </c>
      <c r="H20">
        <v>75</v>
      </c>
      <c r="I20">
        <v>75</v>
      </c>
      <c r="J20">
        <v>10</v>
      </c>
      <c r="K20" t="s">
        <v>53</v>
      </c>
    </row>
    <row r="21" spans="1:11" x14ac:dyDescent="0.3">
      <c r="A21">
        <v>150</v>
      </c>
      <c r="B21">
        <v>202201</v>
      </c>
      <c r="C21">
        <v>10</v>
      </c>
      <c r="D21" t="s">
        <v>15</v>
      </c>
      <c r="E21" t="s">
        <v>34</v>
      </c>
      <c r="F21">
        <v>1.1879999999999999</v>
      </c>
      <c r="G21">
        <v>1.1879999999999999</v>
      </c>
      <c r="H21">
        <v>108</v>
      </c>
      <c r="I21">
        <v>108</v>
      </c>
      <c r="J21">
        <v>10</v>
      </c>
      <c r="K21" t="s">
        <v>53</v>
      </c>
    </row>
    <row r="22" spans="1:11" x14ac:dyDescent="0.3">
      <c r="A22">
        <v>150</v>
      </c>
      <c r="B22">
        <v>202201</v>
      </c>
      <c r="C22">
        <v>12</v>
      </c>
      <c r="D22" t="s">
        <v>16</v>
      </c>
      <c r="E22" t="s">
        <v>34</v>
      </c>
      <c r="F22">
        <v>7.1999999999999995E-2</v>
      </c>
      <c r="G22">
        <v>7.1999999999999995E-2</v>
      </c>
      <c r="H22">
        <v>1</v>
      </c>
      <c r="I22">
        <v>1</v>
      </c>
      <c r="J22">
        <v>12</v>
      </c>
      <c r="K22" t="s">
        <v>59</v>
      </c>
    </row>
    <row r="23" spans="1:11" x14ac:dyDescent="0.3">
      <c r="A23">
        <v>150</v>
      </c>
      <c r="B23">
        <v>202201</v>
      </c>
      <c r="C23">
        <v>14</v>
      </c>
      <c r="D23" t="s">
        <v>15</v>
      </c>
      <c r="E23" t="s">
        <v>34</v>
      </c>
      <c r="F23">
        <v>8.0000000000000002E-3</v>
      </c>
      <c r="G23">
        <v>8.0000000000000002E-3</v>
      </c>
      <c r="H23">
        <v>1</v>
      </c>
      <c r="I23">
        <v>1</v>
      </c>
      <c r="J23">
        <v>14</v>
      </c>
      <c r="K23" t="s">
        <v>52</v>
      </c>
    </row>
    <row r="24" spans="1:11" x14ac:dyDescent="0.3">
      <c r="A24">
        <v>150</v>
      </c>
      <c r="B24">
        <v>202201</v>
      </c>
      <c r="C24">
        <v>15</v>
      </c>
      <c r="D24" t="s">
        <v>16</v>
      </c>
      <c r="E24" t="s">
        <v>34</v>
      </c>
      <c r="F24">
        <v>0.13900000000000001</v>
      </c>
      <c r="G24">
        <v>0.13900000000000001</v>
      </c>
      <c r="H24">
        <v>3</v>
      </c>
      <c r="I24">
        <v>3</v>
      </c>
      <c r="J24">
        <v>15</v>
      </c>
      <c r="K24" t="s">
        <v>54</v>
      </c>
    </row>
    <row r="25" spans="1:11" x14ac:dyDescent="0.3">
      <c r="A25">
        <v>150</v>
      </c>
      <c r="B25">
        <v>202201</v>
      </c>
      <c r="C25">
        <v>15</v>
      </c>
      <c r="D25" t="s">
        <v>15</v>
      </c>
      <c r="E25" t="s">
        <v>34</v>
      </c>
      <c r="F25">
        <v>2.8000000000000001E-2</v>
      </c>
      <c r="G25">
        <v>2.8000000000000001E-2</v>
      </c>
      <c r="H25">
        <v>4</v>
      </c>
      <c r="I25">
        <v>4</v>
      </c>
      <c r="J25">
        <v>15</v>
      </c>
      <c r="K25" t="s">
        <v>54</v>
      </c>
    </row>
    <row r="26" spans="1:11" x14ac:dyDescent="0.3">
      <c r="A26">
        <v>150</v>
      </c>
      <c r="B26">
        <v>202201</v>
      </c>
      <c r="C26">
        <v>15</v>
      </c>
      <c r="D26" t="s">
        <v>18</v>
      </c>
      <c r="E26" t="s">
        <v>34</v>
      </c>
      <c r="F26">
        <v>0.56699999999999995</v>
      </c>
      <c r="G26">
        <v>0.56699999999999995</v>
      </c>
      <c r="H26">
        <v>15</v>
      </c>
      <c r="I26">
        <v>15</v>
      </c>
      <c r="J26">
        <v>15</v>
      </c>
      <c r="K26" t="s">
        <v>54</v>
      </c>
    </row>
    <row r="27" spans="1:11" x14ac:dyDescent="0.3">
      <c r="A27">
        <v>150</v>
      </c>
      <c r="B27">
        <v>202201</v>
      </c>
      <c r="C27">
        <v>15</v>
      </c>
      <c r="D27" t="s">
        <v>17</v>
      </c>
      <c r="E27" t="s">
        <v>34</v>
      </c>
      <c r="F27">
        <v>4.8000000000000001E-2</v>
      </c>
      <c r="G27">
        <v>4.8000000000000001E-2</v>
      </c>
      <c r="H27">
        <v>9</v>
      </c>
      <c r="I27">
        <v>9</v>
      </c>
      <c r="J27">
        <v>15</v>
      </c>
      <c r="K27" t="s">
        <v>54</v>
      </c>
    </row>
    <row r="28" spans="1:11" x14ac:dyDescent="0.3">
      <c r="A28">
        <v>150</v>
      </c>
      <c r="B28">
        <v>202201</v>
      </c>
      <c r="C28">
        <v>16</v>
      </c>
      <c r="D28" t="s">
        <v>17</v>
      </c>
      <c r="E28" t="s">
        <v>34</v>
      </c>
      <c r="F28">
        <v>0.23899999999999999</v>
      </c>
      <c r="G28">
        <v>0.23899999999999999</v>
      </c>
      <c r="H28">
        <v>38</v>
      </c>
      <c r="I28">
        <v>38</v>
      </c>
      <c r="J28">
        <v>16</v>
      </c>
      <c r="K28" t="s">
        <v>55</v>
      </c>
    </row>
    <row r="29" spans="1:11" x14ac:dyDescent="0.3">
      <c r="A29">
        <v>150</v>
      </c>
      <c r="B29">
        <v>202201</v>
      </c>
      <c r="C29">
        <v>16</v>
      </c>
      <c r="D29" t="s">
        <v>15</v>
      </c>
      <c r="E29" t="s">
        <v>34</v>
      </c>
      <c r="F29">
        <v>7.9000000000000001E-2</v>
      </c>
      <c r="G29">
        <v>7.9000000000000001E-2</v>
      </c>
      <c r="H29">
        <v>8</v>
      </c>
      <c r="I29">
        <v>8</v>
      </c>
      <c r="J29">
        <v>16</v>
      </c>
      <c r="K29" t="s">
        <v>55</v>
      </c>
    </row>
    <row r="30" spans="1:11" x14ac:dyDescent="0.3">
      <c r="A30">
        <v>150</v>
      </c>
      <c r="B30">
        <v>202201</v>
      </c>
      <c r="C30">
        <v>17</v>
      </c>
      <c r="D30" t="s">
        <v>15</v>
      </c>
      <c r="E30" t="s">
        <v>34</v>
      </c>
      <c r="F30">
        <v>0.129</v>
      </c>
      <c r="G30">
        <v>0.129</v>
      </c>
      <c r="H30">
        <v>10</v>
      </c>
      <c r="I30">
        <v>10</v>
      </c>
      <c r="J30">
        <v>17</v>
      </c>
      <c r="K30" t="s">
        <v>57</v>
      </c>
    </row>
    <row r="31" spans="1:11" x14ac:dyDescent="0.3">
      <c r="A31">
        <v>150</v>
      </c>
      <c r="B31">
        <v>202201</v>
      </c>
      <c r="C31">
        <v>17</v>
      </c>
      <c r="D31" t="s">
        <v>16</v>
      </c>
      <c r="E31" t="s">
        <v>34</v>
      </c>
      <c r="F31">
        <v>0.28699999999999998</v>
      </c>
      <c r="G31">
        <v>0.28699999999999998</v>
      </c>
      <c r="H31">
        <v>8</v>
      </c>
      <c r="I31">
        <v>8</v>
      </c>
      <c r="J31">
        <v>17</v>
      </c>
      <c r="K31" t="s">
        <v>57</v>
      </c>
    </row>
    <row r="32" spans="1:11" x14ac:dyDescent="0.3">
      <c r="A32">
        <v>150</v>
      </c>
      <c r="B32">
        <v>202201</v>
      </c>
      <c r="C32">
        <v>18</v>
      </c>
      <c r="D32" t="s">
        <v>17</v>
      </c>
      <c r="E32" t="s">
        <v>34</v>
      </c>
      <c r="F32">
        <v>0.16200000000000001</v>
      </c>
      <c r="G32">
        <v>0.16200000000000001</v>
      </c>
      <c r="H32">
        <v>22</v>
      </c>
      <c r="I32">
        <v>22</v>
      </c>
      <c r="J32">
        <v>18</v>
      </c>
      <c r="K32" t="s">
        <v>56</v>
      </c>
    </row>
    <row r="33" spans="1:11" x14ac:dyDescent="0.3">
      <c r="A33">
        <v>150</v>
      </c>
      <c r="B33">
        <v>202201</v>
      </c>
      <c r="C33">
        <v>18</v>
      </c>
      <c r="D33" t="s">
        <v>18</v>
      </c>
      <c r="E33" t="s">
        <v>34</v>
      </c>
      <c r="F33">
        <v>0.10199999999999999</v>
      </c>
      <c r="G33">
        <v>0.10199999999999999</v>
      </c>
      <c r="H33">
        <v>5</v>
      </c>
      <c r="I33">
        <v>5</v>
      </c>
      <c r="J33">
        <v>18</v>
      </c>
      <c r="K33" t="s">
        <v>56</v>
      </c>
    </row>
    <row r="34" spans="1:11" x14ac:dyDescent="0.3">
      <c r="A34">
        <v>150</v>
      </c>
      <c r="B34">
        <v>202201</v>
      </c>
      <c r="C34">
        <v>18</v>
      </c>
      <c r="D34" t="s">
        <v>15</v>
      </c>
      <c r="E34" t="s">
        <v>34</v>
      </c>
      <c r="F34">
        <v>0.94799999999999995</v>
      </c>
      <c r="G34">
        <v>0.94799999999999995</v>
      </c>
      <c r="H34">
        <v>79</v>
      </c>
      <c r="I34">
        <v>79</v>
      </c>
      <c r="J34">
        <v>18</v>
      </c>
      <c r="K34" t="s">
        <v>56</v>
      </c>
    </row>
    <row r="35" spans="1:11" x14ac:dyDescent="0.3">
      <c r="A35">
        <v>150</v>
      </c>
      <c r="B35">
        <v>202201</v>
      </c>
      <c r="C35">
        <v>19</v>
      </c>
      <c r="D35" t="s">
        <v>28</v>
      </c>
      <c r="E35" t="s">
        <v>33</v>
      </c>
      <c r="F35">
        <v>0.63600000000000001</v>
      </c>
      <c r="G35">
        <v>0.63600000000000001</v>
      </c>
      <c r="H35">
        <v>1</v>
      </c>
      <c r="I35">
        <v>1</v>
      </c>
      <c r="J35">
        <v>19</v>
      </c>
      <c r="K35" t="s">
        <v>60</v>
      </c>
    </row>
    <row r="36" spans="1:11" x14ac:dyDescent="0.3">
      <c r="A36">
        <v>150</v>
      </c>
      <c r="B36">
        <v>202201</v>
      </c>
      <c r="C36">
        <v>23</v>
      </c>
      <c r="D36" t="s">
        <v>28</v>
      </c>
      <c r="E36" t="s">
        <v>34</v>
      </c>
      <c r="F36">
        <v>6.5000000000000002E-2</v>
      </c>
      <c r="G36">
        <v>6.5000000000000002E-2</v>
      </c>
      <c r="H36">
        <v>2</v>
      </c>
      <c r="I36">
        <v>2</v>
      </c>
      <c r="J36">
        <v>23</v>
      </c>
      <c r="K36" t="s">
        <v>58</v>
      </c>
    </row>
    <row r="37" spans="1:11" x14ac:dyDescent="0.3">
      <c r="A37">
        <v>150</v>
      </c>
      <c r="B37">
        <v>202201</v>
      </c>
      <c r="C37">
        <v>23</v>
      </c>
      <c r="D37" t="s">
        <v>15</v>
      </c>
      <c r="E37" t="s">
        <v>34</v>
      </c>
      <c r="F37">
        <v>5.3999999999999999E-2</v>
      </c>
      <c r="G37">
        <v>5.3999999999999999E-2</v>
      </c>
      <c r="H37">
        <v>4</v>
      </c>
      <c r="I37">
        <v>4</v>
      </c>
      <c r="J37">
        <v>23</v>
      </c>
      <c r="K37" t="s">
        <v>58</v>
      </c>
    </row>
    <row r="38" spans="1:11" x14ac:dyDescent="0.3">
      <c r="A38">
        <v>150</v>
      </c>
      <c r="B38">
        <v>202201</v>
      </c>
      <c r="C38">
        <v>23</v>
      </c>
      <c r="D38" t="s">
        <v>18</v>
      </c>
      <c r="E38" t="s">
        <v>34</v>
      </c>
      <c r="F38">
        <v>0.16500000000000001</v>
      </c>
      <c r="G38">
        <v>0.16500000000000001</v>
      </c>
      <c r="H38">
        <v>4</v>
      </c>
      <c r="I38">
        <v>4</v>
      </c>
      <c r="J38">
        <v>23</v>
      </c>
      <c r="K38" t="s">
        <v>58</v>
      </c>
    </row>
    <row r="39" spans="1:11" x14ac:dyDescent="0.3">
      <c r="A39">
        <v>150</v>
      </c>
      <c r="B39">
        <v>202201</v>
      </c>
      <c r="C39">
        <v>23</v>
      </c>
      <c r="D39" t="s">
        <v>16</v>
      </c>
      <c r="E39" t="s">
        <v>34</v>
      </c>
      <c r="F39">
        <v>0.316</v>
      </c>
      <c r="G39">
        <v>0.316</v>
      </c>
      <c r="H39">
        <v>6</v>
      </c>
      <c r="I39">
        <v>6</v>
      </c>
      <c r="J39">
        <v>23</v>
      </c>
      <c r="K39" t="s">
        <v>58</v>
      </c>
    </row>
    <row r="40" spans="1:11" x14ac:dyDescent="0.3">
      <c r="A40">
        <v>150</v>
      </c>
      <c r="B40">
        <v>202201</v>
      </c>
      <c r="C40">
        <v>25</v>
      </c>
      <c r="D40" t="s">
        <v>28</v>
      </c>
      <c r="E40" t="s">
        <v>34</v>
      </c>
      <c r="F40">
        <v>0.23100000000000001</v>
      </c>
      <c r="G40">
        <v>0.23100000000000001</v>
      </c>
      <c r="H40">
        <v>10</v>
      </c>
      <c r="I40">
        <v>10</v>
      </c>
      <c r="J40">
        <v>25</v>
      </c>
      <c r="K40" t="s">
        <v>66</v>
      </c>
    </row>
    <row r="41" spans="1:11" x14ac:dyDescent="0.3">
      <c r="A41">
        <v>150</v>
      </c>
      <c r="B41">
        <v>202201</v>
      </c>
      <c r="C41">
        <v>26</v>
      </c>
      <c r="D41" t="s">
        <v>28</v>
      </c>
      <c r="E41" t="s">
        <v>34</v>
      </c>
      <c r="F41">
        <v>1.7749999999999999</v>
      </c>
      <c r="G41">
        <v>1.7749999999999999</v>
      </c>
      <c r="H41">
        <v>14</v>
      </c>
      <c r="I41">
        <v>14</v>
      </c>
      <c r="J41">
        <v>26</v>
      </c>
      <c r="K41" t="s">
        <v>67</v>
      </c>
    </row>
    <row r="42" spans="1:11" x14ac:dyDescent="0.3">
      <c r="A42">
        <v>150</v>
      </c>
      <c r="B42">
        <v>202201</v>
      </c>
      <c r="C42">
        <v>27</v>
      </c>
      <c r="D42" t="s">
        <v>28</v>
      </c>
      <c r="E42" t="s">
        <v>33</v>
      </c>
      <c r="F42">
        <v>2.0459999999999998</v>
      </c>
      <c r="G42">
        <v>2.0459999999999998</v>
      </c>
      <c r="H42">
        <v>1</v>
      </c>
      <c r="I42">
        <v>1</v>
      </c>
      <c r="J42">
        <v>27</v>
      </c>
      <c r="K42" t="s">
        <v>68</v>
      </c>
    </row>
    <row r="43" spans="1:11" x14ac:dyDescent="0.3">
      <c r="A43">
        <v>150</v>
      </c>
      <c r="B43">
        <v>202201</v>
      </c>
      <c r="C43">
        <v>27</v>
      </c>
      <c r="D43" t="s">
        <v>28</v>
      </c>
      <c r="E43" t="s">
        <v>34</v>
      </c>
      <c r="F43">
        <v>3.5999999999999997E-2</v>
      </c>
      <c r="G43">
        <v>3.5999999999999997E-2</v>
      </c>
      <c r="H43">
        <v>2</v>
      </c>
      <c r="I43">
        <v>2</v>
      </c>
      <c r="J43">
        <v>27</v>
      </c>
      <c r="K43" t="s">
        <v>68</v>
      </c>
    </row>
    <row r="44" spans="1:11" x14ac:dyDescent="0.3">
      <c r="A44">
        <v>150</v>
      </c>
      <c r="B44">
        <v>202201</v>
      </c>
      <c r="C44">
        <v>28</v>
      </c>
      <c r="D44" t="s">
        <v>28</v>
      </c>
      <c r="E44" t="s">
        <v>34</v>
      </c>
      <c r="F44">
        <v>0.85399999999999998</v>
      </c>
      <c r="G44">
        <v>0.85399999999999998</v>
      </c>
      <c r="H44">
        <v>34</v>
      </c>
      <c r="I44">
        <v>34</v>
      </c>
      <c r="J44">
        <v>28</v>
      </c>
      <c r="K44" t="s">
        <v>69</v>
      </c>
    </row>
    <row r="45" spans="1:11" x14ac:dyDescent="0.3">
      <c r="A45">
        <v>150</v>
      </c>
      <c r="B45">
        <v>202201</v>
      </c>
      <c r="C45">
        <v>29</v>
      </c>
      <c r="D45" t="s">
        <v>18</v>
      </c>
      <c r="E45" t="s">
        <v>34</v>
      </c>
      <c r="F45">
        <v>6.0000000000000001E-3</v>
      </c>
      <c r="G45">
        <v>6.0000000000000001E-3</v>
      </c>
      <c r="H45">
        <v>1</v>
      </c>
      <c r="I45">
        <v>1</v>
      </c>
      <c r="J45">
        <v>29</v>
      </c>
      <c r="K45" t="s">
        <v>70</v>
      </c>
    </row>
    <row r="46" spans="1:11" x14ac:dyDescent="0.3">
      <c r="A46">
        <v>150</v>
      </c>
      <c r="B46">
        <v>202201</v>
      </c>
      <c r="C46">
        <v>29</v>
      </c>
      <c r="D46" t="s">
        <v>28</v>
      </c>
      <c r="E46" t="s">
        <v>34</v>
      </c>
      <c r="F46">
        <v>0.50700000000000001</v>
      </c>
      <c r="G46">
        <v>0.50700000000000001</v>
      </c>
      <c r="H46">
        <v>23</v>
      </c>
      <c r="I46">
        <v>23</v>
      </c>
      <c r="J46">
        <v>29</v>
      </c>
      <c r="K46" t="s">
        <v>71</v>
      </c>
    </row>
    <row r="47" spans="1:11" x14ac:dyDescent="0.3">
      <c r="A47">
        <v>150</v>
      </c>
      <c r="B47">
        <v>202201</v>
      </c>
      <c r="C47">
        <v>30</v>
      </c>
      <c r="D47" t="s">
        <v>18</v>
      </c>
      <c r="E47" t="s">
        <v>34</v>
      </c>
      <c r="F47">
        <v>7.0000000000000001E-3</v>
      </c>
      <c r="G47">
        <v>7.0000000000000001E-3</v>
      </c>
      <c r="H47">
        <v>1</v>
      </c>
      <c r="I47">
        <v>1</v>
      </c>
      <c r="J47">
        <v>30</v>
      </c>
      <c r="K47" t="s">
        <v>71</v>
      </c>
    </row>
    <row r="48" spans="1:11" x14ac:dyDescent="0.3">
      <c r="A48">
        <v>150</v>
      </c>
      <c r="B48">
        <v>202201</v>
      </c>
      <c r="C48">
        <v>30</v>
      </c>
      <c r="D48" t="s">
        <v>28</v>
      </c>
      <c r="E48" t="s">
        <v>34</v>
      </c>
      <c r="F48">
        <v>2.8000000000000001E-2</v>
      </c>
      <c r="G48">
        <v>2.8000000000000001E-2</v>
      </c>
      <c r="H48">
        <v>2</v>
      </c>
      <c r="I48">
        <v>2</v>
      </c>
      <c r="J48">
        <v>30</v>
      </c>
      <c r="K48" t="s">
        <v>71</v>
      </c>
    </row>
    <row r="49" spans="1:11" x14ac:dyDescent="0.3">
      <c r="A49">
        <v>150</v>
      </c>
      <c r="B49">
        <v>202201</v>
      </c>
      <c r="C49">
        <v>31</v>
      </c>
      <c r="D49" t="s">
        <v>28</v>
      </c>
      <c r="E49" t="s">
        <v>34</v>
      </c>
      <c r="F49">
        <v>0.21</v>
      </c>
      <c r="G49">
        <v>0.21</v>
      </c>
      <c r="H49">
        <v>9</v>
      </c>
      <c r="I49">
        <v>9</v>
      </c>
      <c r="J49">
        <v>31</v>
      </c>
      <c r="K49" t="s">
        <v>72</v>
      </c>
    </row>
    <row r="50" spans="1:11" x14ac:dyDescent="0.3">
      <c r="A50">
        <v>150</v>
      </c>
      <c r="B50">
        <v>202201</v>
      </c>
      <c r="C50">
        <v>32</v>
      </c>
      <c r="D50" t="s">
        <v>28</v>
      </c>
      <c r="E50" t="s">
        <v>34</v>
      </c>
      <c r="F50">
        <v>0.155</v>
      </c>
      <c r="G50">
        <v>0.155</v>
      </c>
      <c r="H50">
        <v>7</v>
      </c>
      <c r="I50">
        <v>7</v>
      </c>
      <c r="J50">
        <v>32</v>
      </c>
      <c r="K50" t="s">
        <v>73</v>
      </c>
    </row>
  </sheetData>
  <autoFilter ref="A1:K50" xr:uid="{00000000-0001-0000-0100-000000000000}"/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86"/>
  <sheetViews>
    <sheetView workbookViewId="0">
      <selection activeCell="J92" sqref="J92"/>
    </sheetView>
  </sheetViews>
  <sheetFormatPr defaultColWidth="9" defaultRowHeight="15.6" x14ac:dyDescent="0.3"/>
  <cols>
    <col min="1" max="1" width="8" style="25" bestFit="1" customWidth="1"/>
    <col min="2" max="2" width="5.8984375" style="25" bestFit="1" customWidth="1"/>
    <col min="3" max="3" width="20.69921875" style="25" customWidth="1"/>
    <col min="4" max="4" width="15.5" style="25" bestFit="1" customWidth="1"/>
    <col min="5" max="5" width="7" style="25" bestFit="1" customWidth="1"/>
    <col min="6" max="6" width="8.09765625" style="25" bestFit="1" customWidth="1"/>
    <col min="7" max="7" width="10.3984375" style="25" bestFit="1" customWidth="1"/>
    <col min="8" max="8" width="16.69921875" style="26" bestFit="1" customWidth="1"/>
    <col min="9" max="16384" width="9" style="25"/>
  </cols>
  <sheetData>
    <row r="1" spans="1:18" x14ac:dyDescent="0.3">
      <c r="A1" t="s">
        <v>42</v>
      </c>
      <c r="B1" t="s">
        <v>43</v>
      </c>
      <c r="C1" t="s">
        <v>44</v>
      </c>
      <c r="D1" t="s">
        <v>80</v>
      </c>
      <c r="E1" t="s">
        <v>81</v>
      </c>
      <c r="F1" t="s">
        <v>82</v>
      </c>
      <c r="G1" t="s">
        <v>27</v>
      </c>
      <c r="H1" t="s">
        <v>32</v>
      </c>
      <c r="I1" t="s">
        <v>45</v>
      </c>
      <c r="J1" t="s">
        <v>46</v>
      </c>
      <c r="K1" t="s">
        <v>47</v>
      </c>
      <c r="L1" t="s">
        <v>48</v>
      </c>
      <c r="M1" t="s">
        <v>83</v>
      </c>
      <c r="N1" t="s">
        <v>84</v>
      </c>
      <c r="O1" t="s">
        <v>85</v>
      </c>
      <c r="P1" t="s">
        <v>86</v>
      </c>
      <c r="Q1" t="s">
        <v>26</v>
      </c>
      <c r="R1" t="s">
        <v>50</v>
      </c>
    </row>
    <row r="2" spans="1:18" hidden="1" x14ac:dyDescent="0.3">
      <c r="A2">
        <v>150</v>
      </c>
      <c r="B2">
        <v>202202</v>
      </c>
      <c r="C2">
        <v>1</v>
      </c>
      <c r="D2" t="s">
        <v>87</v>
      </c>
      <c r="E2">
        <v>8</v>
      </c>
      <c r="F2">
        <v>23220</v>
      </c>
      <c r="G2" t="s">
        <v>28</v>
      </c>
      <c r="H2" t="s">
        <v>34</v>
      </c>
      <c r="I2">
        <v>0.65500000000000003</v>
      </c>
      <c r="J2">
        <v>0.65500000000000003</v>
      </c>
      <c r="K2">
        <v>13</v>
      </c>
      <c r="L2">
        <v>13</v>
      </c>
      <c r="M2">
        <v>1</v>
      </c>
      <c r="N2">
        <v>0</v>
      </c>
      <c r="O2">
        <v>1</v>
      </c>
      <c r="P2"/>
      <c r="Q2">
        <v>1</v>
      </c>
      <c r="R2" s="25" t="s">
        <v>66</v>
      </c>
    </row>
    <row r="3" spans="1:18" hidden="1" x14ac:dyDescent="0.3">
      <c r="A3">
        <v>150</v>
      </c>
      <c r="B3">
        <v>202202</v>
      </c>
      <c r="C3">
        <v>1</v>
      </c>
      <c r="D3" t="s">
        <v>87</v>
      </c>
      <c r="E3">
        <v>9</v>
      </c>
      <c r="F3">
        <v>23220</v>
      </c>
      <c r="G3" t="s">
        <v>28</v>
      </c>
      <c r="H3" t="s">
        <v>33</v>
      </c>
      <c r="I3">
        <v>0.622</v>
      </c>
      <c r="J3">
        <v>0.622</v>
      </c>
      <c r="K3">
        <v>1</v>
      </c>
      <c r="L3">
        <v>1</v>
      </c>
      <c r="M3">
        <v>1</v>
      </c>
      <c r="N3">
        <v>0</v>
      </c>
      <c r="O3">
        <v>1</v>
      </c>
      <c r="P3"/>
      <c r="Q3">
        <v>1</v>
      </c>
      <c r="R3" s="25" t="s">
        <v>66</v>
      </c>
    </row>
    <row r="4" spans="1:18" hidden="1" x14ac:dyDescent="0.3">
      <c r="A4">
        <v>150</v>
      </c>
      <c r="B4">
        <v>202202</v>
      </c>
      <c r="C4">
        <v>2</v>
      </c>
      <c r="D4" t="s">
        <v>87</v>
      </c>
      <c r="E4">
        <v>17</v>
      </c>
      <c r="F4">
        <v>23220</v>
      </c>
      <c r="G4" t="s">
        <v>28</v>
      </c>
      <c r="H4" t="s">
        <v>34</v>
      </c>
      <c r="I4">
        <v>1.667</v>
      </c>
      <c r="J4">
        <v>1.667</v>
      </c>
      <c r="K4">
        <v>36</v>
      </c>
      <c r="L4">
        <v>36</v>
      </c>
      <c r="M4">
        <v>1</v>
      </c>
      <c r="N4">
        <v>0</v>
      </c>
      <c r="O4">
        <v>1</v>
      </c>
      <c r="P4"/>
      <c r="Q4">
        <v>2</v>
      </c>
      <c r="R4" s="25" t="s">
        <v>67</v>
      </c>
    </row>
    <row r="5" spans="1:18" hidden="1" x14ac:dyDescent="0.3">
      <c r="A5">
        <v>150</v>
      </c>
      <c r="B5">
        <v>202202</v>
      </c>
      <c r="C5">
        <v>2</v>
      </c>
      <c r="D5" t="s">
        <v>87</v>
      </c>
      <c r="E5">
        <v>25</v>
      </c>
      <c r="F5">
        <v>23225</v>
      </c>
      <c r="G5" t="s">
        <v>16</v>
      </c>
      <c r="H5" t="s">
        <v>34</v>
      </c>
      <c r="I5">
        <v>0.124</v>
      </c>
      <c r="J5">
        <v>0.124</v>
      </c>
      <c r="K5">
        <v>1</v>
      </c>
      <c r="L5">
        <v>1</v>
      </c>
      <c r="M5">
        <v>1</v>
      </c>
      <c r="N5">
        <v>0</v>
      </c>
      <c r="O5">
        <v>1</v>
      </c>
      <c r="P5"/>
      <c r="Q5">
        <v>2</v>
      </c>
      <c r="R5" s="25" t="s">
        <v>67</v>
      </c>
    </row>
    <row r="6" spans="1:18" hidden="1" x14ac:dyDescent="0.3">
      <c r="A6">
        <v>150</v>
      </c>
      <c r="B6">
        <v>202202</v>
      </c>
      <c r="C6">
        <v>2</v>
      </c>
      <c r="D6" t="s">
        <v>87</v>
      </c>
      <c r="E6">
        <v>20</v>
      </c>
      <c r="F6">
        <v>23230</v>
      </c>
      <c r="G6" t="s">
        <v>17</v>
      </c>
      <c r="H6" t="s">
        <v>33</v>
      </c>
      <c r="I6">
        <v>1.05</v>
      </c>
      <c r="J6">
        <v>1.05</v>
      </c>
      <c r="K6">
        <v>1</v>
      </c>
      <c r="L6">
        <v>1</v>
      </c>
      <c r="M6">
        <v>1</v>
      </c>
      <c r="N6">
        <v>0</v>
      </c>
      <c r="O6">
        <v>1</v>
      </c>
      <c r="P6"/>
      <c r="Q6">
        <v>2</v>
      </c>
      <c r="R6" s="25" t="s">
        <v>67</v>
      </c>
    </row>
    <row r="7" spans="1:18" hidden="1" x14ac:dyDescent="0.3">
      <c r="A7">
        <v>150</v>
      </c>
      <c r="B7">
        <v>202202</v>
      </c>
      <c r="C7">
        <v>3</v>
      </c>
      <c r="D7" t="s">
        <v>87</v>
      </c>
      <c r="E7">
        <v>28</v>
      </c>
      <c r="F7">
        <v>23235</v>
      </c>
      <c r="G7" t="s">
        <v>15</v>
      </c>
      <c r="H7" t="s">
        <v>34</v>
      </c>
      <c r="I7">
        <v>4.3999999999999997E-2</v>
      </c>
      <c r="J7">
        <v>4.3999999999999997E-2</v>
      </c>
      <c r="K7">
        <v>1</v>
      </c>
      <c r="L7">
        <v>1</v>
      </c>
      <c r="M7">
        <v>1</v>
      </c>
      <c r="N7">
        <v>0</v>
      </c>
      <c r="O7">
        <v>1</v>
      </c>
      <c r="P7"/>
      <c r="Q7">
        <v>3</v>
      </c>
      <c r="R7" s="25" t="s">
        <v>68</v>
      </c>
    </row>
    <row r="8" spans="1:18" hidden="1" x14ac:dyDescent="0.3">
      <c r="A8">
        <v>150</v>
      </c>
      <c r="B8">
        <v>202202</v>
      </c>
      <c r="C8">
        <v>3</v>
      </c>
      <c r="D8" t="s">
        <v>87</v>
      </c>
      <c r="E8">
        <v>30</v>
      </c>
      <c r="F8">
        <v>23240</v>
      </c>
      <c r="G8" t="s">
        <v>18</v>
      </c>
      <c r="H8" t="s">
        <v>34</v>
      </c>
      <c r="I8">
        <v>6.0000000000000001E-3</v>
      </c>
      <c r="J8">
        <v>6.0000000000000001E-3</v>
      </c>
      <c r="K8">
        <v>1</v>
      </c>
      <c r="L8">
        <v>1</v>
      </c>
      <c r="M8">
        <v>1</v>
      </c>
      <c r="N8">
        <v>0</v>
      </c>
      <c r="O8">
        <v>1</v>
      </c>
      <c r="P8"/>
      <c r="Q8">
        <v>3</v>
      </c>
      <c r="R8" s="25" t="s">
        <v>68</v>
      </c>
    </row>
    <row r="9" spans="1:18" hidden="1" x14ac:dyDescent="0.3">
      <c r="A9">
        <v>150</v>
      </c>
      <c r="B9">
        <v>202202</v>
      </c>
      <c r="C9">
        <v>3</v>
      </c>
      <c r="D9" t="s">
        <v>87</v>
      </c>
      <c r="E9">
        <v>27</v>
      </c>
      <c r="F9">
        <v>23220</v>
      </c>
      <c r="G9" t="s">
        <v>28</v>
      </c>
      <c r="H9" t="s">
        <v>34</v>
      </c>
      <c r="I9">
        <v>5.5E-2</v>
      </c>
      <c r="J9">
        <v>5.5E-2</v>
      </c>
      <c r="K9">
        <v>2</v>
      </c>
      <c r="L9">
        <v>2</v>
      </c>
      <c r="M9">
        <v>1</v>
      </c>
      <c r="N9">
        <v>0</v>
      </c>
      <c r="O9">
        <v>1</v>
      </c>
      <c r="P9"/>
      <c r="Q9">
        <v>3</v>
      </c>
      <c r="R9" s="25" t="s">
        <v>68</v>
      </c>
    </row>
    <row r="10" spans="1:18" hidden="1" x14ac:dyDescent="0.3">
      <c r="A10">
        <v>150</v>
      </c>
      <c r="B10">
        <v>202202</v>
      </c>
      <c r="C10">
        <v>3</v>
      </c>
      <c r="D10" t="s">
        <v>87</v>
      </c>
      <c r="E10">
        <v>29</v>
      </c>
      <c r="F10">
        <v>23225</v>
      </c>
      <c r="G10" t="s">
        <v>16</v>
      </c>
      <c r="H10" t="s">
        <v>34</v>
      </c>
      <c r="I10">
        <v>0.104</v>
      </c>
      <c r="J10">
        <v>0.104</v>
      </c>
      <c r="K10">
        <v>1</v>
      </c>
      <c r="L10">
        <v>1</v>
      </c>
      <c r="M10">
        <v>1</v>
      </c>
      <c r="N10">
        <v>0</v>
      </c>
      <c r="O10">
        <v>1</v>
      </c>
      <c r="P10"/>
      <c r="Q10">
        <v>3</v>
      </c>
      <c r="R10" s="25" t="s">
        <v>68</v>
      </c>
    </row>
    <row r="11" spans="1:18" hidden="1" x14ac:dyDescent="0.3">
      <c r="A11">
        <v>150</v>
      </c>
      <c r="B11">
        <v>202202</v>
      </c>
      <c r="C11">
        <v>4</v>
      </c>
      <c r="D11" t="s">
        <v>87</v>
      </c>
      <c r="E11">
        <v>42</v>
      </c>
      <c r="F11">
        <v>23220</v>
      </c>
      <c r="G11" t="s">
        <v>28</v>
      </c>
      <c r="H11" t="s">
        <v>34</v>
      </c>
      <c r="I11">
        <v>0.76100000000000001</v>
      </c>
      <c r="J11">
        <v>0.76100000000000001</v>
      </c>
      <c r="K11">
        <v>18</v>
      </c>
      <c r="L11">
        <v>18</v>
      </c>
      <c r="M11">
        <v>1</v>
      </c>
      <c r="N11">
        <v>0</v>
      </c>
      <c r="O11">
        <v>1</v>
      </c>
      <c r="P11"/>
      <c r="Q11">
        <v>4</v>
      </c>
      <c r="R11" s="25" t="s">
        <v>69</v>
      </c>
    </row>
    <row r="12" spans="1:18" hidden="1" x14ac:dyDescent="0.3">
      <c r="A12">
        <v>150</v>
      </c>
      <c r="B12">
        <v>202202</v>
      </c>
      <c r="C12">
        <v>4</v>
      </c>
      <c r="D12" t="s">
        <v>87</v>
      </c>
      <c r="E12">
        <v>48</v>
      </c>
      <c r="F12">
        <v>23240</v>
      </c>
      <c r="G12" t="s">
        <v>18</v>
      </c>
      <c r="H12" t="s">
        <v>34</v>
      </c>
      <c r="I12">
        <v>2.3E-2</v>
      </c>
      <c r="J12">
        <v>2.3E-2</v>
      </c>
      <c r="K12">
        <v>5</v>
      </c>
      <c r="L12">
        <v>5</v>
      </c>
      <c r="M12">
        <v>1</v>
      </c>
      <c r="N12">
        <v>0</v>
      </c>
      <c r="O12">
        <v>1</v>
      </c>
      <c r="P12"/>
      <c r="Q12">
        <v>4</v>
      </c>
      <c r="R12" s="25" t="s">
        <v>69</v>
      </c>
    </row>
    <row r="13" spans="1:18" hidden="1" x14ac:dyDescent="0.3">
      <c r="A13">
        <v>150</v>
      </c>
      <c r="B13">
        <v>202202</v>
      </c>
      <c r="C13">
        <v>5</v>
      </c>
      <c r="D13" t="s">
        <v>87</v>
      </c>
      <c r="E13">
        <v>53</v>
      </c>
      <c r="F13">
        <v>23220</v>
      </c>
      <c r="G13" t="s">
        <v>28</v>
      </c>
      <c r="H13" t="s">
        <v>34</v>
      </c>
      <c r="I13">
        <v>0.59399999999999997</v>
      </c>
      <c r="J13">
        <v>0.59399999999999997</v>
      </c>
      <c r="K13">
        <v>15</v>
      </c>
      <c r="L13">
        <v>15</v>
      </c>
      <c r="M13">
        <v>1</v>
      </c>
      <c r="N13">
        <v>0</v>
      </c>
      <c r="O13">
        <v>1</v>
      </c>
      <c r="P13"/>
      <c r="Q13">
        <v>5</v>
      </c>
      <c r="R13" s="25" t="s">
        <v>70</v>
      </c>
    </row>
    <row r="14" spans="1:18" hidden="1" x14ac:dyDescent="0.3">
      <c r="A14">
        <v>150</v>
      </c>
      <c r="B14">
        <v>202202</v>
      </c>
      <c r="C14">
        <v>5</v>
      </c>
      <c r="D14" t="s">
        <v>87</v>
      </c>
      <c r="E14">
        <v>62</v>
      </c>
      <c r="F14">
        <v>23225</v>
      </c>
      <c r="G14" t="s">
        <v>16</v>
      </c>
      <c r="H14" t="s">
        <v>34</v>
      </c>
      <c r="I14">
        <v>0.12</v>
      </c>
      <c r="J14">
        <v>0.12</v>
      </c>
      <c r="K14">
        <v>1</v>
      </c>
      <c r="L14">
        <v>1</v>
      </c>
      <c r="M14">
        <v>1</v>
      </c>
      <c r="N14">
        <v>0</v>
      </c>
      <c r="O14">
        <v>1</v>
      </c>
      <c r="P14"/>
      <c r="Q14">
        <v>5</v>
      </c>
      <c r="R14" s="25" t="s">
        <v>70</v>
      </c>
    </row>
    <row r="15" spans="1:18" hidden="1" x14ac:dyDescent="0.3">
      <c r="A15">
        <v>150</v>
      </c>
      <c r="B15">
        <v>202202</v>
      </c>
      <c r="C15">
        <v>5</v>
      </c>
      <c r="D15" t="s">
        <v>87</v>
      </c>
      <c r="E15">
        <v>55</v>
      </c>
      <c r="F15">
        <v>23240</v>
      </c>
      <c r="G15" t="s">
        <v>18</v>
      </c>
      <c r="H15" t="s">
        <v>34</v>
      </c>
      <c r="I15">
        <v>0.11799999999999999</v>
      </c>
      <c r="J15">
        <v>0.11799999999999999</v>
      </c>
      <c r="K15">
        <v>11</v>
      </c>
      <c r="L15">
        <v>11</v>
      </c>
      <c r="M15">
        <v>1</v>
      </c>
      <c r="N15">
        <v>0</v>
      </c>
      <c r="O15">
        <v>1</v>
      </c>
      <c r="P15"/>
      <c r="Q15">
        <v>5</v>
      </c>
      <c r="R15" s="25" t="s">
        <v>70</v>
      </c>
    </row>
    <row r="16" spans="1:18" hidden="1" x14ac:dyDescent="0.3">
      <c r="A16">
        <v>150</v>
      </c>
      <c r="B16">
        <v>202202</v>
      </c>
      <c r="C16">
        <v>6</v>
      </c>
      <c r="D16" t="s">
        <v>87</v>
      </c>
      <c r="E16">
        <v>65</v>
      </c>
      <c r="F16">
        <v>23220</v>
      </c>
      <c r="G16" t="s">
        <v>28</v>
      </c>
      <c r="H16" t="s">
        <v>34</v>
      </c>
      <c r="I16">
        <v>0.33600000000000002</v>
      </c>
      <c r="J16">
        <v>0.33600000000000002</v>
      </c>
      <c r="K16">
        <v>8</v>
      </c>
      <c r="L16">
        <v>8</v>
      </c>
      <c r="M16">
        <v>1</v>
      </c>
      <c r="N16">
        <v>0</v>
      </c>
      <c r="O16">
        <v>1</v>
      </c>
      <c r="P16"/>
      <c r="Q16">
        <v>6</v>
      </c>
      <c r="R16" s="25" t="s">
        <v>73</v>
      </c>
    </row>
    <row r="17" spans="1:18" hidden="1" x14ac:dyDescent="0.3">
      <c r="A17">
        <v>150</v>
      </c>
      <c r="B17">
        <v>202202</v>
      </c>
      <c r="C17">
        <v>7</v>
      </c>
      <c r="D17" t="s">
        <v>87</v>
      </c>
      <c r="E17">
        <v>76</v>
      </c>
      <c r="F17">
        <v>23220</v>
      </c>
      <c r="G17" t="s">
        <v>28</v>
      </c>
      <c r="H17" t="s">
        <v>34</v>
      </c>
      <c r="I17">
        <v>4.9000000000000002E-2</v>
      </c>
      <c r="J17">
        <v>4.9000000000000002E-2</v>
      </c>
      <c r="K17">
        <v>1</v>
      </c>
      <c r="L17">
        <v>1</v>
      </c>
      <c r="M17">
        <v>1</v>
      </c>
      <c r="N17">
        <v>0</v>
      </c>
      <c r="O17">
        <v>1</v>
      </c>
      <c r="P17"/>
      <c r="Q17">
        <v>7</v>
      </c>
      <c r="R17" s="25" t="s">
        <v>72</v>
      </c>
    </row>
    <row r="18" spans="1:18" hidden="1" x14ac:dyDescent="0.3">
      <c r="A18">
        <v>150</v>
      </c>
      <c r="B18">
        <v>202202</v>
      </c>
      <c r="C18">
        <v>7</v>
      </c>
      <c r="D18" t="s">
        <v>87</v>
      </c>
      <c r="E18">
        <v>75</v>
      </c>
      <c r="F18">
        <v>23240</v>
      </c>
      <c r="G18" t="s">
        <v>18</v>
      </c>
      <c r="H18" t="s">
        <v>33</v>
      </c>
      <c r="I18">
        <v>2.15</v>
      </c>
      <c r="J18">
        <v>2.15</v>
      </c>
      <c r="K18">
        <v>1</v>
      </c>
      <c r="L18">
        <v>1</v>
      </c>
      <c r="M18">
        <v>1</v>
      </c>
      <c r="N18">
        <v>0</v>
      </c>
      <c r="O18">
        <v>1</v>
      </c>
      <c r="P18"/>
      <c r="Q18">
        <v>7</v>
      </c>
      <c r="R18" s="25" t="s">
        <v>72</v>
      </c>
    </row>
    <row r="19" spans="1:18" hidden="1" x14ac:dyDescent="0.3">
      <c r="A19">
        <v>150</v>
      </c>
      <c r="B19">
        <v>202202</v>
      </c>
      <c r="C19">
        <v>8</v>
      </c>
      <c r="D19" t="s">
        <v>87</v>
      </c>
      <c r="E19">
        <v>86</v>
      </c>
      <c r="F19">
        <v>23220</v>
      </c>
      <c r="G19" t="s">
        <v>28</v>
      </c>
      <c r="H19" t="s">
        <v>34</v>
      </c>
      <c r="I19">
        <v>0.312</v>
      </c>
      <c r="J19">
        <v>0.312</v>
      </c>
      <c r="K19">
        <v>7</v>
      </c>
      <c r="L19">
        <v>7</v>
      </c>
      <c r="M19">
        <v>1</v>
      </c>
      <c r="N19">
        <v>0</v>
      </c>
      <c r="O19">
        <v>1</v>
      </c>
      <c r="P19"/>
      <c r="Q19">
        <v>8</v>
      </c>
      <c r="R19" s="25" t="s">
        <v>71</v>
      </c>
    </row>
    <row r="20" spans="1:18" hidden="1" x14ac:dyDescent="0.3">
      <c r="A20">
        <v>150</v>
      </c>
      <c r="B20">
        <v>202202</v>
      </c>
      <c r="C20">
        <v>10</v>
      </c>
      <c r="D20" t="s">
        <v>87</v>
      </c>
      <c r="E20">
        <v>113</v>
      </c>
      <c r="F20">
        <v>23225</v>
      </c>
      <c r="G20" t="s">
        <v>16</v>
      </c>
      <c r="H20" t="s">
        <v>34</v>
      </c>
      <c r="I20">
        <v>0.41799999999999998</v>
      </c>
      <c r="J20">
        <v>0.41799999999999998</v>
      </c>
      <c r="K20">
        <v>6</v>
      </c>
      <c r="L20">
        <v>6</v>
      </c>
      <c r="M20">
        <v>1</v>
      </c>
      <c r="N20">
        <v>0</v>
      </c>
      <c r="O20">
        <v>1</v>
      </c>
      <c r="P20"/>
      <c r="Q20">
        <v>10</v>
      </c>
      <c r="R20" s="25" t="s">
        <v>53</v>
      </c>
    </row>
    <row r="21" spans="1:18" x14ac:dyDescent="0.3">
      <c r="A21">
        <v>150</v>
      </c>
      <c r="B21">
        <v>202202</v>
      </c>
      <c r="C21">
        <v>10</v>
      </c>
      <c r="D21" t="s">
        <v>87</v>
      </c>
      <c r="E21">
        <v>105</v>
      </c>
      <c r="F21">
        <v>23230</v>
      </c>
      <c r="G21" t="s">
        <v>17</v>
      </c>
      <c r="H21" t="s">
        <v>34</v>
      </c>
      <c r="I21">
        <v>0.35399999999999998</v>
      </c>
      <c r="J21">
        <v>0.35399999999999998</v>
      </c>
      <c r="K21">
        <v>17</v>
      </c>
      <c r="L21">
        <v>17</v>
      </c>
      <c r="M21">
        <v>1</v>
      </c>
      <c r="N21">
        <v>0</v>
      </c>
      <c r="O21">
        <v>1</v>
      </c>
      <c r="P21"/>
      <c r="Q21">
        <v>10</v>
      </c>
      <c r="R21" s="25" t="s">
        <v>53</v>
      </c>
    </row>
    <row r="22" spans="1:18" hidden="1" x14ac:dyDescent="0.3">
      <c r="A22">
        <v>150</v>
      </c>
      <c r="B22">
        <v>202202</v>
      </c>
      <c r="C22">
        <v>10</v>
      </c>
      <c r="D22" t="s">
        <v>87</v>
      </c>
      <c r="E22">
        <v>106</v>
      </c>
      <c r="F22">
        <v>23235</v>
      </c>
      <c r="G22" t="s">
        <v>15</v>
      </c>
      <c r="H22" t="s">
        <v>34</v>
      </c>
      <c r="I22">
        <v>0.65700000000000003</v>
      </c>
      <c r="J22">
        <v>0.65700000000000003</v>
      </c>
      <c r="K22">
        <v>22</v>
      </c>
      <c r="L22">
        <v>22</v>
      </c>
      <c r="M22">
        <v>1</v>
      </c>
      <c r="N22">
        <v>0</v>
      </c>
      <c r="O22">
        <v>1</v>
      </c>
      <c r="P22"/>
      <c r="Q22">
        <v>10</v>
      </c>
      <c r="R22" s="25" t="s">
        <v>53</v>
      </c>
    </row>
    <row r="23" spans="1:18" hidden="1" x14ac:dyDescent="0.3">
      <c r="A23">
        <v>150</v>
      </c>
      <c r="B23">
        <v>202202</v>
      </c>
      <c r="C23">
        <v>10</v>
      </c>
      <c r="D23" t="s">
        <v>87</v>
      </c>
      <c r="E23">
        <v>112</v>
      </c>
      <c r="F23">
        <v>23240</v>
      </c>
      <c r="G23" t="s">
        <v>18</v>
      </c>
      <c r="H23" t="s">
        <v>34</v>
      </c>
      <c r="I23">
        <v>0.248</v>
      </c>
      <c r="J23">
        <v>0.248</v>
      </c>
      <c r="K23">
        <v>8</v>
      </c>
      <c r="L23">
        <v>8</v>
      </c>
      <c r="M23">
        <v>1</v>
      </c>
      <c r="N23">
        <v>0</v>
      </c>
      <c r="O23">
        <v>1</v>
      </c>
      <c r="P23"/>
      <c r="Q23">
        <v>10</v>
      </c>
      <c r="R23" s="25" t="s">
        <v>53</v>
      </c>
    </row>
    <row r="24" spans="1:18" hidden="1" x14ac:dyDescent="0.3">
      <c r="A24">
        <v>150</v>
      </c>
      <c r="B24">
        <v>202202</v>
      </c>
      <c r="C24">
        <v>11</v>
      </c>
      <c r="D24" t="s">
        <v>87</v>
      </c>
      <c r="E24">
        <v>125</v>
      </c>
      <c r="F24">
        <v>23225</v>
      </c>
      <c r="G24" t="s">
        <v>16</v>
      </c>
      <c r="H24" t="s">
        <v>34</v>
      </c>
      <c r="I24">
        <v>0.13300000000000001</v>
      </c>
      <c r="J24">
        <v>0.13300000000000001</v>
      </c>
      <c r="K24">
        <v>1</v>
      </c>
      <c r="L24">
        <v>1</v>
      </c>
      <c r="M24">
        <v>1</v>
      </c>
      <c r="N24">
        <v>0</v>
      </c>
      <c r="O24">
        <v>1</v>
      </c>
      <c r="P24"/>
      <c r="Q24">
        <v>11</v>
      </c>
      <c r="R24" s="25" t="s">
        <v>74</v>
      </c>
    </row>
    <row r="25" spans="1:18" x14ac:dyDescent="0.3">
      <c r="A25">
        <v>150</v>
      </c>
      <c r="B25">
        <v>202202</v>
      </c>
      <c r="C25">
        <v>11</v>
      </c>
      <c r="D25" t="s">
        <v>87</v>
      </c>
      <c r="E25">
        <v>117</v>
      </c>
      <c r="F25">
        <v>23230</v>
      </c>
      <c r="G25" t="s">
        <v>17</v>
      </c>
      <c r="H25" t="s">
        <v>34</v>
      </c>
      <c r="I25">
        <v>3.5000000000000003E-2</v>
      </c>
      <c r="J25">
        <v>3.5000000000000003E-2</v>
      </c>
      <c r="K25">
        <v>2</v>
      </c>
      <c r="L25">
        <v>2</v>
      </c>
      <c r="M25">
        <v>1</v>
      </c>
      <c r="N25">
        <v>0</v>
      </c>
      <c r="O25">
        <v>1</v>
      </c>
      <c r="P25"/>
      <c r="Q25">
        <v>11</v>
      </c>
      <c r="R25" s="25" t="s">
        <v>74</v>
      </c>
    </row>
    <row r="26" spans="1:18" hidden="1" x14ac:dyDescent="0.3">
      <c r="A26">
        <v>150</v>
      </c>
      <c r="B26">
        <v>202202</v>
      </c>
      <c r="C26">
        <v>11</v>
      </c>
      <c r="D26" t="s">
        <v>87</v>
      </c>
      <c r="E26">
        <v>118</v>
      </c>
      <c r="F26">
        <v>23235</v>
      </c>
      <c r="G26" t="s">
        <v>15</v>
      </c>
      <c r="H26" t="s">
        <v>34</v>
      </c>
      <c r="I26">
        <v>1.0249999999999999</v>
      </c>
      <c r="J26">
        <v>1.0249999999999999</v>
      </c>
      <c r="K26">
        <v>34</v>
      </c>
      <c r="L26">
        <v>34</v>
      </c>
      <c r="M26">
        <v>1</v>
      </c>
      <c r="N26">
        <v>0</v>
      </c>
      <c r="O26">
        <v>1</v>
      </c>
      <c r="P26"/>
      <c r="Q26">
        <v>11</v>
      </c>
      <c r="R26" s="25" t="s">
        <v>74</v>
      </c>
    </row>
    <row r="27" spans="1:18" hidden="1" x14ac:dyDescent="0.3">
      <c r="A27">
        <v>150</v>
      </c>
      <c r="B27">
        <v>202202</v>
      </c>
      <c r="C27">
        <v>11</v>
      </c>
      <c r="D27" t="s">
        <v>87</v>
      </c>
      <c r="E27">
        <v>126</v>
      </c>
      <c r="F27">
        <v>23240</v>
      </c>
      <c r="G27" t="s">
        <v>18</v>
      </c>
      <c r="H27" t="s">
        <v>34</v>
      </c>
      <c r="I27">
        <v>0.04</v>
      </c>
      <c r="J27">
        <v>0.04</v>
      </c>
      <c r="K27">
        <v>2</v>
      </c>
      <c r="L27">
        <v>2</v>
      </c>
      <c r="M27">
        <v>1</v>
      </c>
      <c r="N27">
        <v>0</v>
      </c>
      <c r="O27">
        <v>1</v>
      </c>
      <c r="P27"/>
      <c r="Q27">
        <v>11</v>
      </c>
      <c r="R27" s="25" t="s">
        <v>74</v>
      </c>
    </row>
    <row r="28" spans="1:18" hidden="1" x14ac:dyDescent="0.3">
      <c r="A28">
        <v>150</v>
      </c>
      <c r="B28">
        <v>202202</v>
      </c>
      <c r="C28">
        <v>12</v>
      </c>
      <c r="D28" t="s">
        <v>87</v>
      </c>
      <c r="E28">
        <v>133</v>
      </c>
      <c r="F28">
        <v>23225</v>
      </c>
      <c r="G28" t="s">
        <v>16</v>
      </c>
      <c r="H28" t="s">
        <v>34</v>
      </c>
      <c r="I28">
        <v>0.307</v>
      </c>
      <c r="J28">
        <v>0.307</v>
      </c>
      <c r="K28">
        <v>2</v>
      </c>
      <c r="L28">
        <v>2</v>
      </c>
      <c r="M28">
        <v>1</v>
      </c>
      <c r="N28">
        <v>0</v>
      </c>
      <c r="O28">
        <v>1</v>
      </c>
      <c r="P28"/>
      <c r="Q28">
        <v>12</v>
      </c>
      <c r="R28" s="25" t="s">
        <v>59</v>
      </c>
    </row>
    <row r="29" spans="1:18" hidden="1" x14ac:dyDescent="0.3">
      <c r="A29">
        <v>150</v>
      </c>
      <c r="B29">
        <v>202202</v>
      </c>
      <c r="C29">
        <v>12</v>
      </c>
      <c r="D29" t="s">
        <v>87</v>
      </c>
      <c r="E29">
        <v>129</v>
      </c>
      <c r="F29">
        <v>23235</v>
      </c>
      <c r="G29" t="s">
        <v>15</v>
      </c>
      <c r="H29" t="s">
        <v>34</v>
      </c>
      <c r="I29">
        <v>2.5000000000000001E-2</v>
      </c>
      <c r="J29">
        <v>2.5000000000000001E-2</v>
      </c>
      <c r="K29">
        <v>1</v>
      </c>
      <c r="L29">
        <v>1</v>
      </c>
      <c r="M29">
        <v>1</v>
      </c>
      <c r="N29">
        <v>0</v>
      </c>
      <c r="O29">
        <v>1</v>
      </c>
      <c r="P29"/>
      <c r="Q29">
        <v>12</v>
      </c>
      <c r="R29" s="25" t="s">
        <v>59</v>
      </c>
    </row>
    <row r="30" spans="1:18" hidden="1" x14ac:dyDescent="0.3">
      <c r="A30">
        <v>150</v>
      </c>
      <c r="B30">
        <v>202202</v>
      </c>
      <c r="C30">
        <v>13</v>
      </c>
      <c r="D30" t="s">
        <v>87</v>
      </c>
      <c r="E30">
        <v>135</v>
      </c>
      <c r="F30">
        <v>23225</v>
      </c>
      <c r="G30" t="s">
        <v>16</v>
      </c>
      <c r="H30" t="s">
        <v>34</v>
      </c>
      <c r="I30">
        <v>0.108</v>
      </c>
      <c r="J30">
        <v>0.108</v>
      </c>
      <c r="K30">
        <v>1</v>
      </c>
      <c r="L30">
        <v>1</v>
      </c>
      <c r="M30">
        <v>1</v>
      </c>
      <c r="N30">
        <v>0</v>
      </c>
      <c r="O30">
        <v>1</v>
      </c>
      <c r="P30"/>
      <c r="Q30">
        <v>13</v>
      </c>
      <c r="R30" s="25" t="s">
        <v>75</v>
      </c>
    </row>
    <row r="31" spans="1:18" x14ac:dyDescent="0.3">
      <c r="A31">
        <v>150</v>
      </c>
      <c r="B31">
        <v>202202</v>
      </c>
      <c r="C31">
        <v>14</v>
      </c>
      <c r="D31" t="s">
        <v>87</v>
      </c>
      <c r="E31">
        <v>145</v>
      </c>
      <c r="F31">
        <v>23230</v>
      </c>
      <c r="G31" t="s">
        <v>17</v>
      </c>
      <c r="H31" t="s">
        <v>34</v>
      </c>
      <c r="I31">
        <v>1.2669999999999999</v>
      </c>
      <c r="J31">
        <v>1.2669999999999999</v>
      </c>
      <c r="K31">
        <v>63</v>
      </c>
      <c r="L31">
        <v>63</v>
      </c>
      <c r="M31">
        <v>1</v>
      </c>
      <c r="N31">
        <v>0</v>
      </c>
      <c r="O31">
        <v>1</v>
      </c>
      <c r="P31"/>
      <c r="Q31">
        <v>14</v>
      </c>
      <c r="R31" s="25" t="s">
        <v>55</v>
      </c>
    </row>
    <row r="32" spans="1:18" hidden="1" x14ac:dyDescent="0.3">
      <c r="A32">
        <v>150</v>
      </c>
      <c r="B32">
        <v>202202</v>
      </c>
      <c r="C32">
        <v>14</v>
      </c>
      <c r="D32" t="s">
        <v>87</v>
      </c>
      <c r="E32">
        <v>144</v>
      </c>
      <c r="F32">
        <v>23235</v>
      </c>
      <c r="G32" t="s">
        <v>15</v>
      </c>
      <c r="H32" t="s">
        <v>34</v>
      </c>
      <c r="I32">
        <v>2.0230000000000001</v>
      </c>
      <c r="J32">
        <v>2.0230000000000001</v>
      </c>
      <c r="K32">
        <v>67</v>
      </c>
      <c r="L32">
        <v>67</v>
      </c>
      <c r="M32">
        <v>1</v>
      </c>
      <c r="N32">
        <v>0</v>
      </c>
      <c r="O32">
        <v>1</v>
      </c>
      <c r="P32"/>
      <c r="Q32">
        <v>14</v>
      </c>
      <c r="R32" s="25" t="s">
        <v>55</v>
      </c>
    </row>
    <row r="33" spans="1:18" hidden="1" x14ac:dyDescent="0.3">
      <c r="A33">
        <v>150</v>
      </c>
      <c r="B33">
        <v>202202</v>
      </c>
      <c r="C33">
        <v>14</v>
      </c>
      <c r="D33" t="s">
        <v>87</v>
      </c>
      <c r="E33">
        <v>148</v>
      </c>
      <c r="F33">
        <v>23240</v>
      </c>
      <c r="G33" t="s">
        <v>18</v>
      </c>
      <c r="H33" t="s">
        <v>34</v>
      </c>
      <c r="I33">
        <v>0.502</v>
      </c>
      <c r="J33">
        <v>0.502</v>
      </c>
      <c r="K33">
        <v>14</v>
      </c>
      <c r="L33">
        <v>14</v>
      </c>
      <c r="M33">
        <v>1</v>
      </c>
      <c r="N33">
        <v>0</v>
      </c>
      <c r="O33">
        <v>1</v>
      </c>
      <c r="P33"/>
      <c r="Q33">
        <v>14</v>
      </c>
      <c r="R33" s="25" t="s">
        <v>55</v>
      </c>
    </row>
    <row r="34" spans="1:18" hidden="1" x14ac:dyDescent="0.3">
      <c r="A34">
        <v>150</v>
      </c>
      <c r="B34">
        <v>202202</v>
      </c>
      <c r="C34">
        <v>15</v>
      </c>
      <c r="D34" t="s">
        <v>87</v>
      </c>
      <c r="E34">
        <v>157</v>
      </c>
      <c r="F34">
        <v>23225</v>
      </c>
      <c r="G34" t="s">
        <v>16</v>
      </c>
      <c r="H34" t="s">
        <v>34</v>
      </c>
      <c r="I34">
        <v>0.504</v>
      </c>
      <c r="J34">
        <v>0.504</v>
      </c>
      <c r="K34">
        <v>5</v>
      </c>
      <c r="L34">
        <v>5</v>
      </c>
      <c r="M34">
        <v>1</v>
      </c>
      <c r="N34">
        <v>0</v>
      </c>
      <c r="O34">
        <v>1</v>
      </c>
      <c r="P34"/>
      <c r="Q34">
        <v>15</v>
      </c>
      <c r="R34" s="25" t="s">
        <v>54</v>
      </c>
    </row>
    <row r="35" spans="1:18" x14ac:dyDescent="0.3">
      <c r="A35">
        <v>150</v>
      </c>
      <c r="B35">
        <v>202202</v>
      </c>
      <c r="C35">
        <v>15</v>
      </c>
      <c r="D35" t="s">
        <v>87</v>
      </c>
      <c r="E35">
        <v>155</v>
      </c>
      <c r="F35">
        <v>23230</v>
      </c>
      <c r="G35" t="s">
        <v>17</v>
      </c>
      <c r="H35" t="s">
        <v>34</v>
      </c>
      <c r="I35">
        <v>0.34200000000000003</v>
      </c>
      <c r="J35">
        <v>0.34200000000000003</v>
      </c>
      <c r="K35">
        <v>19</v>
      </c>
      <c r="L35">
        <v>19</v>
      </c>
      <c r="M35">
        <v>1</v>
      </c>
      <c r="N35">
        <v>0</v>
      </c>
      <c r="O35">
        <v>1</v>
      </c>
      <c r="P35"/>
      <c r="Q35">
        <v>15</v>
      </c>
      <c r="R35" s="25" t="s">
        <v>54</v>
      </c>
    </row>
    <row r="36" spans="1:18" hidden="1" x14ac:dyDescent="0.3">
      <c r="A36">
        <v>150</v>
      </c>
      <c r="B36">
        <v>202202</v>
      </c>
      <c r="C36">
        <v>15</v>
      </c>
      <c r="D36" t="s">
        <v>87</v>
      </c>
      <c r="E36">
        <v>154</v>
      </c>
      <c r="F36">
        <v>23235</v>
      </c>
      <c r="G36" t="s">
        <v>15</v>
      </c>
      <c r="H36" t="s">
        <v>34</v>
      </c>
      <c r="I36">
        <v>1.04</v>
      </c>
      <c r="J36">
        <v>1.04</v>
      </c>
      <c r="K36">
        <v>39</v>
      </c>
      <c r="L36">
        <v>39</v>
      </c>
      <c r="M36">
        <v>1</v>
      </c>
      <c r="N36">
        <v>0</v>
      </c>
      <c r="O36">
        <v>1</v>
      </c>
      <c r="P36"/>
      <c r="Q36">
        <v>15</v>
      </c>
      <c r="R36" s="25" t="s">
        <v>54</v>
      </c>
    </row>
    <row r="37" spans="1:18" hidden="1" x14ac:dyDescent="0.3">
      <c r="A37">
        <v>150</v>
      </c>
      <c r="B37">
        <v>202202</v>
      </c>
      <c r="C37">
        <v>15</v>
      </c>
      <c r="D37" t="s">
        <v>87</v>
      </c>
      <c r="E37">
        <v>158</v>
      </c>
      <c r="F37">
        <v>23240</v>
      </c>
      <c r="G37" t="s">
        <v>18</v>
      </c>
      <c r="H37" t="s">
        <v>34</v>
      </c>
      <c r="I37">
        <v>0.28599999999999998</v>
      </c>
      <c r="J37">
        <v>0.28599999999999998</v>
      </c>
      <c r="K37">
        <v>10</v>
      </c>
      <c r="L37">
        <v>10</v>
      </c>
      <c r="M37">
        <v>1</v>
      </c>
      <c r="N37">
        <v>0</v>
      </c>
      <c r="O37">
        <v>1</v>
      </c>
      <c r="P37"/>
      <c r="Q37">
        <v>15</v>
      </c>
      <c r="R37" s="25" t="s">
        <v>54</v>
      </c>
    </row>
    <row r="38" spans="1:18" hidden="1" x14ac:dyDescent="0.3">
      <c r="A38">
        <v>150</v>
      </c>
      <c r="B38">
        <v>202202</v>
      </c>
      <c r="C38">
        <v>16</v>
      </c>
      <c r="D38" t="s">
        <v>87</v>
      </c>
      <c r="E38">
        <v>168</v>
      </c>
      <c r="F38">
        <v>23220</v>
      </c>
      <c r="G38" t="s">
        <v>28</v>
      </c>
      <c r="H38" t="s">
        <v>34</v>
      </c>
      <c r="I38">
        <v>0.23400000000000001</v>
      </c>
      <c r="J38">
        <v>0.23400000000000001</v>
      </c>
      <c r="K38">
        <v>2</v>
      </c>
      <c r="L38">
        <v>2</v>
      </c>
      <c r="M38">
        <v>1</v>
      </c>
      <c r="N38">
        <v>0</v>
      </c>
      <c r="O38">
        <v>1</v>
      </c>
      <c r="P38"/>
      <c r="Q38">
        <v>16</v>
      </c>
      <c r="R38" s="25" t="s">
        <v>52</v>
      </c>
    </row>
    <row r="39" spans="1:18" hidden="1" x14ac:dyDescent="0.3">
      <c r="A39">
        <v>150</v>
      </c>
      <c r="B39">
        <v>202202</v>
      </c>
      <c r="C39">
        <v>16</v>
      </c>
      <c r="D39" t="s">
        <v>87</v>
      </c>
      <c r="E39">
        <v>164</v>
      </c>
      <c r="F39">
        <v>23225</v>
      </c>
      <c r="G39" t="s">
        <v>16</v>
      </c>
      <c r="H39" t="s">
        <v>34</v>
      </c>
      <c r="I39">
        <v>0.245</v>
      </c>
      <c r="J39">
        <v>0.245</v>
      </c>
      <c r="K39">
        <v>2</v>
      </c>
      <c r="L39">
        <v>2</v>
      </c>
      <c r="M39">
        <v>1</v>
      </c>
      <c r="N39">
        <v>0</v>
      </c>
      <c r="O39">
        <v>1</v>
      </c>
      <c r="P39"/>
      <c r="Q39">
        <v>16</v>
      </c>
      <c r="R39" s="25" t="s">
        <v>52</v>
      </c>
    </row>
    <row r="40" spans="1:18" x14ac:dyDescent="0.3">
      <c r="A40">
        <v>150</v>
      </c>
      <c r="B40">
        <v>202202</v>
      </c>
      <c r="C40">
        <v>16</v>
      </c>
      <c r="D40" t="s">
        <v>87</v>
      </c>
      <c r="E40">
        <v>166</v>
      </c>
      <c r="F40">
        <v>23230</v>
      </c>
      <c r="G40" t="s">
        <v>17</v>
      </c>
      <c r="H40" t="s">
        <v>34</v>
      </c>
      <c r="I40">
        <v>0.57699999999999996</v>
      </c>
      <c r="J40">
        <v>0.57699999999999996</v>
      </c>
      <c r="K40">
        <v>32</v>
      </c>
      <c r="L40">
        <v>32</v>
      </c>
      <c r="M40">
        <v>1</v>
      </c>
      <c r="N40">
        <v>0</v>
      </c>
      <c r="O40">
        <v>1</v>
      </c>
      <c r="P40"/>
      <c r="Q40">
        <v>16</v>
      </c>
      <c r="R40" s="25" t="s">
        <v>52</v>
      </c>
    </row>
    <row r="41" spans="1:18" hidden="1" x14ac:dyDescent="0.3">
      <c r="A41">
        <v>150</v>
      </c>
      <c r="B41">
        <v>202202</v>
      </c>
      <c r="C41">
        <v>16</v>
      </c>
      <c r="D41" t="s">
        <v>87</v>
      </c>
      <c r="E41">
        <v>165</v>
      </c>
      <c r="F41">
        <v>23235</v>
      </c>
      <c r="G41" t="s">
        <v>15</v>
      </c>
      <c r="H41" t="s">
        <v>34</v>
      </c>
      <c r="I41">
        <v>0.47499999999999998</v>
      </c>
      <c r="J41">
        <v>0.47499999999999998</v>
      </c>
      <c r="K41">
        <v>18</v>
      </c>
      <c r="L41">
        <v>18</v>
      </c>
      <c r="M41">
        <v>1</v>
      </c>
      <c r="N41">
        <v>0</v>
      </c>
      <c r="O41">
        <v>1</v>
      </c>
      <c r="P41"/>
      <c r="Q41">
        <v>16</v>
      </c>
      <c r="R41" s="25" t="s">
        <v>52</v>
      </c>
    </row>
    <row r="42" spans="1:18" hidden="1" x14ac:dyDescent="0.3">
      <c r="A42">
        <v>150</v>
      </c>
      <c r="B42">
        <v>202202</v>
      </c>
      <c r="C42">
        <v>16</v>
      </c>
      <c r="D42" t="s">
        <v>87</v>
      </c>
      <c r="E42">
        <v>163</v>
      </c>
      <c r="F42">
        <v>23240</v>
      </c>
      <c r="G42" t="s">
        <v>18</v>
      </c>
      <c r="H42" t="s">
        <v>34</v>
      </c>
      <c r="I42">
        <v>6.4000000000000001E-2</v>
      </c>
      <c r="J42">
        <v>6.4000000000000001E-2</v>
      </c>
      <c r="K42">
        <v>1</v>
      </c>
      <c r="L42">
        <v>1</v>
      </c>
      <c r="M42">
        <v>1</v>
      </c>
      <c r="N42">
        <v>0</v>
      </c>
      <c r="O42">
        <v>1</v>
      </c>
      <c r="P42"/>
      <c r="Q42">
        <v>16</v>
      </c>
      <c r="R42" s="25" t="s">
        <v>52</v>
      </c>
    </row>
    <row r="43" spans="1:18" hidden="1" x14ac:dyDescent="0.3">
      <c r="A43">
        <v>150</v>
      </c>
      <c r="B43">
        <v>202202</v>
      </c>
      <c r="C43">
        <v>17</v>
      </c>
      <c r="D43" t="s">
        <v>87</v>
      </c>
      <c r="E43">
        <v>177</v>
      </c>
      <c r="F43">
        <v>23225</v>
      </c>
      <c r="G43" t="s">
        <v>16</v>
      </c>
      <c r="H43" t="s">
        <v>34</v>
      </c>
      <c r="I43">
        <v>0.15</v>
      </c>
      <c r="J43">
        <v>0.15</v>
      </c>
      <c r="K43">
        <v>1</v>
      </c>
      <c r="L43">
        <v>1</v>
      </c>
      <c r="M43">
        <v>1</v>
      </c>
      <c r="N43">
        <v>0</v>
      </c>
      <c r="O43">
        <v>1</v>
      </c>
      <c r="P43"/>
      <c r="Q43">
        <v>17</v>
      </c>
      <c r="R43" s="25" t="s">
        <v>76</v>
      </c>
    </row>
    <row r="44" spans="1:18" x14ac:dyDescent="0.3">
      <c r="A44">
        <v>150</v>
      </c>
      <c r="B44">
        <v>202202</v>
      </c>
      <c r="C44">
        <v>17</v>
      </c>
      <c r="D44" t="s">
        <v>87</v>
      </c>
      <c r="E44">
        <v>173</v>
      </c>
      <c r="F44">
        <v>23230</v>
      </c>
      <c r="G44" t="s">
        <v>17</v>
      </c>
      <c r="H44" t="s">
        <v>34</v>
      </c>
      <c r="I44">
        <v>0.318</v>
      </c>
      <c r="J44">
        <v>0.318</v>
      </c>
      <c r="K44">
        <v>14</v>
      </c>
      <c r="L44">
        <v>14</v>
      </c>
      <c r="M44">
        <v>1</v>
      </c>
      <c r="N44">
        <v>0</v>
      </c>
      <c r="O44">
        <v>1</v>
      </c>
      <c r="P44"/>
      <c r="Q44">
        <v>17</v>
      </c>
      <c r="R44" s="25" t="s">
        <v>76</v>
      </c>
    </row>
    <row r="45" spans="1:18" hidden="1" x14ac:dyDescent="0.3">
      <c r="A45">
        <v>150</v>
      </c>
      <c r="B45">
        <v>202202</v>
      </c>
      <c r="C45">
        <v>17</v>
      </c>
      <c r="D45" t="s">
        <v>87</v>
      </c>
      <c r="E45">
        <v>172</v>
      </c>
      <c r="F45">
        <v>23235</v>
      </c>
      <c r="G45" t="s">
        <v>15</v>
      </c>
      <c r="H45" t="s">
        <v>34</v>
      </c>
      <c r="I45">
        <v>0.39</v>
      </c>
      <c r="J45">
        <v>0.39</v>
      </c>
      <c r="K45">
        <v>12</v>
      </c>
      <c r="L45">
        <v>12</v>
      </c>
      <c r="M45">
        <v>1</v>
      </c>
      <c r="N45">
        <v>0</v>
      </c>
      <c r="O45">
        <v>1</v>
      </c>
      <c r="P45"/>
      <c r="Q45">
        <v>17</v>
      </c>
      <c r="R45" s="25" t="s">
        <v>76</v>
      </c>
    </row>
    <row r="46" spans="1:18" hidden="1" x14ac:dyDescent="0.3">
      <c r="A46">
        <v>150</v>
      </c>
      <c r="B46">
        <v>202202</v>
      </c>
      <c r="C46">
        <v>17</v>
      </c>
      <c r="D46" t="s">
        <v>87</v>
      </c>
      <c r="E46">
        <v>178</v>
      </c>
      <c r="F46">
        <v>23240</v>
      </c>
      <c r="G46" t="s">
        <v>18</v>
      </c>
      <c r="H46" t="s">
        <v>34</v>
      </c>
      <c r="I46">
        <v>0.186</v>
      </c>
      <c r="J46">
        <v>0.186</v>
      </c>
      <c r="K46">
        <v>6</v>
      </c>
      <c r="L46">
        <v>6</v>
      </c>
      <c r="M46">
        <v>1</v>
      </c>
      <c r="N46">
        <v>0</v>
      </c>
      <c r="O46">
        <v>1</v>
      </c>
      <c r="P46"/>
      <c r="Q46">
        <v>17</v>
      </c>
      <c r="R46" s="25" t="s">
        <v>76</v>
      </c>
    </row>
    <row r="47" spans="1:18" hidden="1" x14ac:dyDescent="0.3">
      <c r="A47">
        <v>150</v>
      </c>
      <c r="B47">
        <v>202202</v>
      </c>
      <c r="C47">
        <v>18</v>
      </c>
      <c r="D47" t="s">
        <v>87</v>
      </c>
      <c r="E47">
        <v>181</v>
      </c>
      <c r="F47">
        <v>23220</v>
      </c>
      <c r="G47" t="s">
        <v>28</v>
      </c>
      <c r="H47" t="s">
        <v>34</v>
      </c>
      <c r="I47">
        <v>0.25800000000000001</v>
      </c>
      <c r="J47">
        <v>0.25800000000000001</v>
      </c>
      <c r="K47">
        <v>3</v>
      </c>
      <c r="L47">
        <v>3</v>
      </c>
      <c r="M47">
        <v>1</v>
      </c>
      <c r="N47">
        <v>0</v>
      </c>
      <c r="O47">
        <v>1</v>
      </c>
      <c r="P47"/>
      <c r="Q47">
        <v>18</v>
      </c>
      <c r="R47" s="25" t="s">
        <v>60</v>
      </c>
    </row>
    <row r="48" spans="1:18" hidden="1" x14ac:dyDescent="0.3">
      <c r="A48">
        <v>150</v>
      </c>
      <c r="B48">
        <v>202202</v>
      </c>
      <c r="C48">
        <v>18</v>
      </c>
      <c r="D48" t="s">
        <v>87</v>
      </c>
      <c r="E48">
        <v>183</v>
      </c>
      <c r="F48">
        <v>23225</v>
      </c>
      <c r="G48" t="s">
        <v>16</v>
      </c>
      <c r="H48" t="s">
        <v>34</v>
      </c>
      <c r="I48">
        <v>7.3999999999999996E-2</v>
      </c>
      <c r="J48">
        <v>7.3999999999999996E-2</v>
      </c>
      <c r="K48">
        <v>1</v>
      </c>
      <c r="L48">
        <v>1</v>
      </c>
      <c r="M48">
        <v>1</v>
      </c>
      <c r="N48">
        <v>0</v>
      </c>
      <c r="O48">
        <v>1</v>
      </c>
      <c r="P48"/>
      <c r="Q48">
        <v>18</v>
      </c>
      <c r="R48" s="25" t="s">
        <v>60</v>
      </c>
    </row>
    <row r="49" spans="1:18" x14ac:dyDescent="0.3">
      <c r="A49">
        <v>150</v>
      </c>
      <c r="B49">
        <v>202202</v>
      </c>
      <c r="C49">
        <v>18</v>
      </c>
      <c r="D49" t="s">
        <v>87</v>
      </c>
      <c r="E49">
        <v>184</v>
      </c>
      <c r="F49">
        <v>23230</v>
      </c>
      <c r="G49" t="s">
        <v>17</v>
      </c>
      <c r="H49" t="s">
        <v>34</v>
      </c>
      <c r="I49">
        <v>0.23</v>
      </c>
      <c r="J49">
        <v>0.23</v>
      </c>
      <c r="K49">
        <v>11</v>
      </c>
      <c r="L49">
        <v>11</v>
      </c>
      <c r="M49">
        <v>1</v>
      </c>
      <c r="N49">
        <v>0</v>
      </c>
      <c r="O49">
        <v>1</v>
      </c>
      <c r="P49"/>
      <c r="Q49">
        <v>18</v>
      </c>
      <c r="R49" s="25" t="s">
        <v>60</v>
      </c>
    </row>
    <row r="50" spans="1:18" hidden="1" x14ac:dyDescent="0.3">
      <c r="A50">
        <v>150</v>
      </c>
      <c r="B50">
        <v>202202</v>
      </c>
      <c r="C50">
        <v>18</v>
      </c>
      <c r="D50" t="s">
        <v>87</v>
      </c>
      <c r="E50">
        <v>180</v>
      </c>
      <c r="F50">
        <v>23235</v>
      </c>
      <c r="G50" t="s">
        <v>15</v>
      </c>
      <c r="H50" t="s">
        <v>34</v>
      </c>
      <c r="I50">
        <v>0.218</v>
      </c>
      <c r="J50">
        <v>0.218</v>
      </c>
      <c r="K50">
        <v>9</v>
      </c>
      <c r="L50">
        <v>9</v>
      </c>
      <c r="M50">
        <v>1</v>
      </c>
      <c r="N50">
        <v>0</v>
      </c>
      <c r="O50">
        <v>1</v>
      </c>
      <c r="P50"/>
      <c r="Q50">
        <v>18</v>
      </c>
      <c r="R50" s="25" t="s">
        <v>60</v>
      </c>
    </row>
    <row r="51" spans="1:18" hidden="1" x14ac:dyDescent="0.3">
      <c r="A51">
        <v>150</v>
      </c>
      <c r="B51">
        <v>202202</v>
      </c>
      <c r="C51">
        <v>18</v>
      </c>
      <c r="D51" t="s">
        <v>87</v>
      </c>
      <c r="E51">
        <v>189</v>
      </c>
      <c r="F51">
        <v>23240</v>
      </c>
      <c r="G51" t="s">
        <v>18</v>
      </c>
      <c r="H51" t="s">
        <v>34</v>
      </c>
      <c r="I51">
        <v>6.0999999999999999E-2</v>
      </c>
      <c r="J51">
        <v>6.0999999999999999E-2</v>
      </c>
      <c r="K51">
        <v>2</v>
      </c>
      <c r="L51">
        <v>2</v>
      </c>
      <c r="M51">
        <v>1</v>
      </c>
      <c r="N51">
        <v>0</v>
      </c>
      <c r="O51">
        <v>1</v>
      </c>
      <c r="P51"/>
      <c r="Q51">
        <v>18</v>
      </c>
      <c r="R51" s="25" t="s">
        <v>60</v>
      </c>
    </row>
    <row r="52" spans="1:18" hidden="1" x14ac:dyDescent="0.3">
      <c r="A52">
        <v>150</v>
      </c>
      <c r="B52">
        <v>202202</v>
      </c>
      <c r="C52">
        <v>19</v>
      </c>
      <c r="D52" t="s">
        <v>87</v>
      </c>
      <c r="E52">
        <v>199</v>
      </c>
      <c r="F52">
        <v>23220</v>
      </c>
      <c r="G52" t="s">
        <v>28</v>
      </c>
      <c r="H52" t="s">
        <v>34</v>
      </c>
      <c r="I52">
        <v>0.106</v>
      </c>
      <c r="J52">
        <v>0.106</v>
      </c>
      <c r="K52">
        <v>1</v>
      </c>
      <c r="L52">
        <v>1</v>
      </c>
      <c r="M52">
        <v>1</v>
      </c>
      <c r="N52">
        <v>0</v>
      </c>
      <c r="O52">
        <v>1</v>
      </c>
      <c r="P52"/>
      <c r="Q52">
        <v>19</v>
      </c>
      <c r="R52" s="25" t="s">
        <v>56</v>
      </c>
    </row>
    <row r="53" spans="1:18" hidden="1" x14ac:dyDescent="0.3">
      <c r="A53">
        <v>150</v>
      </c>
      <c r="B53">
        <v>202202</v>
      </c>
      <c r="C53">
        <v>19</v>
      </c>
      <c r="D53" t="s">
        <v>87</v>
      </c>
      <c r="E53">
        <v>195</v>
      </c>
      <c r="F53">
        <v>23225</v>
      </c>
      <c r="G53" t="s">
        <v>16</v>
      </c>
      <c r="H53" t="s">
        <v>34</v>
      </c>
      <c r="I53">
        <v>0.254</v>
      </c>
      <c r="J53">
        <v>0.254</v>
      </c>
      <c r="K53">
        <v>3</v>
      </c>
      <c r="L53">
        <v>3</v>
      </c>
      <c r="M53">
        <v>1</v>
      </c>
      <c r="N53">
        <v>0</v>
      </c>
      <c r="O53">
        <v>1</v>
      </c>
      <c r="P53"/>
      <c r="Q53">
        <v>19</v>
      </c>
      <c r="R53" s="25" t="s">
        <v>56</v>
      </c>
    </row>
    <row r="54" spans="1:18" x14ac:dyDescent="0.3">
      <c r="A54">
        <v>150</v>
      </c>
      <c r="B54">
        <v>202202</v>
      </c>
      <c r="C54">
        <v>19</v>
      </c>
      <c r="D54" t="s">
        <v>87</v>
      </c>
      <c r="E54">
        <v>197</v>
      </c>
      <c r="F54">
        <v>23230</v>
      </c>
      <c r="G54" t="s">
        <v>17</v>
      </c>
      <c r="H54" t="s">
        <v>34</v>
      </c>
      <c r="I54">
        <v>9.6000000000000002E-2</v>
      </c>
      <c r="J54">
        <v>9.6000000000000002E-2</v>
      </c>
      <c r="K54">
        <v>7</v>
      </c>
      <c r="L54">
        <v>7</v>
      </c>
      <c r="M54">
        <v>1</v>
      </c>
      <c r="N54">
        <v>0</v>
      </c>
      <c r="O54">
        <v>1</v>
      </c>
      <c r="P54"/>
      <c r="Q54">
        <v>19</v>
      </c>
      <c r="R54" s="25" t="s">
        <v>56</v>
      </c>
    </row>
    <row r="55" spans="1:18" hidden="1" x14ac:dyDescent="0.3">
      <c r="A55">
        <v>150</v>
      </c>
      <c r="B55">
        <v>202202</v>
      </c>
      <c r="C55">
        <v>19</v>
      </c>
      <c r="D55" t="s">
        <v>87</v>
      </c>
      <c r="E55">
        <v>194</v>
      </c>
      <c r="F55">
        <v>23235</v>
      </c>
      <c r="G55" t="s">
        <v>15</v>
      </c>
      <c r="H55" t="s">
        <v>34</v>
      </c>
      <c r="I55">
        <v>0.57899999999999996</v>
      </c>
      <c r="J55">
        <v>0.57899999999999996</v>
      </c>
      <c r="K55">
        <v>23</v>
      </c>
      <c r="L55">
        <v>23</v>
      </c>
      <c r="M55">
        <v>1</v>
      </c>
      <c r="N55">
        <v>0</v>
      </c>
      <c r="O55">
        <v>1</v>
      </c>
      <c r="P55"/>
      <c r="Q55">
        <v>19</v>
      </c>
      <c r="R55" s="25" t="s">
        <v>56</v>
      </c>
    </row>
    <row r="56" spans="1:18" hidden="1" x14ac:dyDescent="0.3">
      <c r="A56">
        <v>150</v>
      </c>
      <c r="B56">
        <v>202202</v>
      </c>
      <c r="C56">
        <v>19</v>
      </c>
      <c r="D56" t="s">
        <v>87</v>
      </c>
      <c r="E56">
        <v>196</v>
      </c>
      <c r="F56">
        <v>23240</v>
      </c>
      <c r="G56" t="s">
        <v>18</v>
      </c>
      <c r="H56" t="s">
        <v>34</v>
      </c>
      <c r="I56">
        <v>0.23799999999999999</v>
      </c>
      <c r="J56">
        <v>0.23799999999999999</v>
      </c>
      <c r="K56">
        <v>18</v>
      </c>
      <c r="L56">
        <v>18</v>
      </c>
      <c r="M56">
        <v>1</v>
      </c>
      <c r="N56">
        <v>0</v>
      </c>
      <c r="O56">
        <v>1</v>
      </c>
      <c r="P56"/>
      <c r="Q56">
        <v>19</v>
      </c>
      <c r="R56" s="25" t="s">
        <v>56</v>
      </c>
    </row>
    <row r="57" spans="1:18" hidden="1" x14ac:dyDescent="0.3">
      <c r="A57">
        <v>150</v>
      </c>
      <c r="B57">
        <v>202202</v>
      </c>
      <c r="C57">
        <v>20</v>
      </c>
      <c r="D57" t="s">
        <v>87</v>
      </c>
      <c r="E57">
        <v>203</v>
      </c>
      <c r="F57">
        <v>23220</v>
      </c>
      <c r="G57" t="s">
        <v>28</v>
      </c>
      <c r="H57" t="s">
        <v>33</v>
      </c>
      <c r="I57">
        <v>0.61799999999999999</v>
      </c>
      <c r="J57">
        <v>0.61799999999999999</v>
      </c>
      <c r="K57">
        <v>1</v>
      </c>
      <c r="L57">
        <v>1</v>
      </c>
      <c r="M57">
        <v>1</v>
      </c>
      <c r="N57">
        <v>0</v>
      </c>
      <c r="O57">
        <v>1</v>
      </c>
      <c r="P57"/>
      <c r="Q57">
        <v>20</v>
      </c>
      <c r="R57" s="25" t="s">
        <v>57</v>
      </c>
    </row>
    <row r="58" spans="1:18" hidden="1" x14ac:dyDescent="0.3">
      <c r="A58">
        <v>150</v>
      </c>
      <c r="B58">
        <v>202202</v>
      </c>
      <c r="C58">
        <v>20</v>
      </c>
      <c r="D58" t="s">
        <v>87</v>
      </c>
      <c r="E58">
        <v>205</v>
      </c>
      <c r="F58">
        <v>23220</v>
      </c>
      <c r="G58" t="s">
        <v>28</v>
      </c>
      <c r="H58" t="s">
        <v>34</v>
      </c>
      <c r="I58">
        <v>8.2000000000000003E-2</v>
      </c>
      <c r="J58">
        <v>8.2000000000000003E-2</v>
      </c>
      <c r="K58">
        <v>1</v>
      </c>
      <c r="L58">
        <v>1</v>
      </c>
      <c r="M58">
        <v>1</v>
      </c>
      <c r="N58">
        <v>0</v>
      </c>
      <c r="O58">
        <v>1</v>
      </c>
      <c r="P58"/>
      <c r="Q58">
        <v>20</v>
      </c>
      <c r="R58" s="25" t="s">
        <v>57</v>
      </c>
    </row>
    <row r="59" spans="1:18" x14ac:dyDescent="0.3">
      <c r="A59">
        <v>150</v>
      </c>
      <c r="B59">
        <v>202202</v>
      </c>
      <c r="C59">
        <v>20</v>
      </c>
      <c r="D59" t="s">
        <v>87</v>
      </c>
      <c r="E59">
        <v>211</v>
      </c>
      <c r="F59">
        <v>23230</v>
      </c>
      <c r="G59" t="s">
        <v>17</v>
      </c>
      <c r="H59" t="s">
        <v>34</v>
      </c>
      <c r="I59">
        <v>9.7000000000000003E-2</v>
      </c>
      <c r="J59">
        <v>9.7000000000000003E-2</v>
      </c>
      <c r="K59">
        <v>7</v>
      </c>
      <c r="L59">
        <v>7</v>
      </c>
      <c r="M59">
        <v>1</v>
      </c>
      <c r="N59">
        <v>0</v>
      </c>
      <c r="O59">
        <v>1</v>
      </c>
      <c r="P59"/>
      <c r="Q59">
        <v>20</v>
      </c>
      <c r="R59" s="25" t="s">
        <v>57</v>
      </c>
    </row>
    <row r="60" spans="1:18" hidden="1" x14ac:dyDescent="0.3">
      <c r="A60">
        <v>150</v>
      </c>
      <c r="B60">
        <v>202202</v>
      </c>
      <c r="C60">
        <v>20</v>
      </c>
      <c r="D60" t="s">
        <v>87</v>
      </c>
      <c r="E60">
        <v>212</v>
      </c>
      <c r="F60">
        <v>23235</v>
      </c>
      <c r="G60" t="s">
        <v>15</v>
      </c>
      <c r="H60" t="s">
        <v>34</v>
      </c>
      <c r="I60">
        <v>0.31</v>
      </c>
      <c r="J60">
        <v>0.31</v>
      </c>
      <c r="K60">
        <v>15</v>
      </c>
      <c r="L60">
        <v>15</v>
      </c>
      <c r="M60">
        <v>1</v>
      </c>
      <c r="N60">
        <v>0</v>
      </c>
      <c r="O60">
        <v>1</v>
      </c>
      <c r="P60"/>
      <c r="Q60">
        <v>20</v>
      </c>
      <c r="R60" s="25" t="s">
        <v>57</v>
      </c>
    </row>
    <row r="61" spans="1:18" hidden="1" x14ac:dyDescent="0.3">
      <c r="A61">
        <v>150</v>
      </c>
      <c r="B61">
        <v>202202</v>
      </c>
      <c r="C61">
        <v>20</v>
      </c>
      <c r="D61" t="s">
        <v>87</v>
      </c>
      <c r="E61">
        <v>213</v>
      </c>
      <c r="F61">
        <v>23240</v>
      </c>
      <c r="G61" t="s">
        <v>18</v>
      </c>
      <c r="H61" t="s">
        <v>34</v>
      </c>
      <c r="I61">
        <v>0.505</v>
      </c>
      <c r="J61">
        <v>0.505</v>
      </c>
      <c r="K61">
        <v>32</v>
      </c>
      <c r="L61">
        <v>32</v>
      </c>
      <c r="M61">
        <v>1</v>
      </c>
      <c r="N61">
        <v>0</v>
      </c>
      <c r="O61">
        <v>1</v>
      </c>
      <c r="P61"/>
      <c r="Q61">
        <v>20</v>
      </c>
      <c r="R61" s="25" t="s">
        <v>57</v>
      </c>
    </row>
    <row r="62" spans="1:18" x14ac:dyDescent="0.3">
      <c r="A62">
        <v>150</v>
      </c>
      <c r="B62">
        <v>202202</v>
      </c>
      <c r="C62">
        <v>21</v>
      </c>
      <c r="D62" t="s">
        <v>87</v>
      </c>
      <c r="E62">
        <v>218</v>
      </c>
      <c r="F62">
        <v>23230</v>
      </c>
      <c r="G62" t="s">
        <v>17</v>
      </c>
      <c r="H62" t="s">
        <v>34</v>
      </c>
      <c r="I62">
        <v>0.12</v>
      </c>
      <c r="J62">
        <v>0.12</v>
      </c>
      <c r="K62">
        <v>8</v>
      </c>
      <c r="L62">
        <v>8</v>
      </c>
      <c r="M62">
        <v>1</v>
      </c>
      <c r="N62">
        <v>0</v>
      </c>
      <c r="O62">
        <v>1</v>
      </c>
      <c r="P62"/>
      <c r="Q62">
        <v>21</v>
      </c>
      <c r="R62" s="25" t="s">
        <v>77</v>
      </c>
    </row>
    <row r="63" spans="1:18" hidden="1" x14ac:dyDescent="0.3">
      <c r="A63">
        <v>150</v>
      </c>
      <c r="B63">
        <v>202202</v>
      </c>
      <c r="C63">
        <v>21</v>
      </c>
      <c r="D63" t="s">
        <v>87</v>
      </c>
      <c r="E63">
        <v>217</v>
      </c>
      <c r="F63">
        <v>23235</v>
      </c>
      <c r="G63" t="s">
        <v>15</v>
      </c>
      <c r="H63" t="s">
        <v>34</v>
      </c>
      <c r="I63">
        <v>0.29199999999999998</v>
      </c>
      <c r="J63">
        <v>0.29199999999999998</v>
      </c>
      <c r="K63">
        <v>14</v>
      </c>
      <c r="L63">
        <v>14</v>
      </c>
      <c r="M63">
        <v>1</v>
      </c>
      <c r="N63">
        <v>0</v>
      </c>
      <c r="O63">
        <v>1</v>
      </c>
      <c r="P63"/>
      <c r="Q63">
        <v>21</v>
      </c>
      <c r="R63" s="25" t="s">
        <v>77</v>
      </c>
    </row>
    <row r="64" spans="1:18" hidden="1" x14ac:dyDescent="0.3">
      <c r="A64">
        <v>150</v>
      </c>
      <c r="B64">
        <v>202202</v>
      </c>
      <c r="C64">
        <v>21</v>
      </c>
      <c r="D64" t="s">
        <v>87</v>
      </c>
      <c r="E64">
        <v>219</v>
      </c>
      <c r="F64">
        <v>23240</v>
      </c>
      <c r="G64" t="s">
        <v>18</v>
      </c>
      <c r="H64" t="s">
        <v>34</v>
      </c>
      <c r="I64">
        <v>0.36099999999999999</v>
      </c>
      <c r="J64">
        <v>0.36099999999999999</v>
      </c>
      <c r="K64">
        <v>11</v>
      </c>
      <c r="L64">
        <v>11</v>
      </c>
      <c r="M64">
        <v>1</v>
      </c>
      <c r="N64">
        <v>0</v>
      </c>
      <c r="O64">
        <v>1</v>
      </c>
      <c r="P64"/>
      <c r="Q64">
        <v>21</v>
      </c>
      <c r="R64" s="25" t="s">
        <v>77</v>
      </c>
    </row>
    <row r="65" spans="1:18" x14ac:dyDescent="0.3">
      <c r="A65">
        <v>150</v>
      </c>
      <c r="B65">
        <v>202202</v>
      </c>
      <c r="C65">
        <v>22</v>
      </c>
      <c r="D65" t="s">
        <v>87</v>
      </c>
      <c r="E65">
        <v>232</v>
      </c>
      <c r="F65">
        <v>23230</v>
      </c>
      <c r="G65" t="s">
        <v>17</v>
      </c>
      <c r="H65" t="s">
        <v>34</v>
      </c>
      <c r="I65">
        <v>5.0999999999999997E-2</v>
      </c>
      <c r="J65">
        <v>5.0999999999999997E-2</v>
      </c>
      <c r="K65">
        <v>3</v>
      </c>
      <c r="L65">
        <v>3</v>
      </c>
      <c r="M65">
        <v>1</v>
      </c>
      <c r="N65">
        <v>0</v>
      </c>
      <c r="O65">
        <v>1</v>
      </c>
      <c r="P65"/>
      <c r="Q65">
        <v>22</v>
      </c>
      <c r="R65" s="25" t="s">
        <v>58</v>
      </c>
    </row>
    <row r="66" spans="1:18" hidden="1" x14ac:dyDescent="0.3">
      <c r="A66">
        <v>150</v>
      </c>
      <c r="B66">
        <v>202202</v>
      </c>
      <c r="C66">
        <v>22</v>
      </c>
      <c r="D66" t="s">
        <v>87</v>
      </c>
      <c r="E66">
        <v>231</v>
      </c>
      <c r="F66">
        <v>23235</v>
      </c>
      <c r="G66" t="s">
        <v>15</v>
      </c>
      <c r="H66" t="s">
        <v>34</v>
      </c>
      <c r="I66">
        <v>1.1319999999999999</v>
      </c>
      <c r="J66">
        <v>1.1319999999999999</v>
      </c>
      <c r="K66">
        <v>44</v>
      </c>
      <c r="L66">
        <v>44</v>
      </c>
      <c r="M66">
        <v>1</v>
      </c>
      <c r="N66">
        <v>0</v>
      </c>
      <c r="O66">
        <v>1</v>
      </c>
      <c r="P66"/>
      <c r="Q66">
        <v>22</v>
      </c>
      <c r="R66" s="25" t="s">
        <v>58</v>
      </c>
    </row>
    <row r="67" spans="1:18" hidden="1" x14ac:dyDescent="0.3">
      <c r="A67">
        <v>150</v>
      </c>
      <c r="B67">
        <v>202202</v>
      </c>
      <c r="C67">
        <v>22</v>
      </c>
      <c r="D67" t="s">
        <v>87</v>
      </c>
      <c r="E67">
        <v>233</v>
      </c>
      <c r="F67">
        <v>23240</v>
      </c>
      <c r="G67" t="s">
        <v>18</v>
      </c>
      <c r="H67" t="s">
        <v>34</v>
      </c>
      <c r="I67">
        <v>0.84899999999999998</v>
      </c>
      <c r="J67">
        <v>0.84899999999999998</v>
      </c>
      <c r="K67">
        <v>34</v>
      </c>
      <c r="L67">
        <v>34</v>
      </c>
      <c r="M67">
        <v>1</v>
      </c>
      <c r="N67">
        <v>0</v>
      </c>
      <c r="O67">
        <v>1</v>
      </c>
      <c r="P67"/>
      <c r="Q67">
        <v>22</v>
      </c>
      <c r="R67" s="25" t="s">
        <v>58</v>
      </c>
    </row>
    <row r="68" spans="1:18" hidden="1" x14ac:dyDescent="0.3">
      <c r="A68">
        <v>150</v>
      </c>
      <c r="B68">
        <v>202202</v>
      </c>
      <c r="C68">
        <v>23</v>
      </c>
      <c r="D68" t="s">
        <v>87</v>
      </c>
      <c r="E68">
        <v>238</v>
      </c>
      <c r="F68">
        <v>23235</v>
      </c>
      <c r="G68" t="s">
        <v>15</v>
      </c>
      <c r="H68" t="s">
        <v>34</v>
      </c>
      <c r="I68">
        <v>0.151</v>
      </c>
      <c r="J68">
        <v>0.151</v>
      </c>
      <c r="K68">
        <v>5</v>
      </c>
      <c r="L68">
        <v>5</v>
      </c>
      <c r="M68">
        <v>1</v>
      </c>
      <c r="N68">
        <v>0</v>
      </c>
      <c r="O68">
        <v>1</v>
      </c>
      <c r="P68"/>
      <c r="Q68">
        <v>23</v>
      </c>
      <c r="R68" s="25" t="s">
        <v>78</v>
      </c>
    </row>
    <row r="69" spans="1:18" hidden="1" x14ac:dyDescent="0.3">
      <c r="A69">
        <v>150</v>
      </c>
      <c r="B69">
        <v>202202</v>
      </c>
      <c r="C69">
        <v>23</v>
      </c>
      <c r="D69" t="s">
        <v>87</v>
      </c>
      <c r="E69">
        <v>240</v>
      </c>
      <c r="F69">
        <v>23240</v>
      </c>
      <c r="G69" t="s">
        <v>18</v>
      </c>
      <c r="H69" t="s">
        <v>34</v>
      </c>
      <c r="I69">
        <v>0.17799999999999999</v>
      </c>
      <c r="J69">
        <v>0.17799999999999999</v>
      </c>
      <c r="K69">
        <v>5</v>
      </c>
      <c r="L69">
        <v>5</v>
      </c>
      <c r="M69">
        <v>1</v>
      </c>
      <c r="N69">
        <v>0</v>
      </c>
      <c r="O69">
        <v>1</v>
      </c>
      <c r="P69"/>
      <c r="Q69">
        <v>23</v>
      </c>
      <c r="R69" s="25" t="s">
        <v>78</v>
      </c>
    </row>
    <row r="70" spans="1:18" hidden="1" x14ac:dyDescent="0.3">
      <c r="A70">
        <v>150</v>
      </c>
      <c r="B70">
        <v>202202</v>
      </c>
      <c r="C70">
        <v>24</v>
      </c>
      <c r="D70" t="s">
        <v>87</v>
      </c>
      <c r="E70">
        <v>253</v>
      </c>
      <c r="F70">
        <v>23225</v>
      </c>
      <c r="G70" t="s">
        <v>16</v>
      </c>
      <c r="H70" t="s">
        <v>34</v>
      </c>
      <c r="I70">
        <v>0.33900000000000002</v>
      </c>
      <c r="J70">
        <v>0.33900000000000002</v>
      </c>
      <c r="K70">
        <v>4</v>
      </c>
      <c r="L70">
        <v>4</v>
      </c>
      <c r="M70">
        <v>1</v>
      </c>
      <c r="N70">
        <v>0</v>
      </c>
      <c r="O70">
        <v>1</v>
      </c>
      <c r="P70"/>
      <c r="Q70">
        <v>24</v>
      </c>
      <c r="R70" s="25" t="s">
        <v>79</v>
      </c>
    </row>
    <row r="71" spans="1:18" hidden="1" x14ac:dyDescent="0.3">
      <c r="A71">
        <v>150</v>
      </c>
      <c r="B71">
        <v>202202</v>
      </c>
      <c r="C71">
        <v>24</v>
      </c>
      <c r="D71" t="s">
        <v>87</v>
      </c>
      <c r="E71">
        <v>251</v>
      </c>
      <c r="F71">
        <v>23235</v>
      </c>
      <c r="G71" t="s">
        <v>15</v>
      </c>
      <c r="H71" t="s">
        <v>34</v>
      </c>
      <c r="I71">
        <v>0.26400000000000001</v>
      </c>
      <c r="J71">
        <v>0.26400000000000001</v>
      </c>
      <c r="K71">
        <v>9</v>
      </c>
      <c r="L71">
        <v>9</v>
      </c>
      <c r="M71">
        <v>1</v>
      </c>
      <c r="N71">
        <v>0</v>
      </c>
      <c r="O71">
        <v>1</v>
      </c>
      <c r="P71"/>
      <c r="Q71">
        <v>24</v>
      </c>
      <c r="R71" s="25" t="s">
        <v>79</v>
      </c>
    </row>
    <row r="72" spans="1:18" hidden="1" x14ac:dyDescent="0.3">
      <c r="A72">
        <v>150</v>
      </c>
      <c r="B72">
        <v>202202</v>
      </c>
      <c r="C72">
        <v>24</v>
      </c>
      <c r="D72" t="s">
        <v>87</v>
      </c>
      <c r="E72">
        <v>252</v>
      </c>
      <c r="F72">
        <v>23240</v>
      </c>
      <c r="G72" t="s">
        <v>18</v>
      </c>
      <c r="H72" t="s">
        <v>34</v>
      </c>
      <c r="I72">
        <v>0.16700000000000001</v>
      </c>
      <c r="J72">
        <v>0.16700000000000001</v>
      </c>
      <c r="K72">
        <v>6</v>
      </c>
      <c r="L72">
        <v>6</v>
      </c>
      <c r="M72">
        <v>1</v>
      </c>
      <c r="N72">
        <v>0</v>
      </c>
      <c r="O72">
        <v>1</v>
      </c>
      <c r="P72"/>
      <c r="Q72">
        <v>24</v>
      </c>
      <c r="R72" s="25" t="s">
        <v>79</v>
      </c>
    </row>
    <row r="73" spans="1:18" hidden="1" x14ac:dyDescent="0.3">
      <c r="A73">
        <v>150</v>
      </c>
      <c r="B73">
        <v>202202</v>
      </c>
      <c r="C73">
        <v>25</v>
      </c>
      <c r="D73" t="s">
        <v>87</v>
      </c>
      <c r="E73">
        <v>266</v>
      </c>
      <c r="F73">
        <v>23220</v>
      </c>
      <c r="G73" t="s">
        <v>28</v>
      </c>
      <c r="H73" t="s">
        <v>34</v>
      </c>
      <c r="I73">
        <v>8.8999999999999996E-2</v>
      </c>
      <c r="J73">
        <v>8.8999999999999996E-2</v>
      </c>
      <c r="K73">
        <v>1</v>
      </c>
      <c r="L73">
        <v>1</v>
      </c>
      <c r="M73">
        <v>1</v>
      </c>
      <c r="N73">
        <v>0</v>
      </c>
      <c r="O73">
        <v>1</v>
      </c>
      <c r="P73"/>
      <c r="Q73">
        <v>25</v>
      </c>
      <c r="R73" s="25" t="s">
        <v>64</v>
      </c>
    </row>
    <row r="74" spans="1:18" hidden="1" x14ac:dyDescent="0.3">
      <c r="A74">
        <v>150</v>
      </c>
      <c r="B74">
        <v>202202</v>
      </c>
      <c r="C74">
        <v>26</v>
      </c>
      <c r="D74" t="s">
        <v>87</v>
      </c>
      <c r="E74">
        <v>271</v>
      </c>
      <c r="F74">
        <v>23225</v>
      </c>
      <c r="G74" t="s">
        <v>16</v>
      </c>
      <c r="H74" t="s">
        <v>34</v>
      </c>
      <c r="I74">
        <v>0.252</v>
      </c>
      <c r="J74">
        <v>0.252</v>
      </c>
      <c r="K74">
        <v>2</v>
      </c>
      <c r="L74">
        <v>2</v>
      </c>
      <c r="M74">
        <v>1</v>
      </c>
      <c r="N74">
        <v>0</v>
      </c>
      <c r="O74">
        <v>1</v>
      </c>
      <c r="P74"/>
      <c r="Q74">
        <v>26</v>
      </c>
      <c r="R74" s="25" t="s">
        <v>62</v>
      </c>
    </row>
    <row r="75" spans="1:18" hidden="1" x14ac:dyDescent="0.3">
      <c r="A75">
        <v>150</v>
      </c>
      <c r="B75">
        <v>202202</v>
      </c>
      <c r="C75">
        <v>26</v>
      </c>
      <c r="D75" t="s">
        <v>87</v>
      </c>
      <c r="E75">
        <v>272</v>
      </c>
      <c r="F75">
        <v>23235</v>
      </c>
      <c r="G75" t="s">
        <v>15</v>
      </c>
      <c r="H75" t="s">
        <v>34</v>
      </c>
      <c r="I75">
        <v>2.9000000000000001E-2</v>
      </c>
      <c r="J75">
        <v>2.9000000000000001E-2</v>
      </c>
      <c r="K75">
        <v>1</v>
      </c>
      <c r="L75">
        <v>1</v>
      </c>
      <c r="M75">
        <v>1</v>
      </c>
      <c r="N75">
        <v>0</v>
      </c>
      <c r="O75">
        <v>1</v>
      </c>
      <c r="P75"/>
      <c r="Q75">
        <v>26</v>
      </c>
      <c r="R75" s="25" t="s">
        <v>62</v>
      </c>
    </row>
    <row r="76" spans="1:18" hidden="1" x14ac:dyDescent="0.3">
      <c r="A76">
        <v>150</v>
      </c>
      <c r="B76">
        <v>202202</v>
      </c>
      <c r="C76">
        <v>26</v>
      </c>
      <c r="D76" t="s">
        <v>87</v>
      </c>
      <c r="E76">
        <v>273</v>
      </c>
      <c r="F76">
        <v>23240</v>
      </c>
      <c r="G76" t="s">
        <v>18</v>
      </c>
      <c r="H76" t="s">
        <v>34</v>
      </c>
      <c r="I76">
        <v>1.9E-2</v>
      </c>
      <c r="J76">
        <v>1.9E-2</v>
      </c>
      <c r="K76">
        <v>1</v>
      </c>
      <c r="L76">
        <v>1</v>
      </c>
      <c r="M76">
        <v>1</v>
      </c>
      <c r="N76">
        <v>0</v>
      </c>
      <c r="O76">
        <v>1</v>
      </c>
      <c r="P76"/>
      <c r="Q76">
        <v>26</v>
      </c>
      <c r="R76" s="25" t="s">
        <v>62</v>
      </c>
    </row>
    <row r="77" spans="1:18" hidden="1" x14ac:dyDescent="0.3">
      <c r="A77">
        <v>150</v>
      </c>
      <c r="B77">
        <v>202202</v>
      </c>
      <c r="C77">
        <v>28</v>
      </c>
      <c r="D77" t="s">
        <v>87</v>
      </c>
      <c r="E77">
        <v>288</v>
      </c>
      <c r="F77">
        <v>23220</v>
      </c>
      <c r="G77" t="s">
        <v>28</v>
      </c>
      <c r="H77" t="s">
        <v>34</v>
      </c>
      <c r="I77">
        <v>0.66800000000000004</v>
      </c>
      <c r="J77">
        <v>0.66800000000000004</v>
      </c>
      <c r="K77">
        <v>16</v>
      </c>
      <c r="L77">
        <v>16</v>
      </c>
      <c r="M77">
        <v>1</v>
      </c>
      <c r="N77">
        <v>0</v>
      </c>
      <c r="O77">
        <v>1</v>
      </c>
      <c r="P77"/>
      <c r="Q77">
        <v>28</v>
      </c>
      <c r="R77" s="25" t="s">
        <v>88</v>
      </c>
    </row>
    <row r="78" spans="1:18" hidden="1" x14ac:dyDescent="0.3">
      <c r="A78">
        <v>150</v>
      </c>
      <c r="B78">
        <v>202202</v>
      </c>
      <c r="C78">
        <v>30</v>
      </c>
      <c r="D78" t="s">
        <v>87</v>
      </c>
      <c r="E78">
        <v>316</v>
      </c>
      <c r="F78">
        <v>23220</v>
      </c>
      <c r="G78" t="s">
        <v>28</v>
      </c>
      <c r="H78" t="s">
        <v>34</v>
      </c>
      <c r="I78">
        <v>0.48499999999999999</v>
      </c>
      <c r="J78">
        <v>0.48499999999999999</v>
      </c>
      <c r="K78">
        <v>10</v>
      </c>
      <c r="L78">
        <v>10</v>
      </c>
      <c r="M78">
        <v>1</v>
      </c>
      <c r="N78">
        <v>0</v>
      </c>
      <c r="O78">
        <v>1</v>
      </c>
      <c r="P78"/>
      <c r="Q78">
        <v>30</v>
      </c>
      <c r="R78" s="25" t="s">
        <v>89</v>
      </c>
    </row>
    <row r="79" spans="1:18" hidden="1" x14ac:dyDescent="0.3">
      <c r="A79">
        <v>150</v>
      </c>
      <c r="B79">
        <v>202202</v>
      </c>
      <c r="C79">
        <v>30</v>
      </c>
      <c r="D79" t="s">
        <v>87</v>
      </c>
      <c r="E79">
        <v>320</v>
      </c>
      <c r="F79">
        <v>23240</v>
      </c>
      <c r="G79" t="s">
        <v>18</v>
      </c>
      <c r="H79" t="s">
        <v>34</v>
      </c>
      <c r="I79">
        <v>1.2E-2</v>
      </c>
      <c r="J79">
        <v>1.2E-2</v>
      </c>
      <c r="K79">
        <v>2</v>
      </c>
      <c r="L79">
        <v>2</v>
      </c>
      <c r="M79">
        <v>1</v>
      </c>
      <c r="N79">
        <v>0</v>
      </c>
      <c r="O79">
        <v>1</v>
      </c>
      <c r="P79"/>
      <c r="Q79">
        <v>30</v>
      </c>
      <c r="R79" s="25" t="s">
        <v>89</v>
      </c>
    </row>
    <row r="80" spans="1:18" hidden="1" x14ac:dyDescent="0.3">
      <c r="A80">
        <v>150</v>
      </c>
      <c r="B80">
        <v>202202</v>
      </c>
      <c r="C80">
        <v>32</v>
      </c>
      <c r="D80" t="s">
        <v>87</v>
      </c>
      <c r="E80">
        <v>343</v>
      </c>
      <c r="F80">
        <v>23220</v>
      </c>
      <c r="G80" t="s">
        <v>28</v>
      </c>
      <c r="H80" t="s">
        <v>34</v>
      </c>
      <c r="I80">
        <v>0.128</v>
      </c>
      <c r="J80">
        <v>0.128</v>
      </c>
      <c r="K80">
        <v>3</v>
      </c>
      <c r="L80">
        <v>3</v>
      </c>
      <c r="M80">
        <v>1</v>
      </c>
      <c r="N80">
        <v>0</v>
      </c>
      <c r="O80">
        <v>1</v>
      </c>
      <c r="P80"/>
      <c r="Q80">
        <v>32</v>
      </c>
      <c r="R80" s="25" t="s">
        <v>90</v>
      </c>
    </row>
    <row r="81" spans="1:18" hidden="1" x14ac:dyDescent="0.3">
      <c r="A81">
        <v>150</v>
      </c>
      <c r="B81">
        <v>202202</v>
      </c>
      <c r="C81">
        <v>33</v>
      </c>
      <c r="D81" t="s">
        <v>87</v>
      </c>
      <c r="E81">
        <v>350</v>
      </c>
      <c r="F81">
        <v>23220</v>
      </c>
      <c r="G81" t="s">
        <v>28</v>
      </c>
      <c r="H81" t="s">
        <v>34</v>
      </c>
      <c r="I81">
        <v>0.157</v>
      </c>
      <c r="J81">
        <v>0.157</v>
      </c>
      <c r="K81">
        <v>2</v>
      </c>
      <c r="L81">
        <v>2</v>
      </c>
      <c r="M81">
        <v>1</v>
      </c>
      <c r="N81">
        <v>0</v>
      </c>
      <c r="O81">
        <v>1</v>
      </c>
      <c r="P81"/>
      <c r="Q81">
        <v>33</v>
      </c>
      <c r="R81" s="25" t="s">
        <v>91</v>
      </c>
    </row>
    <row r="82" spans="1:18" hidden="1" x14ac:dyDescent="0.3">
      <c r="A82">
        <v>150</v>
      </c>
      <c r="B82">
        <v>202202</v>
      </c>
      <c r="C82">
        <v>33</v>
      </c>
      <c r="D82" t="s">
        <v>87</v>
      </c>
      <c r="E82">
        <v>351</v>
      </c>
      <c r="F82">
        <v>23235</v>
      </c>
      <c r="G82" t="s">
        <v>15</v>
      </c>
      <c r="H82" t="s">
        <v>34</v>
      </c>
      <c r="I82">
        <v>1.4E-2</v>
      </c>
      <c r="J82">
        <v>1.4E-2</v>
      </c>
      <c r="K82">
        <v>1</v>
      </c>
      <c r="L82">
        <v>1</v>
      </c>
      <c r="M82">
        <v>1</v>
      </c>
      <c r="N82">
        <v>0</v>
      </c>
      <c r="O82">
        <v>1</v>
      </c>
      <c r="P82"/>
      <c r="Q82">
        <v>33</v>
      </c>
      <c r="R82" s="25" t="s">
        <v>91</v>
      </c>
    </row>
    <row r="83" spans="1:18" hidden="1" x14ac:dyDescent="0.3">
      <c r="A83">
        <v>150</v>
      </c>
      <c r="B83">
        <v>202202</v>
      </c>
      <c r="C83">
        <v>34</v>
      </c>
      <c r="D83" t="s">
        <v>87</v>
      </c>
      <c r="E83">
        <v>363</v>
      </c>
      <c r="F83">
        <v>23220</v>
      </c>
      <c r="G83" t="s">
        <v>28</v>
      </c>
      <c r="H83" t="s">
        <v>34</v>
      </c>
      <c r="I83">
        <v>0.123</v>
      </c>
      <c r="J83">
        <v>0.123</v>
      </c>
      <c r="K83">
        <v>3</v>
      </c>
      <c r="L83">
        <v>3</v>
      </c>
      <c r="M83">
        <v>1</v>
      </c>
      <c r="N83">
        <v>0</v>
      </c>
      <c r="O83">
        <v>1</v>
      </c>
      <c r="P83"/>
      <c r="Q83">
        <v>34</v>
      </c>
      <c r="R83" s="25" t="s">
        <v>92</v>
      </c>
    </row>
    <row r="84" spans="1:18" hidden="1" x14ac:dyDescent="0.3">
      <c r="A84">
        <v>150</v>
      </c>
      <c r="B84">
        <v>202202</v>
      </c>
      <c r="C84">
        <v>34</v>
      </c>
      <c r="D84" t="s">
        <v>87</v>
      </c>
      <c r="E84">
        <v>365</v>
      </c>
      <c r="F84">
        <v>23225</v>
      </c>
      <c r="G84" t="s">
        <v>16</v>
      </c>
      <c r="H84" t="s">
        <v>34</v>
      </c>
      <c r="I84">
        <v>4.5999999999999999E-2</v>
      </c>
      <c r="J84">
        <v>4.5999999999999999E-2</v>
      </c>
      <c r="K84">
        <v>1</v>
      </c>
      <c r="L84">
        <v>1</v>
      </c>
      <c r="M84">
        <v>1</v>
      </c>
      <c r="N84">
        <v>0</v>
      </c>
      <c r="O84">
        <v>1</v>
      </c>
      <c r="P84"/>
      <c r="Q84">
        <v>34</v>
      </c>
      <c r="R84" s="25" t="s">
        <v>92</v>
      </c>
    </row>
    <row r="85" spans="1:18" hidden="1" x14ac:dyDescent="0.3">
      <c r="A85">
        <v>150</v>
      </c>
      <c r="B85">
        <v>202202</v>
      </c>
      <c r="C85">
        <v>35</v>
      </c>
      <c r="D85" t="s">
        <v>87</v>
      </c>
      <c r="E85">
        <v>371</v>
      </c>
      <c r="F85">
        <v>23220</v>
      </c>
      <c r="G85" t="s">
        <v>28</v>
      </c>
      <c r="H85" t="s">
        <v>33</v>
      </c>
      <c r="I85">
        <v>3.4</v>
      </c>
      <c r="J85">
        <v>3.4</v>
      </c>
      <c r="K85">
        <v>1</v>
      </c>
      <c r="L85">
        <v>1</v>
      </c>
      <c r="M85">
        <v>1</v>
      </c>
      <c r="N85">
        <v>0</v>
      </c>
      <c r="O85">
        <v>1</v>
      </c>
      <c r="P85"/>
      <c r="Q85">
        <v>35</v>
      </c>
      <c r="R85" s="25" t="s">
        <v>93</v>
      </c>
    </row>
    <row r="86" spans="1:18" hidden="1" x14ac:dyDescent="0.3">
      <c r="A86">
        <v>150</v>
      </c>
      <c r="B86">
        <v>202202</v>
      </c>
      <c r="C86">
        <v>35</v>
      </c>
      <c r="D86" t="s">
        <v>87</v>
      </c>
      <c r="E86">
        <v>374</v>
      </c>
      <c r="F86">
        <v>23220</v>
      </c>
      <c r="G86" t="s">
        <v>28</v>
      </c>
      <c r="H86" t="s">
        <v>34</v>
      </c>
      <c r="I86">
        <v>9.5000000000000001E-2</v>
      </c>
      <c r="J86">
        <v>9.5000000000000001E-2</v>
      </c>
      <c r="K86">
        <v>2</v>
      </c>
      <c r="L86">
        <v>2</v>
      </c>
      <c r="M86">
        <v>1</v>
      </c>
      <c r="N86">
        <v>0</v>
      </c>
      <c r="O86">
        <v>1</v>
      </c>
      <c r="P86"/>
      <c r="Q86">
        <v>35</v>
      </c>
      <c r="R86" s="25" t="s">
        <v>93</v>
      </c>
    </row>
  </sheetData>
  <autoFilter ref="A1:R86" xr:uid="{00000000-0001-0000-0200-000000000000}">
    <filterColumn colId="6">
      <filters>
        <filter val="Pink salmon"/>
      </filters>
    </filterColumn>
    <filterColumn colId="17">
      <filters>
        <filter val="ISA1"/>
        <filter val="ISA2"/>
        <filter val="ISB1"/>
        <filter val="ISB2"/>
        <filter val="ISC1"/>
        <filter val="ISC2"/>
        <filter val="ISD2"/>
        <filter val="UCA1"/>
        <filter val="UCA2"/>
        <filter val="UCB1"/>
        <filter val="UCB2"/>
        <filter val="UCC1"/>
        <filter val="UCC2"/>
        <filter val="UCD1"/>
        <filter val="UCD2"/>
      </filters>
    </filterColumn>
  </autoFilter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Icy Strait CPUE</vt:lpstr>
      <vt:lpstr>June Catch</vt:lpstr>
      <vt:lpstr>July Catch</vt:lpstr>
    </vt:vector>
  </TitlesOfParts>
  <Company>NOAA Fisheries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Jim.Murphy</dc:creator>
  <cp:lastModifiedBy>Piston, Andrew W (DFG)</cp:lastModifiedBy>
  <dcterms:created xsi:type="dcterms:W3CDTF">2021-08-12T17:30:26Z</dcterms:created>
  <dcterms:modified xsi:type="dcterms:W3CDTF">2022-08-30T17:22:14Z</dcterms:modified>
</cp:coreProperties>
</file>