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f944a6b4b3cede/Documents/"/>
    </mc:Choice>
  </mc:AlternateContent>
  <xr:revisionPtr revIDLastSave="607" documentId="8_{E3BAFE65-2B43-4284-95B0-EDC9B5DFD1B8}" xr6:coauthVersionLast="47" xr6:coauthVersionMax="47" xr10:uidLastSave="{50D84941-EB15-44E3-A9F6-B747A7C74F65}"/>
  <bookViews>
    <workbookView xWindow="-108" yWindow="-108" windowWidth="23256" windowHeight="13896" xr2:uid="{847050D9-CA80-4A0A-84B1-B50D242F0154}"/>
  </bookViews>
  <sheets>
    <sheet name="Rack 01" sheetId="1" r:id="rId1"/>
    <sheet name="R01 Data" sheetId="2" r:id="rId2"/>
  </sheets>
  <definedNames>
    <definedName name="_xlnm._FilterDatabase" localSheetId="1" hidden="1">'R01 Data'!$A$1:$D$85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7" i="1"/>
  <c r="A2" i="2" a="1"/>
  <c r="A2" i="2" s="1"/>
  <c r="M3" i="1"/>
  <c r="O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<sst xmlns="http://schemas.openxmlformats.org/spreadsheetml/2006/main" count="416" uniqueCount="187">
  <si>
    <t>R01</t>
  </si>
  <si>
    <t>RU</t>
  </si>
  <si>
    <t>PWR C.</t>
  </si>
  <si>
    <t>Description</t>
  </si>
  <si>
    <t>Vendor</t>
  </si>
  <si>
    <t>Part</t>
  </si>
  <si>
    <t>Cable Management</t>
  </si>
  <si>
    <t>Terminal Server</t>
  </si>
  <si>
    <t>Opengear</t>
  </si>
  <si>
    <t>r01-compute-01</t>
  </si>
  <si>
    <t>Compute</t>
  </si>
  <si>
    <t>HPE</t>
  </si>
  <si>
    <t>r01-compute-02</t>
  </si>
  <si>
    <t>r01-compute-03</t>
  </si>
  <si>
    <t>r01-compute-04</t>
  </si>
  <si>
    <t>r01-compute-05</t>
  </si>
  <si>
    <t>r01-compute-06</t>
  </si>
  <si>
    <t>r01-compute-07</t>
  </si>
  <si>
    <t>r01-compute-08</t>
  </si>
  <si>
    <t>r01-compute-09</t>
  </si>
  <si>
    <t>r01-compute-10</t>
  </si>
  <si>
    <t>r01-compute-11</t>
  </si>
  <si>
    <t>r01-compute-12</t>
  </si>
  <si>
    <t>r01-compute-13</t>
  </si>
  <si>
    <t>r01-compute-14</t>
  </si>
  <si>
    <t>r01-compute-15</t>
  </si>
  <si>
    <t>r01-compute-16</t>
  </si>
  <si>
    <t>r01-compute-17</t>
  </si>
  <si>
    <t>r01-compute-18</t>
  </si>
  <si>
    <t>r01-compute-19</t>
  </si>
  <si>
    <t>r01-compute-20</t>
  </si>
  <si>
    <t>r01-compute-21</t>
  </si>
  <si>
    <t>r01-compute-22</t>
  </si>
  <si>
    <t>r01-compute-23</t>
  </si>
  <si>
    <t>r01-compute-24</t>
  </si>
  <si>
    <t>r01-leaf-01</t>
  </si>
  <si>
    <t>r01-leaf-02</t>
  </si>
  <si>
    <t>Leaf Switch</t>
  </si>
  <si>
    <t>Juniper</t>
  </si>
  <si>
    <t>r01-mgmt-01</t>
  </si>
  <si>
    <t>Panduit</t>
  </si>
  <si>
    <t>PDU-L</t>
  </si>
  <si>
    <t>PDU-R</t>
  </si>
  <si>
    <t>r01-term-serv-01</t>
  </si>
  <si>
    <t>L1-1</t>
  </si>
  <si>
    <t>L1-2</t>
  </si>
  <si>
    <t>L1-3</t>
  </si>
  <si>
    <t>L1-4</t>
  </si>
  <si>
    <t>L1-5</t>
  </si>
  <si>
    <t>L1-6</t>
  </si>
  <si>
    <t>L1-7</t>
  </si>
  <si>
    <t>L1-8</t>
  </si>
  <si>
    <t>L2-1</t>
  </si>
  <si>
    <t>L2-2</t>
  </si>
  <si>
    <t>L2-3</t>
  </si>
  <si>
    <t>L2-4</t>
  </si>
  <si>
    <t>L2-5</t>
  </si>
  <si>
    <t>L2-6</t>
  </si>
  <si>
    <t>L3-1</t>
  </si>
  <si>
    <t>L3-2</t>
  </si>
  <si>
    <t>L3-3</t>
  </si>
  <si>
    <t>L3-4</t>
  </si>
  <si>
    <t>L3-5</t>
  </si>
  <si>
    <t>L3-6</t>
  </si>
  <si>
    <t>L1-9</t>
  </si>
  <si>
    <t>L1-10</t>
  </si>
  <si>
    <t>L1-11</t>
  </si>
  <si>
    <t>L1-12</t>
  </si>
  <si>
    <t>L2-7</t>
  </si>
  <si>
    <t>L2-8</t>
  </si>
  <si>
    <t>L2-9</t>
  </si>
  <si>
    <t>L2-10</t>
  </si>
  <si>
    <t>Name</t>
  </si>
  <si>
    <t>Site</t>
  </si>
  <si>
    <t>Location</t>
  </si>
  <si>
    <t>R01 - Front</t>
  </si>
  <si>
    <t>R01 - Rear</t>
  </si>
  <si>
    <t>DC1</t>
  </si>
  <si>
    <t>Melbourne</t>
  </si>
  <si>
    <t>xyz</t>
  </si>
  <si>
    <t>Total BTU/hr</t>
  </si>
  <si>
    <t>BTU/hr</t>
  </si>
  <si>
    <t>Total Power Usage (kW)</t>
  </si>
  <si>
    <t>Filler Panel 4U</t>
  </si>
  <si>
    <t>Filler Panel 2U</t>
  </si>
  <si>
    <t>A42</t>
  </si>
  <si>
    <t>A41</t>
  </si>
  <si>
    <t>A40</t>
  </si>
  <si>
    <t>A39</t>
  </si>
  <si>
    <t>A38</t>
  </si>
  <si>
    <t>A37</t>
  </si>
  <si>
    <t>A36</t>
  </si>
  <si>
    <t>A35</t>
  </si>
  <si>
    <t>A34</t>
  </si>
  <si>
    <t>A33</t>
  </si>
  <si>
    <t>A32</t>
  </si>
  <si>
    <t>A31</t>
  </si>
  <si>
    <t>A30</t>
  </si>
  <si>
    <t>A29</t>
  </si>
  <si>
    <t>A28</t>
  </si>
  <si>
    <t>A27</t>
  </si>
  <si>
    <t>A26</t>
  </si>
  <si>
    <t>A25</t>
  </si>
  <si>
    <t>A24</t>
  </si>
  <si>
    <t>A23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</si>
  <si>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</si>
  <si>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</si>
  <si>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</si>
  <si>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</si>
  <si>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</si>
  <si>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</si>
  <si>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</si>
  <si>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</si>
  <si>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</si>
  <si>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</si>
  <si>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</si>
  <si>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</si>
  <si>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</si>
  <si>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</si>
  <si>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</si>
  <si>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</si>
  <si>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</si>
  <si>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</si>
  <si>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</si>
  <si>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</si>
  <si>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</si>
  <si>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</si>
  <si>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</si>
  <si>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</si>
  <si>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</si>
  <si>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</si>
  <si>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</si>
  <si>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</si>
  <si>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</si>
  <si>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</si>
  <si>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</si>
  <si>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</si>
  <si>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</si>
  <si>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</si>
  <si>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</si>
  <si>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</si>
  <si>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</si>
  <si>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</si>
  <si>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</si>
  <si>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</si>
  <si>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</si>
  <si>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</si>
  <si>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</si>
  <si>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</si>
  <si>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</si>
  <si>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</si>
  <si>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</si>
  <si>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</si>
  <si>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</si>
  <si>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</si>
  <si>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</si>
  <si>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</si>
  <si>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</si>
  <si>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</si>
  <si>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</si>
  <si>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</si>
  <si>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</si>
  <si>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</si>
  <si>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</si>
  <si>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</si>
  <si>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</si>
  <si>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</si>
  <si>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</si>
  <si>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</si>
  <si>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CM8116</t>
  </si>
  <si>
    <t>EX4400-48T-AFI</t>
  </si>
  <si>
    <t>QFX5120-48Y-AFI</t>
  </si>
  <si>
    <t>DL360</t>
  </si>
  <si>
    <t>CMPHF1</t>
  </si>
  <si>
    <t>CID2RU16-20DB1</t>
  </si>
  <si>
    <t>Inlet Duct 2U</t>
  </si>
  <si>
    <t>Inlet Duct 1U</t>
  </si>
  <si>
    <t>CID1RU22-23DB1</t>
  </si>
  <si>
    <t>Filler Panel 1U</t>
  </si>
  <si>
    <t>DPFP1WH</t>
  </si>
  <si>
    <t>DPFP2WH</t>
  </si>
  <si>
    <t>DPFP4WH</t>
  </si>
  <si>
    <t>Mgmt Switch</t>
  </si>
  <si>
    <t>NK6XPPG24Y</t>
  </si>
  <si>
    <t>24 Port Cat6A Patch Panel</t>
  </si>
  <si>
    <t>F1RCZO-9612-10S</t>
  </si>
  <si>
    <t>96F OM4 LC Fiber Casette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</si>
</sst>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DBCD-411E-4B72-890B-E538013F5B03}">
  <dimension ref="B1:R49"/>
  <sheetViews>
    <sheetView tabSelected="1" workbookViewId="0"/>
  </sheetViews>
  <sheetFormatPr defaultRowHeight="14.4" x14ac:dyDescent="0.3"/>
  <cols>
    <col min="1" max="1" width="2.6640625" customWidth="1"/>
    <col min="2" max="2" width="4.109375" bestFit="1" customWidth="1"/>
    <col min="4" max="5" width="16.6640625" customWidth="1"/>
    <col min="6" max="6" width="11.109375" customWidth="1"/>
    <col min="7" max="7" width="16.6640625" customWidth="1"/>
    <col min="8" max="8" width="8.88671875" customWidth="1"/>
    <col min="9" max="9" width="4.109375" bestFit="1" customWidth="1"/>
    <col min="10" max="10" width="5.5546875" customWidth="1"/>
    <col min="11" max="11" width="4.109375" bestFit="1" customWidth="1"/>
    <col min="12" max="12" width="8.88671875" customWidth="1"/>
    <col min="13" max="14" width="16.6640625" customWidth="1"/>
    <col min="15" max="15" width="11.21875" customWidth="1"/>
    <col min="16" max="16" width="16.6640625" customWidth="1"/>
    <col min="17" max="17" width="8.88671875" customWidth="1"/>
    <col min="18" max="18" width="4.109375" bestFit="1" customWidth="1"/>
  </cols>
  <sheetData>
    <row r="1" spans="2:18" ht="15" thickBot="1" x14ac:dyDescent="0.35"/>
    <row r="2" spans="2:18" x14ac:dyDescent="0.3">
      <c r="D2" s="13" t="s">
        <v>72</v>
      </c>
      <c r="E2" s="14" t="s">
        <v>73</v>
      </c>
      <c r="F2" s="14" t="s">
        <v>74</v>
      </c>
      <c r="G2" s="15" t="s">
        <v>5</v>
      </c>
      <c r="M2" s="33" t="s">
        <v>82</v>
      </c>
      <c r="N2" s="29"/>
      <c r="O2" s="29" t="s">
        <v>80</v>
      </c>
      <c r="P2" s="30"/>
    </row>
    <row r="3" spans="2:18" ht="15" thickBot="1" x14ac:dyDescent="0.35">
      <c r="D3" s="16" t="s">
        <v>0</v>
      </c>
      <c r="E3" s="17" t="s">
        <v>77</v>
      </c>
      <c r="F3" s="17" t="s">
        <v>78</v>
      </c>
      <c r="G3" s="18" t="s">
        <v>79</v>
      </c>
      <c r="M3" s="34">
        <f>SUM(C7:C48)/1000</f>
        <v>8.4480000000000004</v>
      </c>
      <c r="N3" s="31"/>
      <c r="O3" s="31">
        <f>SUM(H7:H48)</f>
        <v>28836</v>
      </c>
      <c r="P3" s="32"/>
    </row>
    <row r="4" spans="2:18" ht="15" thickBot="1" x14ac:dyDescent="0.35"/>
    <row r="5" spans="2:18" ht="15" thickBot="1" x14ac:dyDescent="0.35">
      <c r="B5" s="38" t="s">
        <v>75</v>
      </c>
      <c r="C5" s="39"/>
      <c r="D5" s="39"/>
      <c r="E5" s="39"/>
      <c r="F5" s="39"/>
      <c r="G5" s="39"/>
      <c r="H5" s="39"/>
      <c r="I5" s="40"/>
      <c r="J5" s="1"/>
      <c r="K5" s="38" t="s">
        <v>76</v>
      </c>
      <c r="L5" s="39"/>
      <c r="M5" s="39"/>
      <c r="N5" s="39"/>
      <c r="O5" s="39"/>
      <c r="P5" s="39"/>
      <c r="Q5" s="39"/>
      <c r="R5" s="40"/>
    </row>
    <row r="6" spans="2:18" x14ac:dyDescent="0.3">
      <c r="B6" s="2" t="s">
        <v>1</v>
      </c>
      <c r="C6" s="3" t="s">
        <v>2</v>
      </c>
      <c r="D6" s="3" t="s">
        <v>72</v>
      </c>
      <c r="E6" s="3" t="s">
        <v>3</v>
      </c>
      <c r="F6" s="3" t="s">
        <v>4</v>
      </c>
      <c r="G6" s="3" t="s">
        <v>5</v>
      </c>
      <c r="H6" s="3" t="s">
        <v>81</v>
      </c>
      <c r="I6" s="4" t="s">
        <v>1</v>
      </c>
      <c r="J6" s="1"/>
      <c r="K6" s="2" t="s">
        <v>1</v>
      </c>
      <c r="L6" s="3" t="s">
        <v>41</v>
      </c>
      <c r="M6" s="3" t="s">
        <v>72</v>
      </c>
      <c r="N6" s="3" t="s">
        <v>3</v>
      </c>
      <c r="O6" s="3" t="s">
        <v>4</v>
      </c>
      <c r="P6" s="3" t="s">
        <v>5</v>
      </c>
      <c r="Q6" s="3" t="s">
        <v>42</v>
      </c>
      <c r="R6" s="4" t="s">
        <v>1</v>
      </c>
    </row>
    <row r="7" spans="2:18" x14ac:dyDescent="0.3">
      <c r="B7" s="5" t="s">
        <v>85</v>
      </c>
      <c r="C7" s="6"/>
      <c r="D7" s="48" t="s">
        <v>184</v>
      </c>
      <c r="E7" s="49"/>
      <c r="F7" s="7" t="s">
        <v>40</v>
      </c>
      <c r="G7" s="7" t="s">
        <v>183</v>
      </c>
      <c r="H7" s="6" t="str">
        <f>IF($C7&lt;&gt;"", ROUNDUP(C7*3.4121,0), "")</f>
        <v/>
      </c>
      <c r="I7" s="19" t="s">
        <v>85</v>
      </c>
      <c r="J7" s="1"/>
      <c r="K7" s="5" t="s">
        <v>127</v>
      </c>
      <c r="L7" s="6"/>
      <c r="M7" s="41" t="s">
        <v>186</v>
      </c>
      <c r="N7" s="42"/>
      <c r="O7" s="8" t="s">
        <v>40</v>
      </c>
      <c r="P7" s="8" t="s">
        <v>185</v>
      </c>
      <c r="Q7" s="6"/>
      <c r="R7" s="19" t="s">
        <v>127</v>
      </c>
    </row>
    <row r="8" spans="2:18" x14ac:dyDescent="0.3">
      <c r="B8" s="5" t="s">
        <v>86</v>
      </c>
      <c r="C8" s="6"/>
      <c r="D8" s="43" t="s">
        <v>6</v>
      </c>
      <c r="E8" s="44"/>
      <c r="F8" s="9" t="s">
        <v>40</v>
      </c>
      <c r="G8" s="9" t="s">
        <v>173</v>
      </c>
      <c r="H8" s="6" t="str">
        <f t="shared" ref="H8:H48" si="0">IF($C8&lt;&gt;"", ROUNDUP(C8*3.4121,0), "")</f>
        <v/>
      </c>
      <c r="I8" s="19" t="s">
        <v>86</v>
      </c>
      <c r="J8" s="1"/>
      <c r="K8" s="5" t="s">
        <v>128</v>
      </c>
      <c r="L8" s="6"/>
      <c r="M8" s="43" t="s">
        <v>6</v>
      </c>
      <c r="N8" s="44"/>
      <c r="O8" s="9" t="s">
        <v>40</v>
      </c>
      <c r="P8" s="9" t="s">
        <v>173</v>
      </c>
      <c r="Q8" s="6"/>
      <c r="R8" s="19" t="s">
        <v>128</v>
      </c>
    </row>
    <row r="9" spans="2:18" x14ac:dyDescent="0.3">
      <c r="B9" s="5" t="s">
        <v>87</v>
      </c>
      <c r="C9" s="6"/>
      <c r="D9" s="23" t="s">
        <v>83</v>
      </c>
      <c r="E9" s="24"/>
      <c r="F9" s="27" t="s">
        <v>40</v>
      </c>
      <c r="G9" s="27" t="s">
        <v>181</v>
      </c>
      <c r="H9" s="6" t="str">
        <f t="shared" si="0"/>
        <v/>
      </c>
      <c r="I9" s="19" t="s">
        <v>87</v>
      </c>
      <c r="J9" s="1"/>
      <c r="K9" s="5" t="s">
        <v>129</v>
      </c>
      <c r="L9" s="6"/>
      <c r="M9" s="6"/>
      <c r="N9" s="6"/>
      <c r="O9" s="6"/>
      <c r="P9" s="6"/>
      <c r="Q9" s="6"/>
      <c r="R9" s="19" t="s">
        <v>129</v>
      </c>
    </row>
    <row r="10" spans="2:18" x14ac:dyDescent="0.3">
      <c r="B10" s="5" t="s">
        <v>88</v>
      </c>
      <c r="C10" s="6"/>
      <c r="D10" s="25"/>
      <c r="E10" s="26"/>
      <c r="F10" s="28"/>
      <c r="G10" s="28"/>
      <c r="H10" s="6" t="str">
        <f t="shared" si="0"/>
        <v/>
      </c>
      <c r="I10" s="19" t="s">
        <v>88</v>
      </c>
      <c r="J10" s="1"/>
      <c r="K10" s="5" t="s">
        <v>130</v>
      </c>
      <c r="L10" s="6"/>
      <c r="M10" s="6"/>
      <c r="N10" s="6"/>
      <c r="O10" s="6"/>
      <c r="P10" s="6"/>
      <c r="Q10" s="6"/>
      <c r="R10" s="19" t="s">
        <v>130</v>
      </c>
    </row>
    <row r="11" spans="2:18" x14ac:dyDescent="0.3">
      <c r="B11" s="5" t="s">
        <v>89</v>
      </c>
      <c r="C11" s="6"/>
      <c r="D11" s="25"/>
      <c r="E11" s="26"/>
      <c r="F11" s="28"/>
      <c r="G11" s="28"/>
      <c r="H11" s="6" t="str">
        <f t="shared" si="0"/>
        <v/>
      </c>
      <c r="I11" s="19" t="s">
        <v>89</v>
      </c>
      <c r="J11" s="1"/>
      <c r="K11" s="5" t="s">
        <v>131</v>
      </c>
      <c r="L11" s="6"/>
      <c r="M11" s="6"/>
      <c r="N11" s="6"/>
      <c r="O11" s="6"/>
      <c r="P11" s="6"/>
      <c r="Q11" s="6"/>
      <c r="R11" s="19" t="s">
        <v>131</v>
      </c>
    </row>
    <row r="12" spans="2:18" x14ac:dyDescent="0.3">
      <c r="B12" s="5" t="s">
        <v>90</v>
      </c>
      <c r="C12" s="6"/>
      <c r="D12" s="35"/>
      <c r="E12" s="36"/>
      <c r="F12" s="37"/>
      <c r="G12" s="37"/>
      <c r="H12" s="6" t="str">
        <f t="shared" si="0"/>
        <v/>
      </c>
      <c r="I12" s="19" t="s">
        <v>90</v>
      </c>
      <c r="J12" s="1"/>
      <c r="K12" s="5" t="s">
        <v>132</v>
      </c>
      <c r="L12" s="6"/>
      <c r="M12" s="6"/>
      <c r="N12" s="6"/>
      <c r="O12" s="6"/>
      <c r="P12" s="6"/>
      <c r="Q12" s="6"/>
      <c r="R12" s="19" t="s">
        <v>132</v>
      </c>
    </row>
    <row r="13" spans="2:18" x14ac:dyDescent="0.3">
      <c r="B13" s="5" t="s">
        <v>91</v>
      </c>
      <c r="C13" s="6"/>
      <c r="D13" s="23" t="s">
        <v>84</v>
      </c>
      <c r="E13" s="24"/>
      <c r="F13" s="27" t="s">
        <v>40</v>
      </c>
      <c r="G13" s="27" t="s">
        <v>180</v>
      </c>
      <c r="H13" s="6" t="str">
        <f t="shared" si="0"/>
        <v/>
      </c>
      <c r="I13" s="19" t="s">
        <v>91</v>
      </c>
      <c r="J13" s="1"/>
      <c r="K13" s="5" t="s">
        <v>133</v>
      </c>
      <c r="L13" s="6"/>
      <c r="M13" s="6"/>
      <c r="N13" s="6"/>
      <c r="O13" s="6"/>
      <c r="P13" s="6"/>
      <c r="Q13" s="6"/>
      <c r="R13" s="19" t="s">
        <v>133</v>
      </c>
    </row>
    <row r="14" spans="2:18" x14ac:dyDescent="0.3">
      <c r="B14" s="5" t="s">
        <v>92</v>
      </c>
      <c r="C14" s="6"/>
      <c r="D14" s="35"/>
      <c r="E14" s="36"/>
      <c r="F14" s="37"/>
      <c r="G14" s="37"/>
      <c r="H14" s="6" t="str">
        <f t="shared" si="0"/>
        <v/>
      </c>
      <c r="I14" s="19" t="s">
        <v>92</v>
      </c>
      <c r="J14" s="1"/>
      <c r="K14" s="5" t="s">
        <v>134</v>
      </c>
      <c r="L14" s="6"/>
      <c r="M14" s="6"/>
      <c r="N14" s="6"/>
      <c r="O14" s="6"/>
      <c r="P14" s="6"/>
      <c r="Q14" s="6"/>
      <c r="R14" s="19" t="s">
        <v>134</v>
      </c>
    </row>
    <row r="15" spans="2:18" x14ac:dyDescent="0.3">
      <c r="B15" s="5" t="s">
        <v>93</v>
      </c>
      <c r="C15" s="6">
        <v>108</v>
      </c>
      <c r="D15" s="10" t="s">
        <v>43</v>
      </c>
      <c r="E15" s="10" t="s">
        <v>7</v>
      </c>
      <c r="F15" s="10" t="s">
        <v>8</v>
      </c>
      <c r="G15" s="10" t="s">
        <v>169</v>
      </c>
      <c r="H15" s="6">
        <f t="shared" si="0"/>
        <v>369</v>
      </c>
      <c r="I15" s="19" t="s">
        <v>93</v>
      </c>
      <c r="J15" s="1"/>
      <c r="K15" s="5" t="s">
        <v>135</v>
      </c>
      <c r="L15" s="6" t="s">
        <v>44</v>
      </c>
      <c r="M15" s="12"/>
      <c r="N15" s="12"/>
      <c r="O15" s="12"/>
      <c r="P15" s="12"/>
      <c r="Q15" s="6" t="s">
        <v>44</v>
      </c>
      <c r="R15" s="19" t="s">
        <v>135</v>
      </c>
    </row>
    <row r="16" spans="2:18" x14ac:dyDescent="0.3">
      <c r="B16" s="5" t="s">
        <v>94</v>
      </c>
      <c r="C16" s="6"/>
      <c r="D16" s="43" t="s">
        <v>6</v>
      </c>
      <c r="E16" s="44"/>
      <c r="F16" s="9" t="s">
        <v>40</v>
      </c>
      <c r="G16" s="9" t="s">
        <v>173</v>
      </c>
      <c r="H16" s="6" t="str">
        <f t="shared" si="0"/>
        <v/>
      </c>
      <c r="I16" s="19" t="s">
        <v>94</v>
      </c>
      <c r="J16" s="1"/>
      <c r="K16" s="5" t="s">
        <v>136</v>
      </c>
      <c r="L16" s="6"/>
      <c r="M16" s="12"/>
      <c r="N16" s="12"/>
      <c r="O16" s="12"/>
      <c r="P16" s="12"/>
      <c r="Q16" s="6"/>
      <c r="R16" s="19" t="s">
        <v>136</v>
      </c>
    </row>
    <row r="17" spans="2:18" x14ac:dyDescent="0.3">
      <c r="B17" s="5" t="s">
        <v>95</v>
      </c>
      <c r="C17" s="6">
        <v>240</v>
      </c>
      <c r="D17" s="50" t="s">
        <v>176</v>
      </c>
      <c r="E17" s="51"/>
      <c r="F17" s="11" t="s">
        <v>40</v>
      </c>
      <c r="G17" s="11" t="s">
        <v>177</v>
      </c>
      <c r="H17" s="6">
        <f t="shared" si="0"/>
        <v>819</v>
      </c>
      <c r="I17" s="19" t="s">
        <v>95</v>
      </c>
      <c r="J17" s="1"/>
      <c r="K17" s="5" t="s">
        <v>137</v>
      </c>
      <c r="L17" s="6" t="s">
        <v>45</v>
      </c>
      <c r="M17" s="10" t="s">
        <v>39</v>
      </c>
      <c r="N17" s="10" t="s">
        <v>182</v>
      </c>
      <c r="O17" s="10" t="s">
        <v>38</v>
      </c>
      <c r="P17" s="10" t="s">
        <v>170</v>
      </c>
      <c r="Q17" s="6" t="s">
        <v>45</v>
      </c>
      <c r="R17" s="19" t="s">
        <v>137</v>
      </c>
    </row>
    <row r="18" spans="2:18" x14ac:dyDescent="0.3">
      <c r="B18" s="5" t="s">
        <v>96</v>
      </c>
      <c r="C18" s="6"/>
      <c r="D18" s="50" t="s">
        <v>178</v>
      </c>
      <c r="E18" s="51"/>
      <c r="F18" s="11" t="s">
        <v>40</v>
      </c>
      <c r="G18" s="11" t="s">
        <v>179</v>
      </c>
      <c r="H18" s="6" t="str">
        <f t="shared" si="0"/>
        <v/>
      </c>
      <c r="I18" s="19" t="s">
        <v>96</v>
      </c>
      <c r="J18" s="1"/>
      <c r="K18" s="5" t="s">
        <v>138</v>
      </c>
      <c r="L18" s="6"/>
      <c r="M18" s="43" t="s">
        <v>6</v>
      </c>
      <c r="N18" s="44"/>
      <c r="O18" s="9" t="s">
        <v>40</v>
      </c>
      <c r="P18" s="9" t="s">
        <v>173</v>
      </c>
      <c r="Q18" s="6"/>
      <c r="R18" s="19" t="s">
        <v>138</v>
      </c>
    </row>
    <row r="19" spans="2:18" x14ac:dyDescent="0.3">
      <c r="B19" s="5" t="s">
        <v>97</v>
      </c>
      <c r="C19" s="6">
        <v>300</v>
      </c>
      <c r="D19" s="10" t="s">
        <v>9</v>
      </c>
      <c r="E19" s="10" t="s">
        <v>10</v>
      </c>
      <c r="F19" s="10" t="s">
        <v>11</v>
      </c>
      <c r="G19" s="10" t="s">
        <v>172</v>
      </c>
      <c r="H19" s="6">
        <f t="shared" si="0"/>
        <v>1024</v>
      </c>
      <c r="I19" s="19" t="s">
        <v>97</v>
      </c>
      <c r="J19" s="1"/>
      <c r="K19" s="5" t="s">
        <v>139</v>
      </c>
      <c r="L19" s="6" t="s">
        <v>46</v>
      </c>
      <c r="M19" s="12"/>
      <c r="N19" s="12"/>
      <c r="O19" s="12"/>
      <c r="P19" s="12"/>
      <c r="Q19" s="6" t="s">
        <v>46</v>
      </c>
      <c r="R19" s="19" t="s">
        <v>139</v>
      </c>
    </row>
    <row r="20" spans="2:18" x14ac:dyDescent="0.3">
      <c r="B20" s="5" t="s">
        <v>98</v>
      </c>
      <c r="C20" s="6">
        <v>300</v>
      </c>
      <c r="D20" s="10" t="s">
        <v>12</v>
      </c>
      <c r="E20" s="10" t="s">
        <v>10</v>
      </c>
      <c r="F20" s="10" t="s">
        <v>11</v>
      </c>
      <c r="G20" s="10" t="s">
        <v>172</v>
      </c>
      <c r="H20" s="6">
        <f t="shared" si="0"/>
        <v>1024</v>
      </c>
      <c r="I20" s="19" t="s">
        <v>98</v>
      </c>
      <c r="J20" s="1"/>
      <c r="K20" s="5" t="s">
        <v>140</v>
      </c>
      <c r="L20" s="6" t="s">
        <v>47</v>
      </c>
      <c r="M20" s="12"/>
      <c r="N20" s="12"/>
      <c r="O20" s="12"/>
      <c r="P20" s="12"/>
      <c r="Q20" s="6" t="s">
        <v>47</v>
      </c>
      <c r="R20" s="19" t="s">
        <v>140</v>
      </c>
    </row>
    <row r="21" spans="2:18" x14ac:dyDescent="0.3">
      <c r="B21" s="5" t="s">
        <v>99</v>
      </c>
      <c r="C21" s="6">
        <v>300</v>
      </c>
      <c r="D21" s="10" t="s">
        <v>13</v>
      </c>
      <c r="E21" s="10" t="s">
        <v>10</v>
      </c>
      <c r="F21" s="10" t="s">
        <v>11</v>
      </c>
      <c r="G21" s="10" t="s">
        <v>172</v>
      </c>
      <c r="H21" s="6">
        <f t="shared" si="0"/>
        <v>1024</v>
      </c>
      <c r="I21" s="19" t="s">
        <v>99</v>
      </c>
      <c r="J21" s="1"/>
      <c r="K21" s="5" t="s">
        <v>141</v>
      </c>
      <c r="L21" s="6" t="s">
        <v>48</v>
      </c>
      <c r="M21" s="12"/>
      <c r="N21" s="12"/>
      <c r="O21" s="12"/>
      <c r="P21" s="12"/>
      <c r="Q21" s="6" t="s">
        <v>48</v>
      </c>
      <c r="R21" s="19" t="s">
        <v>141</v>
      </c>
    </row>
    <row r="22" spans="2:18" x14ac:dyDescent="0.3">
      <c r="B22" s="5" t="s">
        <v>100</v>
      </c>
      <c r="C22" s="6">
        <v>300</v>
      </c>
      <c r="D22" s="10" t="s">
        <v>14</v>
      </c>
      <c r="E22" s="10" t="s">
        <v>10</v>
      </c>
      <c r="F22" s="10" t="s">
        <v>11</v>
      </c>
      <c r="G22" s="10" t="s">
        <v>172</v>
      </c>
      <c r="H22" s="6">
        <f t="shared" si="0"/>
        <v>1024</v>
      </c>
      <c r="I22" s="19" t="s">
        <v>100</v>
      </c>
      <c r="J22" s="1"/>
      <c r="K22" s="5" t="s">
        <v>142</v>
      </c>
      <c r="L22" s="6" t="s">
        <v>49</v>
      </c>
      <c r="M22" s="12"/>
      <c r="N22" s="12"/>
      <c r="O22" s="12"/>
      <c r="P22" s="12"/>
      <c r="Q22" s="6" t="s">
        <v>49</v>
      </c>
      <c r="R22" s="19" t="s">
        <v>142</v>
      </c>
    </row>
    <row r="23" spans="2:18" x14ac:dyDescent="0.3">
      <c r="B23" s="5" t="s">
        <v>101</v>
      </c>
      <c r="C23" s="6">
        <v>300</v>
      </c>
      <c r="D23" s="10" t="s">
        <v>15</v>
      </c>
      <c r="E23" s="10" t="s">
        <v>10</v>
      </c>
      <c r="F23" s="10" t="s">
        <v>11</v>
      </c>
      <c r="G23" s="10" t="s">
        <v>172</v>
      </c>
      <c r="H23" s="6">
        <f t="shared" si="0"/>
        <v>1024</v>
      </c>
      <c r="I23" s="19" t="s">
        <v>101</v>
      </c>
      <c r="J23" s="1"/>
      <c r="K23" s="5" t="s">
        <v>143</v>
      </c>
      <c r="L23" s="6" t="s">
        <v>52</v>
      </c>
      <c r="M23" s="12"/>
      <c r="N23" s="12"/>
      <c r="O23" s="12"/>
      <c r="P23" s="12"/>
      <c r="Q23" s="6" t="s">
        <v>52</v>
      </c>
      <c r="R23" s="19" t="s">
        <v>143</v>
      </c>
    </row>
    <row r="24" spans="2:18" x14ac:dyDescent="0.3">
      <c r="B24" s="5" t="s">
        <v>102</v>
      </c>
      <c r="C24" s="6">
        <v>300</v>
      </c>
      <c r="D24" s="10" t="s">
        <v>16</v>
      </c>
      <c r="E24" s="10" t="s">
        <v>10</v>
      </c>
      <c r="F24" s="10" t="s">
        <v>11</v>
      </c>
      <c r="G24" s="10" t="s">
        <v>172</v>
      </c>
      <c r="H24" s="6">
        <f t="shared" si="0"/>
        <v>1024</v>
      </c>
      <c r="I24" s="19" t="s">
        <v>102</v>
      </c>
      <c r="J24" s="1"/>
      <c r="K24" s="5" t="s">
        <v>144</v>
      </c>
      <c r="L24" s="6" t="s">
        <v>53</v>
      </c>
      <c r="M24" s="12"/>
      <c r="N24" s="12"/>
      <c r="O24" s="12"/>
      <c r="P24" s="12"/>
      <c r="Q24" s="6" t="s">
        <v>53</v>
      </c>
      <c r="R24" s="19" t="s">
        <v>144</v>
      </c>
    </row>
    <row r="25" spans="2:18" x14ac:dyDescent="0.3">
      <c r="B25" s="5" t="s">
        <v>103</v>
      </c>
      <c r="C25" s="6">
        <v>300</v>
      </c>
      <c r="D25" s="10" t="s">
        <v>17</v>
      </c>
      <c r="E25" s="10" t="s">
        <v>10</v>
      </c>
      <c r="F25" s="10" t="s">
        <v>11</v>
      </c>
      <c r="G25" s="10" t="s">
        <v>172</v>
      </c>
      <c r="H25" s="6">
        <f t="shared" si="0"/>
        <v>1024</v>
      </c>
      <c r="I25" s="19" t="s">
        <v>103</v>
      </c>
      <c r="J25" s="1"/>
      <c r="K25" s="5" t="s">
        <v>145</v>
      </c>
      <c r="L25" s="6" t="s">
        <v>54</v>
      </c>
      <c r="M25" s="12"/>
      <c r="N25" s="12"/>
      <c r="O25" s="12"/>
      <c r="P25" s="12"/>
      <c r="Q25" s="6" t="s">
        <v>54</v>
      </c>
      <c r="R25" s="19" t="s">
        <v>145</v>
      </c>
    </row>
    <row r="26" spans="2:18" x14ac:dyDescent="0.3">
      <c r="B26" s="5" t="s">
        <v>104</v>
      </c>
      <c r="C26" s="6">
        <v>300</v>
      </c>
      <c r="D26" s="10" t="s">
        <v>18</v>
      </c>
      <c r="E26" s="10" t="s">
        <v>10</v>
      </c>
      <c r="F26" s="10" t="s">
        <v>11</v>
      </c>
      <c r="G26" s="10" t="s">
        <v>172</v>
      </c>
      <c r="H26" s="6">
        <f t="shared" si="0"/>
        <v>1024</v>
      </c>
      <c r="I26" s="19" t="s">
        <v>104</v>
      </c>
      <c r="J26" s="1"/>
      <c r="K26" s="5" t="s">
        <v>146</v>
      </c>
      <c r="L26" s="6" t="s">
        <v>55</v>
      </c>
      <c r="M26" s="12"/>
      <c r="N26" s="12"/>
      <c r="O26" s="12"/>
      <c r="P26" s="12"/>
      <c r="Q26" s="6" t="s">
        <v>55</v>
      </c>
      <c r="R26" s="19" t="s">
        <v>146</v>
      </c>
    </row>
    <row r="27" spans="2:18" x14ac:dyDescent="0.3">
      <c r="B27" s="5" t="s">
        <v>105</v>
      </c>
      <c r="C27" s="6">
        <v>300</v>
      </c>
      <c r="D27" s="10" t="s">
        <v>19</v>
      </c>
      <c r="E27" s="10" t="s">
        <v>10</v>
      </c>
      <c r="F27" s="10" t="s">
        <v>11</v>
      </c>
      <c r="G27" s="10" t="s">
        <v>172</v>
      </c>
      <c r="H27" s="6">
        <f t="shared" si="0"/>
        <v>1024</v>
      </c>
      <c r="I27" s="19" t="s">
        <v>105</v>
      </c>
      <c r="J27" s="1"/>
      <c r="K27" s="5" t="s">
        <v>147</v>
      </c>
      <c r="L27" s="6" t="s">
        <v>56</v>
      </c>
      <c r="M27" s="12"/>
      <c r="N27" s="12"/>
      <c r="O27" s="12"/>
      <c r="P27" s="12"/>
      <c r="Q27" s="6" t="s">
        <v>56</v>
      </c>
      <c r="R27" s="19" t="s">
        <v>147</v>
      </c>
    </row>
    <row r="28" spans="2:18" x14ac:dyDescent="0.3">
      <c r="B28" s="5" t="s">
        <v>106</v>
      </c>
      <c r="C28" s="6">
        <v>300</v>
      </c>
      <c r="D28" s="10" t="s">
        <v>20</v>
      </c>
      <c r="E28" s="10" t="s">
        <v>10</v>
      </c>
      <c r="F28" s="10" t="s">
        <v>11</v>
      </c>
      <c r="G28" s="10" t="s">
        <v>172</v>
      </c>
      <c r="H28" s="6">
        <f t="shared" si="0"/>
        <v>1024</v>
      </c>
      <c r="I28" s="19" t="s">
        <v>106</v>
      </c>
      <c r="J28" s="1"/>
      <c r="K28" s="5" t="s">
        <v>148</v>
      </c>
      <c r="L28" s="6" t="s">
        <v>57</v>
      </c>
      <c r="M28" s="12"/>
      <c r="N28" s="12"/>
      <c r="O28" s="12"/>
      <c r="P28" s="12"/>
      <c r="Q28" s="6" t="s">
        <v>57</v>
      </c>
      <c r="R28" s="19" t="s">
        <v>148</v>
      </c>
    </row>
    <row r="29" spans="2:18" x14ac:dyDescent="0.3">
      <c r="B29" s="5" t="s">
        <v>107</v>
      </c>
      <c r="C29" s="6">
        <v>300</v>
      </c>
      <c r="D29" s="10" t="s">
        <v>21</v>
      </c>
      <c r="E29" s="10" t="s">
        <v>10</v>
      </c>
      <c r="F29" s="10" t="s">
        <v>11</v>
      </c>
      <c r="G29" s="10" t="s">
        <v>172</v>
      </c>
      <c r="H29" s="6">
        <f t="shared" si="0"/>
        <v>1024</v>
      </c>
      <c r="I29" s="19" t="s">
        <v>107</v>
      </c>
      <c r="J29" s="1"/>
      <c r="K29" s="5" t="s">
        <v>149</v>
      </c>
      <c r="L29" s="6" t="s">
        <v>58</v>
      </c>
      <c r="M29" s="12"/>
      <c r="N29" s="12"/>
      <c r="O29" s="12"/>
      <c r="P29" s="12"/>
      <c r="Q29" s="6" t="s">
        <v>58</v>
      </c>
      <c r="R29" s="19" t="s">
        <v>149</v>
      </c>
    </row>
    <row r="30" spans="2:18" x14ac:dyDescent="0.3">
      <c r="B30" s="5" t="s">
        <v>108</v>
      </c>
      <c r="C30" s="6">
        <v>300</v>
      </c>
      <c r="D30" s="10" t="s">
        <v>22</v>
      </c>
      <c r="E30" s="10" t="s">
        <v>10</v>
      </c>
      <c r="F30" s="10" t="s">
        <v>11</v>
      </c>
      <c r="G30" s="10" t="s">
        <v>172</v>
      </c>
      <c r="H30" s="6">
        <f t="shared" si="0"/>
        <v>1024</v>
      </c>
      <c r="I30" s="19" t="s">
        <v>108</v>
      </c>
      <c r="J30" s="1"/>
      <c r="K30" s="5" t="s">
        <v>150</v>
      </c>
      <c r="L30" s="6" t="s">
        <v>59</v>
      </c>
      <c r="M30" s="12"/>
      <c r="N30" s="12"/>
      <c r="O30" s="12"/>
      <c r="P30" s="12"/>
      <c r="Q30" s="6" t="s">
        <v>59</v>
      </c>
      <c r="R30" s="19" t="s">
        <v>150</v>
      </c>
    </row>
    <row r="31" spans="2:18" x14ac:dyDescent="0.3">
      <c r="B31" s="5" t="s">
        <v>109</v>
      </c>
      <c r="C31" s="6"/>
      <c r="D31" s="50" t="s">
        <v>178</v>
      </c>
      <c r="E31" s="51"/>
      <c r="F31" s="11" t="s">
        <v>40</v>
      </c>
      <c r="G31" s="11" t="s">
        <v>179</v>
      </c>
      <c r="H31" s="6" t="str">
        <f t="shared" si="0"/>
        <v/>
      </c>
      <c r="I31" s="19" t="s">
        <v>109</v>
      </c>
      <c r="J31" s="1"/>
      <c r="K31" s="5" t="s">
        <v>151</v>
      </c>
      <c r="L31" s="6"/>
      <c r="M31" s="43" t="s">
        <v>6</v>
      </c>
      <c r="N31" s="44"/>
      <c r="O31" s="9" t="s">
        <v>40</v>
      </c>
      <c r="P31" s="9" t="s">
        <v>173</v>
      </c>
      <c r="Q31" s="6"/>
      <c r="R31" s="19" t="s">
        <v>151</v>
      </c>
    </row>
    <row r="32" spans="2:18" x14ac:dyDescent="0.3">
      <c r="B32" s="5" t="s">
        <v>110</v>
      </c>
      <c r="C32" s="6">
        <v>450</v>
      </c>
      <c r="D32" s="23" t="s">
        <v>175</v>
      </c>
      <c r="E32" s="24"/>
      <c r="F32" s="27" t="s">
        <v>40</v>
      </c>
      <c r="G32" s="27" t="s">
        <v>174</v>
      </c>
      <c r="H32" s="6">
        <f t="shared" si="0"/>
        <v>1536</v>
      </c>
      <c r="I32" s="19" t="s">
        <v>110</v>
      </c>
      <c r="J32" s="1"/>
      <c r="K32" s="5" t="s">
        <v>152</v>
      </c>
      <c r="L32" s="6" t="s">
        <v>60</v>
      </c>
      <c r="M32" s="10" t="s">
        <v>35</v>
      </c>
      <c r="N32" s="10" t="s">
        <v>37</v>
      </c>
      <c r="O32" s="10" t="s">
        <v>38</v>
      </c>
      <c r="P32" s="10" t="s">
        <v>171</v>
      </c>
      <c r="Q32" s="6" t="s">
        <v>60</v>
      </c>
      <c r="R32" s="19" t="s">
        <v>152</v>
      </c>
    </row>
    <row r="33" spans="2:18" x14ac:dyDescent="0.3">
      <c r="B33" s="5" t="s">
        <v>111</v>
      </c>
      <c r="C33" s="6">
        <v>450</v>
      </c>
      <c r="D33" s="35"/>
      <c r="E33" s="36"/>
      <c r="F33" s="37"/>
      <c r="G33" s="37"/>
      <c r="H33" s="6">
        <f t="shared" si="0"/>
        <v>1536</v>
      </c>
      <c r="I33" s="19" t="s">
        <v>111</v>
      </c>
      <c r="J33" s="1"/>
      <c r="K33" s="5" t="s">
        <v>153</v>
      </c>
      <c r="L33" s="6" t="s">
        <v>61</v>
      </c>
      <c r="M33" s="10" t="s">
        <v>36</v>
      </c>
      <c r="N33" s="10" t="s">
        <v>37</v>
      </c>
      <c r="O33" s="10" t="s">
        <v>38</v>
      </c>
      <c r="P33" s="10" t="s">
        <v>171</v>
      </c>
      <c r="Q33" s="6" t="s">
        <v>61</v>
      </c>
      <c r="R33" s="19" t="s">
        <v>153</v>
      </c>
    </row>
    <row r="34" spans="2:18" x14ac:dyDescent="0.3">
      <c r="B34" s="5" t="s">
        <v>112</v>
      </c>
      <c r="C34" s="6"/>
      <c r="D34" s="50" t="s">
        <v>178</v>
      </c>
      <c r="E34" s="51"/>
      <c r="F34" s="11" t="s">
        <v>40</v>
      </c>
      <c r="G34" s="11" t="s">
        <v>179</v>
      </c>
      <c r="H34" s="6" t="str">
        <f t="shared" si="0"/>
        <v/>
      </c>
      <c r="I34" s="19" t="s">
        <v>112</v>
      </c>
      <c r="J34" s="1"/>
      <c r="K34" s="5" t="s">
        <v>154</v>
      </c>
      <c r="L34" s="6"/>
      <c r="M34" s="43" t="s">
        <v>6</v>
      </c>
      <c r="N34" s="44"/>
      <c r="O34" s="9" t="s">
        <v>40</v>
      </c>
      <c r="P34" s="9" t="s">
        <v>173</v>
      </c>
      <c r="Q34" s="6"/>
      <c r="R34" s="19" t="s">
        <v>154</v>
      </c>
    </row>
    <row r="35" spans="2:18" x14ac:dyDescent="0.3">
      <c r="B35" s="5" t="s">
        <v>113</v>
      </c>
      <c r="C35" s="6">
        <v>300</v>
      </c>
      <c r="D35" s="10" t="s">
        <v>23</v>
      </c>
      <c r="E35" s="10" t="s">
        <v>10</v>
      </c>
      <c r="F35" s="10" t="s">
        <v>11</v>
      </c>
      <c r="G35" s="10" t="s">
        <v>172</v>
      </c>
      <c r="H35" s="6">
        <f t="shared" si="0"/>
        <v>1024</v>
      </c>
      <c r="I35" s="19" t="s">
        <v>113</v>
      </c>
      <c r="J35" s="1"/>
      <c r="K35" s="5" t="s">
        <v>155</v>
      </c>
      <c r="L35" s="6" t="s">
        <v>62</v>
      </c>
      <c r="M35" s="12"/>
      <c r="N35" s="12"/>
      <c r="O35" s="12"/>
      <c r="P35" s="12"/>
      <c r="Q35" s="6" t="s">
        <v>62</v>
      </c>
      <c r="R35" s="19" t="s">
        <v>155</v>
      </c>
    </row>
    <row r="36" spans="2:18" x14ac:dyDescent="0.3">
      <c r="B36" s="5" t="s">
        <v>114</v>
      </c>
      <c r="C36" s="6">
        <v>300</v>
      </c>
      <c r="D36" s="10" t="s">
        <v>24</v>
      </c>
      <c r="E36" s="10" t="s">
        <v>10</v>
      </c>
      <c r="F36" s="10" t="s">
        <v>11</v>
      </c>
      <c r="G36" s="10" t="s">
        <v>172</v>
      </c>
      <c r="H36" s="6">
        <f t="shared" si="0"/>
        <v>1024</v>
      </c>
      <c r="I36" s="19" t="s">
        <v>114</v>
      </c>
      <c r="J36" s="1"/>
      <c r="K36" s="5" t="s">
        <v>156</v>
      </c>
      <c r="L36" s="6" t="s">
        <v>63</v>
      </c>
      <c r="M36" s="12"/>
      <c r="N36" s="12"/>
      <c r="O36" s="12"/>
      <c r="P36" s="12"/>
      <c r="Q36" s="6" t="s">
        <v>63</v>
      </c>
      <c r="R36" s="19" t="s">
        <v>156</v>
      </c>
    </row>
    <row r="37" spans="2:18" x14ac:dyDescent="0.3">
      <c r="B37" s="5" t="s">
        <v>115</v>
      </c>
      <c r="C37" s="6">
        <v>300</v>
      </c>
      <c r="D37" s="10" t="s">
        <v>25</v>
      </c>
      <c r="E37" s="10" t="s">
        <v>10</v>
      </c>
      <c r="F37" s="10" t="s">
        <v>11</v>
      </c>
      <c r="G37" s="10" t="s">
        <v>172</v>
      </c>
      <c r="H37" s="6">
        <f t="shared" si="0"/>
        <v>1024</v>
      </c>
      <c r="I37" s="19" t="s">
        <v>115</v>
      </c>
      <c r="J37" s="1"/>
      <c r="K37" s="5" t="s">
        <v>157</v>
      </c>
      <c r="L37" s="6" t="s">
        <v>50</v>
      </c>
      <c r="M37" s="12"/>
      <c r="N37" s="12"/>
      <c r="O37" s="12"/>
      <c r="P37" s="12"/>
      <c r="Q37" s="6" t="s">
        <v>50</v>
      </c>
      <c r="R37" s="19" t="s">
        <v>157</v>
      </c>
    </row>
    <row r="38" spans="2:18" x14ac:dyDescent="0.3">
      <c r="B38" s="5" t="s">
        <v>116</v>
      </c>
      <c r="C38" s="6">
        <v>300</v>
      </c>
      <c r="D38" s="10" t="s">
        <v>26</v>
      </c>
      <c r="E38" s="10" t="s">
        <v>10</v>
      </c>
      <c r="F38" s="10" t="s">
        <v>11</v>
      </c>
      <c r="G38" s="10" t="s">
        <v>172</v>
      </c>
      <c r="H38" s="6">
        <f t="shared" si="0"/>
        <v>1024</v>
      </c>
      <c r="I38" s="19" t="s">
        <v>116</v>
      </c>
      <c r="J38" s="1"/>
      <c r="K38" s="5" t="s">
        <v>158</v>
      </c>
      <c r="L38" s="6" t="s">
        <v>51</v>
      </c>
      <c r="M38" s="12"/>
      <c r="N38" s="12"/>
      <c r="O38" s="12"/>
      <c r="P38" s="12"/>
      <c r="Q38" s="6" t="s">
        <v>51</v>
      </c>
      <c r="R38" s="19" t="s">
        <v>158</v>
      </c>
    </row>
    <row r="39" spans="2:18" x14ac:dyDescent="0.3">
      <c r="B39" s="5" t="s">
        <v>117</v>
      </c>
      <c r="C39" s="6">
        <v>300</v>
      </c>
      <c r="D39" s="10" t="s">
        <v>27</v>
      </c>
      <c r="E39" s="10" t="s">
        <v>10</v>
      </c>
      <c r="F39" s="10" t="s">
        <v>11</v>
      </c>
      <c r="G39" s="10" t="s">
        <v>172</v>
      </c>
      <c r="H39" s="6">
        <f t="shared" si="0"/>
        <v>1024</v>
      </c>
      <c r="I39" s="19" t="s">
        <v>117</v>
      </c>
      <c r="J39" s="1"/>
      <c r="K39" s="5" t="s">
        <v>159</v>
      </c>
      <c r="L39" s="6" t="s">
        <v>64</v>
      </c>
      <c r="M39" s="12"/>
      <c r="N39" s="12"/>
      <c r="O39" s="12"/>
      <c r="P39" s="12"/>
      <c r="Q39" s="6" t="s">
        <v>64</v>
      </c>
      <c r="R39" s="19" t="s">
        <v>159</v>
      </c>
    </row>
    <row r="40" spans="2:18" x14ac:dyDescent="0.3">
      <c r="B40" s="5" t="s">
        <v>118</v>
      </c>
      <c r="C40" s="6">
        <v>300</v>
      </c>
      <c r="D40" s="10" t="s">
        <v>28</v>
      </c>
      <c r="E40" s="10" t="s">
        <v>10</v>
      </c>
      <c r="F40" s="10" t="s">
        <v>11</v>
      </c>
      <c r="G40" s="10" t="s">
        <v>172</v>
      </c>
      <c r="H40" s="6">
        <f t="shared" si="0"/>
        <v>1024</v>
      </c>
      <c r="I40" s="19" t="s">
        <v>118</v>
      </c>
      <c r="J40" s="1"/>
      <c r="K40" s="5" t="s">
        <v>160</v>
      </c>
      <c r="L40" s="6" t="s">
        <v>65</v>
      </c>
      <c r="M40" s="12"/>
      <c r="N40" s="12"/>
      <c r="O40" s="12"/>
      <c r="P40" s="12"/>
      <c r="Q40" s="6" t="s">
        <v>65</v>
      </c>
      <c r="R40" s="19" t="s">
        <v>160</v>
      </c>
    </row>
    <row r="41" spans="2:18" x14ac:dyDescent="0.3">
      <c r="B41" s="5" t="s">
        <v>119</v>
      </c>
      <c r="C41" s="6">
        <v>300</v>
      </c>
      <c r="D41" s="10" t="s">
        <v>29</v>
      </c>
      <c r="E41" s="10" t="s">
        <v>10</v>
      </c>
      <c r="F41" s="10" t="s">
        <v>11</v>
      </c>
      <c r="G41" s="10" t="s">
        <v>172</v>
      </c>
      <c r="H41" s="6">
        <f t="shared" si="0"/>
        <v>1024</v>
      </c>
      <c r="I41" s="19" t="s">
        <v>119</v>
      </c>
      <c r="J41" s="1"/>
      <c r="K41" s="5" t="s">
        <v>161</v>
      </c>
      <c r="L41" s="6" t="s">
        <v>66</v>
      </c>
      <c r="M41" s="12"/>
      <c r="N41" s="12"/>
      <c r="O41" s="12"/>
      <c r="P41" s="12"/>
      <c r="Q41" s="6" t="s">
        <v>66</v>
      </c>
      <c r="R41" s="19" t="s">
        <v>161</v>
      </c>
    </row>
    <row r="42" spans="2:18" x14ac:dyDescent="0.3">
      <c r="B42" s="5" t="s">
        <v>120</v>
      </c>
      <c r="C42" s="6">
        <v>300</v>
      </c>
      <c r="D42" s="10" t="s">
        <v>30</v>
      </c>
      <c r="E42" s="10" t="s">
        <v>10</v>
      </c>
      <c r="F42" s="10" t="s">
        <v>11</v>
      </c>
      <c r="G42" s="10" t="s">
        <v>172</v>
      </c>
      <c r="H42" s="6">
        <f t="shared" si="0"/>
        <v>1024</v>
      </c>
      <c r="I42" s="19" t="s">
        <v>120</v>
      </c>
      <c r="J42" s="1"/>
      <c r="K42" s="5" t="s">
        <v>162</v>
      </c>
      <c r="L42" s="6" t="s">
        <v>67</v>
      </c>
      <c r="M42" s="12"/>
      <c r="N42" s="12"/>
      <c r="O42" s="12"/>
      <c r="P42" s="12"/>
      <c r="Q42" s="6" t="s">
        <v>67</v>
      </c>
      <c r="R42" s="19" t="s">
        <v>162</v>
      </c>
    </row>
    <row r="43" spans="2:18" x14ac:dyDescent="0.3">
      <c r="B43" s="5" t="s">
        <v>121</v>
      </c>
      <c r="C43" s="6">
        <v>300</v>
      </c>
      <c r="D43" s="10" t="s">
        <v>31</v>
      </c>
      <c r="E43" s="10" t="s">
        <v>10</v>
      </c>
      <c r="F43" s="10" t="s">
        <v>11</v>
      </c>
      <c r="G43" s="10" t="s">
        <v>172</v>
      </c>
      <c r="H43" s="6">
        <f t="shared" si="0"/>
        <v>1024</v>
      </c>
      <c r="I43" s="19" t="s">
        <v>121</v>
      </c>
      <c r="J43" s="1"/>
      <c r="K43" s="5" t="s">
        <v>163</v>
      </c>
      <c r="L43" s="6" t="s">
        <v>68</v>
      </c>
      <c r="M43" s="12"/>
      <c r="N43" s="12"/>
      <c r="O43" s="12"/>
      <c r="P43" s="12"/>
      <c r="Q43" s="6" t="s">
        <v>68</v>
      </c>
      <c r="R43" s="19" t="s">
        <v>163</v>
      </c>
    </row>
    <row r="44" spans="2:18" x14ac:dyDescent="0.3">
      <c r="B44" s="5" t="s">
        <v>122</v>
      </c>
      <c r="C44" s="6">
        <v>300</v>
      </c>
      <c r="D44" s="10" t="s">
        <v>32</v>
      </c>
      <c r="E44" s="10" t="s">
        <v>10</v>
      </c>
      <c r="F44" s="10" t="s">
        <v>11</v>
      </c>
      <c r="G44" s="10" t="s">
        <v>172</v>
      </c>
      <c r="H44" s="6">
        <f t="shared" si="0"/>
        <v>1024</v>
      </c>
      <c r="I44" s="19" t="s">
        <v>122</v>
      </c>
      <c r="J44" s="1"/>
      <c r="K44" s="5" t="s">
        <v>164</v>
      </c>
      <c r="L44" s="6" t="s">
        <v>69</v>
      </c>
      <c r="M44" s="12"/>
      <c r="N44" s="12"/>
      <c r="O44" s="12"/>
      <c r="P44" s="12"/>
      <c r="Q44" s="6" t="s">
        <v>69</v>
      </c>
      <c r="R44" s="19" t="s">
        <v>164</v>
      </c>
    </row>
    <row r="45" spans="2:18" x14ac:dyDescent="0.3">
      <c r="B45" s="5" t="s">
        <v>123</v>
      </c>
      <c r="C45" s="6">
        <v>300</v>
      </c>
      <c r="D45" s="10" t="s">
        <v>33</v>
      </c>
      <c r="E45" s="10" t="s">
        <v>10</v>
      </c>
      <c r="F45" s="10" t="s">
        <v>11</v>
      </c>
      <c r="G45" s="10" t="s">
        <v>172</v>
      </c>
      <c r="H45" s="6">
        <f t="shared" si="0"/>
        <v>1024</v>
      </c>
      <c r="I45" s="19" t="s">
        <v>123</v>
      </c>
      <c r="J45" s="1"/>
      <c r="K45" s="5" t="s">
        <v>165</v>
      </c>
      <c r="L45" s="6" t="s">
        <v>70</v>
      </c>
      <c r="M45" s="12"/>
      <c r="N45" s="12"/>
      <c r="O45" s="12"/>
      <c r="P45" s="12"/>
      <c r="Q45" s="6" t="s">
        <v>70</v>
      </c>
      <c r="R45" s="19" t="s">
        <v>165</v>
      </c>
    </row>
    <row r="46" spans="2:18" x14ac:dyDescent="0.3">
      <c r="B46" s="5" t="s">
        <v>124</v>
      </c>
      <c r="C46" s="6">
        <v>300</v>
      </c>
      <c r="D46" s="10" t="s">
        <v>34</v>
      </c>
      <c r="E46" s="10" t="s">
        <v>10</v>
      </c>
      <c r="F46" s="10" t="s">
        <v>11</v>
      </c>
      <c r="G46" s="10" t="s">
        <v>172</v>
      </c>
      <c r="H46" s="6">
        <f t="shared" si="0"/>
        <v>1024</v>
      </c>
      <c r="I46" s="19" t="s">
        <v>124</v>
      </c>
      <c r="J46" s="1"/>
      <c r="K46" s="5" t="s">
        <v>166</v>
      </c>
      <c r="L46" s="6" t="s">
        <v>71</v>
      </c>
      <c r="M46" s="12"/>
      <c r="N46" s="12"/>
      <c r="O46" s="12"/>
      <c r="P46" s="12"/>
      <c r="Q46" s="6" t="s">
        <v>71</v>
      </c>
      <c r="R46" s="19" t="s">
        <v>166</v>
      </c>
    </row>
    <row r="47" spans="2:18" x14ac:dyDescent="0.3">
      <c r="B47" s="5" t="s">
        <v>125</v>
      </c>
      <c r="C47" s="6"/>
      <c r="D47" s="23" t="s">
        <v>84</v>
      </c>
      <c r="E47" s="24"/>
      <c r="F47" s="27" t="s">
        <v>40</v>
      </c>
      <c r="G47" s="27" t="s">
        <v>180</v>
      </c>
      <c r="H47" s="6" t="str">
        <f t="shared" si="0"/>
        <v/>
      </c>
      <c r="I47" s="19" t="s">
        <v>125</v>
      </c>
      <c r="J47" s="1"/>
      <c r="K47" s="5" t="s">
        <v>167</v>
      </c>
      <c r="L47" s="6"/>
      <c r="M47" s="6"/>
      <c r="N47" s="6"/>
      <c r="O47" s="6"/>
      <c r="P47" s="6"/>
      <c r="Q47" s="6"/>
      <c r="R47" s="19" t="s">
        <v>167</v>
      </c>
    </row>
    <row r="48" spans="2:18" ht="15" thickBot="1" x14ac:dyDescent="0.35">
      <c r="B48" s="20" t="s">
        <v>126</v>
      </c>
      <c r="C48" s="21"/>
      <c r="D48" s="25"/>
      <c r="E48" s="26"/>
      <c r="F48" s="28"/>
      <c r="G48" s="28"/>
      <c r="H48" s="6" t="str">
        <f t="shared" si="0"/>
        <v/>
      </c>
      <c r="I48" s="22" t="s">
        <v>126</v>
      </c>
      <c r="J48" s="1"/>
      <c r="K48" s="20" t="s">
        <v>168</v>
      </c>
      <c r="L48" s="21"/>
      <c r="M48" s="21"/>
      <c r="N48" s="21"/>
      <c r="O48" s="21"/>
      <c r="P48" s="21"/>
      <c r="Q48" s="21"/>
      <c r="R48" s="22" t="s">
        <v>168</v>
      </c>
    </row>
    <row r="49" spans="2:18" ht="15" thickBot="1" x14ac:dyDescent="0.35">
      <c r="B49" s="45"/>
      <c r="C49" s="46"/>
      <c r="D49" s="46"/>
      <c r="E49" s="46"/>
      <c r="F49" s="46"/>
      <c r="G49" s="46"/>
      <c r="H49" s="46"/>
      <c r="I49" s="47"/>
      <c r="J49" s="1"/>
      <c r="K49" s="45"/>
      <c r="L49" s="46"/>
      <c r="M49" s="46"/>
      <c r="N49" s="46"/>
      <c r="O49" s="46"/>
      <c r="P49" s="46"/>
      <c r="Q49" s="46"/>
      <c r="R49" s="47"/>
    </row>
  </sheetData>
  <mergeCells count="32">
    <mergeCell ref="K49:R49"/>
    <mergeCell ref="M31:N31"/>
    <mergeCell ref="M34:N34"/>
    <mergeCell ref="B5:I5"/>
    <mergeCell ref="B49:I49"/>
    <mergeCell ref="D7:E7"/>
    <mergeCell ref="D8:E8"/>
    <mergeCell ref="D16:E16"/>
    <mergeCell ref="D17:E17"/>
    <mergeCell ref="D31:E31"/>
    <mergeCell ref="D34:E34"/>
    <mergeCell ref="D18:E18"/>
    <mergeCell ref="K5:R5"/>
    <mergeCell ref="M7:N7"/>
    <mergeCell ref="M8:N8"/>
    <mergeCell ref="M18:N18"/>
    <mergeCell ref="D47:E48"/>
    <mergeCell ref="F47:F48"/>
    <mergeCell ref="G47:G48"/>
    <mergeCell ref="O2:P2"/>
    <mergeCell ref="O3:P3"/>
    <mergeCell ref="M2:N2"/>
    <mergeCell ref="M3:N3"/>
    <mergeCell ref="D32:E33"/>
    <mergeCell ref="F32:F33"/>
    <mergeCell ref="G32:G33"/>
    <mergeCell ref="D9:E12"/>
    <mergeCell ref="F9:F12"/>
    <mergeCell ref="G9:G12"/>
    <mergeCell ref="D13:E14"/>
    <mergeCell ref="F13:F14"/>
    <mergeCell ref="G13:G1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453B-86B4-4EDC-B349-346310BCABE9}">
  <dimension ref="A1:D45"/>
  <sheetViews>
    <sheetView workbookViewId="0">
      <selection activeCell="G12" sqref="G12"/>
    </sheetView>
  </sheetViews>
  <sheetFormatPr defaultRowHeight="14.4" x14ac:dyDescent="0.3"/>
  <cols>
    <col min="1" max="1" width="8.109375" style="1" bestFit="1" customWidth="1"/>
    <col min="2" max="2" width="33.33203125" style="1" customWidth="1"/>
    <col min="3" max="3" width="11.109375" style="1" customWidth="1"/>
    <col min="4" max="4" width="16.6640625" style="1" customWidth="1"/>
    <col min="5" max="16384" width="8.88671875" style="1"/>
  </cols>
  <sheetData>
    <row r="1" spans="1:4" x14ac:dyDescent="0.3">
      <c r="A1" s="52" t="s">
        <v>74</v>
      </c>
      <c r="B1" s="52" t="s">
        <v>72</v>
      </c>
      <c r="C1" s="52" t="s">
        <v>4</v>
      </c>
      <c r="D1" s="52" t="s">
        <v>5</v>
      </c>
    </row>
    <row r="2" spans="1:4" x14ac:dyDescent="0.3">
      <c r="A2" s="1" t="str" cm="1">
        <f t="array" ref="A2:D45">_xlfn.VSTACK(
_xlfn._xlws.FILTER(_xlfn.CHOOSECOLS('Rack 01'!$B$7:$G$48, 1, 3, 5, 6),'Rack 01'!$D$7:$D$48&lt;&gt;"",""),
_xlfn._xlws.FILTER(_xlfn.CHOOSECOLS('Rack 01'!$K$7:$P$48, 1, 3, 5, 6),'Rack 01'!$M$7:$M$48&lt;&gt;"","")
)</f>
        <v>A42</v>
      </c>
      <c r="B2" s="1" t="str">
        <v>24 Port Cat6A Patch Panel</v>
      </c>
      <c r="C2" s="1" t="str">
        <v>Panduit</v>
      </c>
      <c r="D2" s="1" t="str">
        <v>NK6XPPG24Y</v>
      </c>
    </row>
    <row r="3" spans="1:4" x14ac:dyDescent="0.3">
      <c r="A3" s="1" t="str">
        <v>A41</v>
      </c>
      <c r="B3" s="1" t="str">
        <v>Cable Management</v>
      </c>
      <c r="C3" s="1" t="str">
        <v>Panduit</v>
      </c>
      <c r="D3" s="1" t="str">
        <v>CMPHF1</v>
      </c>
    </row>
    <row r="4" spans="1:4" x14ac:dyDescent="0.3">
      <c r="A4" s="1" t="str">
        <v>A40</v>
      </c>
      <c r="B4" s="1" t="str">
        <v>Filler Panel 4U</v>
      </c>
      <c r="C4" s="1" t="str">
        <v>Panduit</v>
      </c>
      <c r="D4" s="1" t="str">
        <v>DPFP4WH</v>
      </c>
    </row>
    <row r="5" spans="1:4" x14ac:dyDescent="0.3">
      <c r="A5" s="1" t="str">
        <v>A36</v>
      </c>
      <c r="B5" s="1" t="str">
        <v>Filler Panel 2U</v>
      </c>
      <c r="C5" s="1" t="str">
        <v>Panduit</v>
      </c>
      <c r="D5" s="1" t="str">
        <v>DPFP2WH</v>
      </c>
    </row>
    <row r="6" spans="1:4" x14ac:dyDescent="0.3">
      <c r="A6" s="1" t="str">
        <v>A34</v>
      </c>
      <c r="B6" s="1" t="str">
        <v>r01-term-serv-01</v>
      </c>
      <c r="C6" s="1" t="str">
        <v>Opengear</v>
      </c>
      <c r="D6" s="1" t="str">
        <v>CM8116</v>
      </c>
    </row>
    <row r="7" spans="1:4" x14ac:dyDescent="0.3">
      <c r="A7" s="1" t="str">
        <v>A33</v>
      </c>
      <c r="B7" s="1" t="str">
        <v>Cable Management</v>
      </c>
      <c r="C7" s="1" t="str">
        <v>Panduit</v>
      </c>
      <c r="D7" s="1" t="str">
        <v>CMPHF1</v>
      </c>
    </row>
    <row r="8" spans="1:4" x14ac:dyDescent="0.3">
      <c r="A8" s="1" t="str">
        <v>A32</v>
      </c>
      <c r="B8" s="1" t="str">
        <v>Inlet Duct 1U</v>
      </c>
      <c r="C8" s="1" t="str">
        <v>Panduit</v>
      </c>
      <c r="D8" s="1" t="str">
        <v>CID1RU22-23DB1</v>
      </c>
    </row>
    <row r="9" spans="1:4" x14ac:dyDescent="0.3">
      <c r="A9" s="1" t="str">
        <v>A31</v>
      </c>
      <c r="B9" s="1" t="str">
        <v>Filler Panel 1U</v>
      </c>
      <c r="C9" s="1" t="str">
        <v>Panduit</v>
      </c>
      <c r="D9" s="1" t="str">
        <v>DPFP1WH</v>
      </c>
    </row>
    <row r="10" spans="1:4" x14ac:dyDescent="0.3">
      <c r="A10" s="1" t="str">
        <v>A30</v>
      </c>
      <c r="B10" s="1" t="str">
        <v>r01-compute-01</v>
      </c>
      <c r="C10" s="1" t="str">
        <v>HPE</v>
      </c>
      <c r="D10" s="1" t="str">
        <v>DL360</v>
      </c>
    </row>
    <row r="11" spans="1:4" x14ac:dyDescent="0.3">
      <c r="A11" s="1" t="str">
        <v>A29</v>
      </c>
      <c r="B11" s="1" t="str">
        <v>r01-compute-02</v>
      </c>
      <c r="C11" s="1" t="str">
        <v>HPE</v>
      </c>
      <c r="D11" s="1" t="str">
        <v>DL360</v>
      </c>
    </row>
    <row r="12" spans="1:4" x14ac:dyDescent="0.3">
      <c r="A12" s="1" t="str">
        <v>A28</v>
      </c>
      <c r="B12" s="1" t="str">
        <v>r01-compute-03</v>
      </c>
      <c r="C12" s="1" t="str">
        <v>HPE</v>
      </c>
      <c r="D12" s="1" t="str">
        <v>DL360</v>
      </c>
    </row>
    <row r="13" spans="1:4" x14ac:dyDescent="0.3">
      <c r="A13" s="1" t="str">
        <v>A27</v>
      </c>
      <c r="B13" s="1" t="str">
        <v>r01-compute-04</v>
      </c>
      <c r="C13" s="1" t="str">
        <v>HPE</v>
      </c>
      <c r="D13" s="1" t="str">
        <v>DL360</v>
      </c>
    </row>
    <row r="14" spans="1:4" x14ac:dyDescent="0.3">
      <c r="A14" s="1" t="str">
        <v>A26</v>
      </c>
      <c r="B14" s="1" t="str">
        <v>r01-compute-05</v>
      </c>
      <c r="C14" s="1" t="str">
        <v>HPE</v>
      </c>
      <c r="D14" s="1" t="str">
        <v>DL360</v>
      </c>
    </row>
    <row r="15" spans="1:4" x14ac:dyDescent="0.3">
      <c r="A15" s="1" t="str">
        <v>A25</v>
      </c>
      <c r="B15" s="1" t="str">
        <v>r01-compute-06</v>
      </c>
      <c r="C15" s="1" t="str">
        <v>HPE</v>
      </c>
      <c r="D15" s="1" t="str">
        <v>DL360</v>
      </c>
    </row>
    <row r="16" spans="1:4" x14ac:dyDescent="0.3">
      <c r="A16" s="1" t="str">
        <v>A24</v>
      </c>
      <c r="B16" s="1" t="str">
        <v>r01-compute-07</v>
      </c>
      <c r="C16" s="1" t="str">
        <v>HPE</v>
      </c>
      <c r="D16" s="1" t="str">
        <v>DL360</v>
      </c>
    </row>
    <row r="17" spans="1:4" x14ac:dyDescent="0.3">
      <c r="A17" s="1" t="str">
        <v>A23</v>
      </c>
      <c r="B17" s="1" t="str">
        <v>r01-compute-08</v>
      </c>
      <c r="C17" s="1" t="str">
        <v>HPE</v>
      </c>
      <c r="D17" s="1" t="str">
        <v>DL360</v>
      </c>
    </row>
    <row r="18" spans="1:4" x14ac:dyDescent="0.3">
      <c r="A18" s="1" t="str">
        <v>A22</v>
      </c>
      <c r="B18" s="1" t="str">
        <v>r01-compute-09</v>
      </c>
      <c r="C18" s="1" t="str">
        <v>HPE</v>
      </c>
      <c r="D18" s="1" t="str">
        <v>DL360</v>
      </c>
    </row>
    <row r="19" spans="1:4" x14ac:dyDescent="0.3">
      <c r="A19" s="1" t="str">
        <v>A21</v>
      </c>
      <c r="B19" s="1" t="str">
        <v>r01-compute-10</v>
      </c>
      <c r="C19" s="1" t="str">
        <v>HPE</v>
      </c>
      <c r="D19" s="1" t="str">
        <v>DL360</v>
      </c>
    </row>
    <row r="20" spans="1:4" x14ac:dyDescent="0.3">
      <c r="A20" s="1" t="str">
        <v>A20</v>
      </c>
      <c r="B20" s="1" t="str">
        <v>r01-compute-11</v>
      </c>
      <c r="C20" s="1" t="str">
        <v>HPE</v>
      </c>
      <c r="D20" s="1" t="str">
        <v>DL360</v>
      </c>
    </row>
    <row r="21" spans="1:4" x14ac:dyDescent="0.3">
      <c r="A21" s="1" t="str">
        <v>A19</v>
      </c>
      <c r="B21" s="1" t="str">
        <v>r01-compute-12</v>
      </c>
      <c r="C21" s="1" t="str">
        <v>HPE</v>
      </c>
      <c r="D21" s="1" t="str">
        <v>DL360</v>
      </c>
    </row>
    <row r="22" spans="1:4" x14ac:dyDescent="0.3">
      <c r="A22" s="1" t="str">
        <v>A18</v>
      </c>
      <c r="B22" s="1" t="str">
        <v>Filler Panel 1U</v>
      </c>
      <c r="C22" s="1" t="str">
        <v>Panduit</v>
      </c>
      <c r="D22" s="1" t="str">
        <v>DPFP1WH</v>
      </c>
    </row>
    <row r="23" spans="1:4" x14ac:dyDescent="0.3">
      <c r="A23" s="1" t="str">
        <v>A17</v>
      </c>
      <c r="B23" s="1" t="str">
        <v>Inlet Duct 2U</v>
      </c>
      <c r="C23" s="1" t="str">
        <v>Panduit</v>
      </c>
      <c r="D23" s="1" t="str">
        <v>CID2RU16-20DB1</v>
      </c>
    </row>
    <row r="24" spans="1:4" x14ac:dyDescent="0.3">
      <c r="A24" s="1" t="str">
        <v>A15</v>
      </c>
      <c r="B24" s="1" t="str">
        <v>Filler Panel 1U</v>
      </c>
      <c r="C24" s="1" t="str">
        <v>Panduit</v>
      </c>
      <c r="D24" s="1" t="str">
        <v>DPFP1WH</v>
      </c>
    </row>
    <row r="25" spans="1:4" x14ac:dyDescent="0.3">
      <c r="A25" s="1" t="str">
        <v>A14</v>
      </c>
      <c r="B25" s="1" t="str">
        <v>r01-compute-13</v>
      </c>
      <c r="C25" s="1" t="str">
        <v>HPE</v>
      </c>
      <c r="D25" s="1" t="str">
        <v>DL360</v>
      </c>
    </row>
    <row r="26" spans="1:4" x14ac:dyDescent="0.3">
      <c r="A26" s="1" t="str">
        <v>A13</v>
      </c>
      <c r="B26" s="1" t="str">
        <v>r01-compute-14</v>
      </c>
      <c r="C26" s="1" t="str">
        <v>HPE</v>
      </c>
      <c r="D26" s="1" t="str">
        <v>DL360</v>
      </c>
    </row>
    <row r="27" spans="1:4" x14ac:dyDescent="0.3">
      <c r="A27" s="1" t="str">
        <v>A12</v>
      </c>
      <c r="B27" s="1" t="str">
        <v>r01-compute-15</v>
      </c>
      <c r="C27" s="1" t="str">
        <v>HPE</v>
      </c>
      <c r="D27" s="1" t="str">
        <v>DL360</v>
      </c>
    </row>
    <row r="28" spans="1:4" x14ac:dyDescent="0.3">
      <c r="A28" s="1" t="str">
        <v>A11</v>
      </c>
      <c r="B28" s="1" t="str">
        <v>r01-compute-16</v>
      </c>
      <c r="C28" s="1" t="str">
        <v>HPE</v>
      </c>
      <c r="D28" s="1" t="str">
        <v>DL360</v>
      </c>
    </row>
    <row r="29" spans="1:4" x14ac:dyDescent="0.3">
      <c r="A29" s="1" t="str">
        <v>A10</v>
      </c>
      <c r="B29" s="1" t="str">
        <v>r01-compute-17</v>
      </c>
      <c r="C29" s="1" t="str">
        <v>HPE</v>
      </c>
      <c r="D29" s="1" t="str">
        <v>DL360</v>
      </c>
    </row>
    <row r="30" spans="1:4" x14ac:dyDescent="0.3">
      <c r="A30" s="1" t="str">
        <v>A9</v>
      </c>
      <c r="B30" s="1" t="str">
        <v>r01-compute-18</v>
      </c>
      <c r="C30" s="1" t="str">
        <v>HPE</v>
      </c>
      <c r="D30" s="1" t="str">
        <v>DL360</v>
      </c>
    </row>
    <row r="31" spans="1:4" x14ac:dyDescent="0.3">
      <c r="A31" s="1" t="str">
        <v>A8</v>
      </c>
      <c r="B31" s="1" t="str">
        <v>r01-compute-19</v>
      </c>
      <c r="C31" s="1" t="str">
        <v>HPE</v>
      </c>
      <c r="D31" s="1" t="str">
        <v>DL360</v>
      </c>
    </row>
    <row r="32" spans="1:4" x14ac:dyDescent="0.3">
      <c r="A32" s="1" t="str">
        <v>A7</v>
      </c>
      <c r="B32" s="1" t="str">
        <v>r01-compute-20</v>
      </c>
      <c r="C32" s="1" t="str">
        <v>HPE</v>
      </c>
      <c r="D32" s="1" t="str">
        <v>DL360</v>
      </c>
    </row>
    <row r="33" spans="1:4" x14ac:dyDescent="0.3">
      <c r="A33" s="1" t="str">
        <v>A6</v>
      </c>
      <c r="B33" s="1" t="str">
        <v>r01-compute-21</v>
      </c>
      <c r="C33" s="1" t="str">
        <v>HPE</v>
      </c>
      <c r="D33" s="1" t="str">
        <v>DL360</v>
      </c>
    </row>
    <row r="34" spans="1:4" x14ac:dyDescent="0.3">
      <c r="A34" s="1" t="str">
        <v>A5</v>
      </c>
      <c r="B34" s="1" t="str">
        <v>r01-compute-22</v>
      </c>
      <c r="C34" s="1" t="str">
        <v>HPE</v>
      </c>
      <c r="D34" s="1" t="str">
        <v>DL360</v>
      </c>
    </row>
    <row r="35" spans="1:4" x14ac:dyDescent="0.3">
      <c r="A35" s="1" t="str">
        <v>A4</v>
      </c>
      <c r="B35" s="1" t="str">
        <v>r01-compute-23</v>
      </c>
      <c r="C35" s="1" t="str">
        <v>HPE</v>
      </c>
      <c r="D35" s="1" t="str">
        <v>DL360</v>
      </c>
    </row>
    <row r="36" spans="1:4" x14ac:dyDescent="0.3">
      <c r="A36" s="1" t="str">
        <v>A3</v>
      </c>
      <c r="B36" s="1" t="str">
        <v>r01-compute-24</v>
      </c>
      <c r="C36" s="1" t="str">
        <v>HPE</v>
      </c>
      <c r="D36" s="1" t="str">
        <v>DL360</v>
      </c>
    </row>
    <row r="37" spans="1:4" x14ac:dyDescent="0.3">
      <c r="A37" s="1" t="str">
        <v>A2</v>
      </c>
      <c r="B37" s="1" t="str">
        <v>Filler Panel 2U</v>
      </c>
      <c r="C37" s="1" t="str">
        <v>Panduit</v>
      </c>
      <c r="D37" s="1" t="str">
        <v>DPFP2WH</v>
      </c>
    </row>
    <row r="38" spans="1:4" x14ac:dyDescent="0.3">
      <c r="A38" s="1" t="str">
        <v>B42</v>
      </c>
      <c r="B38" s="1" t="str">
        <v>96F OM4 LC Fiber Casette</v>
      </c>
      <c r="C38" s="1" t="str">
        <v>Panduit</v>
      </c>
      <c r="D38" s="1" t="str">
        <v>F1RCZO-9612-10S</v>
      </c>
    </row>
    <row r="39" spans="1:4" x14ac:dyDescent="0.3">
      <c r="A39" s="1" t="str">
        <v>B41</v>
      </c>
      <c r="B39" s="1" t="str">
        <v>Cable Management</v>
      </c>
      <c r="C39" s="1" t="str">
        <v>Panduit</v>
      </c>
      <c r="D39" s="1" t="str">
        <v>CMPHF1</v>
      </c>
    </row>
    <row r="40" spans="1:4" x14ac:dyDescent="0.3">
      <c r="A40" s="1" t="str">
        <v>B32</v>
      </c>
      <c r="B40" s="1" t="str">
        <v>r01-mgmt-01</v>
      </c>
      <c r="C40" s="1" t="str">
        <v>Juniper</v>
      </c>
      <c r="D40" s="1" t="str">
        <v>EX4400-48T-AFI</v>
      </c>
    </row>
    <row r="41" spans="1:4" x14ac:dyDescent="0.3">
      <c r="A41" s="1" t="str">
        <v>B31</v>
      </c>
      <c r="B41" s="1" t="str">
        <v>Cable Management</v>
      </c>
      <c r="C41" s="1" t="str">
        <v>Panduit</v>
      </c>
      <c r="D41" s="1" t="str">
        <v>CMPHF1</v>
      </c>
    </row>
    <row r="42" spans="1:4" x14ac:dyDescent="0.3">
      <c r="A42" s="1" t="str">
        <v>B18</v>
      </c>
      <c r="B42" s="1" t="str">
        <v>Cable Management</v>
      </c>
      <c r="C42" s="1" t="str">
        <v>Panduit</v>
      </c>
      <c r="D42" s="1" t="str">
        <v>CMPHF1</v>
      </c>
    </row>
    <row r="43" spans="1:4" x14ac:dyDescent="0.3">
      <c r="A43" s="1" t="str">
        <v>B17</v>
      </c>
      <c r="B43" s="1" t="str">
        <v>r01-leaf-01</v>
      </c>
      <c r="C43" s="1" t="str">
        <v>Juniper</v>
      </c>
      <c r="D43" s="1" t="str">
        <v>QFX5120-48Y-AFI</v>
      </c>
    </row>
    <row r="44" spans="1:4" x14ac:dyDescent="0.3">
      <c r="A44" s="1" t="str">
        <v>B16</v>
      </c>
      <c r="B44" s="1" t="str">
        <v>r01-leaf-02</v>
      </c>
      <c r="C44" s="1" t="str">
        <v>Juniper</v>
      </c>
      <c r="D44" s="1" t="str">
        <v>QFX5120-48Y-AFI</v>
      </c>
    </row>
    <row r="45" spans="1:4" x14ac:dyDescent="0.3">
      <c r="A45" s="1" t="str">
        <v>B15</v>
      </c>
      <c r="B45" s="1" t="str">
        <v>Cable Management</v>
      </c>
      <c r="C45" s="1" t="str">
        <v>Panduit</v>
      </c>
      <c r="D45" s="1" t="str">
        <v>CMPHF1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Rack 01</vt:lpstr>
      <vt:lpstr>R01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 Rack Design Example</dc:title>
  <dc:creator>Andrew Jones</dc:creator>
  <cp:keywords>Rack, Design</cp:keywords>
  <cp:lastModifiedBy>Andrew Jones</cp:lastModifiedBy>
  <dcterms:created xsi:type="dcterms:W3CDTF">2025-06-05T09:32:34Z</dcterms:created>
  <dcterms:modified xsi:type="dcterms:W3CDTF">2025-06-12T09:02:48Z</dcterms:modified>
  <cp:category>Rack</cp:category>
</cp:coreProperties>
</file>