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BEC8AE1B-0AF8-4216-A899-2DB8DEEC9084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土壤理化性质" sheetId="1" r:id="rId1"/>
    <sheet name="土壤理化性质-均值" sheetId="2" r:id="rId2"/>
    <sheet name="Table S1" sheetId="7" r:id="rId3"/>
    <sheet name="芦苇性状" sheetId="3" r:id="rId4"/>
    <sheet name="Sheet3" sheetId="9" r:id="rId5"/>
    <sheet name="细菌多样性" sheetId="4" r:id="rId6"/>
    <sheet name="真菌多样性" sheetId="5" r:id="rId7"/>
    <sheet name="同质园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3" i="2"/>
  <c r="H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" i="1"/>
  <c r="G22" i="7"/>
  <c r="F22" i="7"/>
  <c r="I23" i="2"/>
  <c r="G23" i="2"/>
  <c r="H23" i="2"/>
  <c r="F23" i="2"/>
  <c r="E23" i="2"/>
</calcChain>
</file>

<file path=xl/sharedStrings.xml><?xml version="1.0" encoding="utf-8"?>
<sst xmlns="http://schemas.openxmlformats.org/spreadsheetml/2006/main" count="423" uniqueCount="219">
  <si>
    <t>样品序号</t>
  </si>
  <si>
    <t>编号</t>
  </si>
  <si>
    <t>氮含量％</t>
  </si>
  <si>
    <t>pH值</t>
  </si>
  <si>
    <t>WU0102</t>
  </si>
  <si>
    <t>WU0103</t>
  </si>
  <si>
    <t>WU0104</t>
  </si>
  <si>
    <t>WU0105</t>
  </si>
  <si>
    <t>WU0106</t>
  </si>
  <si>
    <t>WU0107</t>
  </si>
  <si>
    <t>WU0108</t>
  </si>
  <si>
    <t>WU0109</t>
  </si>
  <si>
    <t>WU0110</t>
  </si>
  <si>
    <t>WU0111</t>
  </si>
  <si>
    <t>WU0112</t>
  </si>
  <si>
    <t>WU0113</t>
  </si>
  <si>
    <t>WU0114</t>
  </si>
  <si>
    <t>WU0115</t>
  </si>
  <si>
    <t>WU0116</t>
  </si>
  <si>
    <t>WU0117</t>
  </si>
  <si>
    <t>WU0118</t>
  </si>
  <si>
    <t>WU0119</t>
  </si>
  <si>
    <t>WU0120</t>
  </si>
  <si>
    <t>WU0121</t>
  </si>
  <si>
    <t>样品序号</t>
    <phoneticPr fontId="1" type="noConversion"/>
  </si>
  <si>
    <t>ID</t>
    <phoneticPr fontId="1" type="noConversion"/>
  </si>
  <si>
    <t>Name</t>
    <phoneticPr fontId="1" type="noConversion"/>
  </si>
  <si>
    <t>N</t>
    <phoneticPr fontId="1" type="noConversion"/>
  </si>
  <si>
    <t>P</t>
    <phoneticPr fontId="1" type="noConversion"/>
  </si>
  <si>
    <t>pH</t>
    <phoneticPr fontId="1" type="noConversion"/>
  </si>
  <si>
    <t>EC</t>
    <phoneticPr fontId="1" type="noConversion"/>
  </si>
  <si>
    <t>氮含量/%</t>
  </si>
  <si>
    <t>磷含量/Abs</t>
  </si>
  <si>
    <t>PH值</t>
  </si>
  <si>
    <t>电导率/（uS/cm)</t>
  </si>
  <si>
    <t>wu0102</t>
  </si>
  <si>
    <t>wu0103</t>
  </si>
  <si>
    <t>wu0104</t>
  </si>
  <si>
    <t>wu0105</t>
  </si>
  <si>
    <t>wu0106</t>
  </si>
  <si>
    <t>wu0107</t>
  </si>
  <si>
    <t>wu0108</t>
  </si>
  <si>
    <t>wu0109</t>
  </si>
  <si>
    <t>wu0110</t>
  </si>
  <si>
    <t>wu0111</t>
  </si>
  <si>
    <t>wu0112</t>
  </si>
  <si>
    <t>wu0113</t>
  </si>
  <si>
    <t>wu0114</t>
  </si>
  <si>
    <t>wu0115</t>
  </si>
  <si>
    <t>wu0116</t>
  </si>
  <si>
    <t>wu0117</t>
  </si>
  <si>
    <t>wu0118</t>
  </si>
  <si>
    <t>wu0119</t>
  </si>
  <si>
    <t>wu0120</t>
  </si>
  <si>
    <t>wu0121</t>
  </si>
  <si>
    <t>经度</t>
  </si>
  <si>
    <t>纬度</t>
  </si>
  <si>
    <t>株高/cm</t>
  </si>
  <si>
    <t>叶长/cm</t>
  </si>
  <si>
    <t>盐度/mS</t>
  </si>
  <si>
    <t>其他物种</t>
  </si>
  <si>
    <t>穗长/cm</t>
  </si>
  <si>
    <t>是否采穗</t>
  </si>
  <si>
    <t>獐茅、芦苇</t>
  </si>
  <si>
    <t>芦苇、盐地碱蓬</t>
  </si>
  <si>
    <t>白茅、青苘</t>
  </si>
  <si>
    <t>盐地碱蓬</t>
  </si>
  <si>
    <t>长裂苦苣菜、鹅绒藤、风毛菊、盐地碱蓬</t>
  </si>
  <si>
    <t>獐茅、柽柳、鹅绒藤</t>
  </si>
  <si>
    <t>柽柳（白茅）</t>
  </si>
  <si>
    <t>芦苇、盐地碱蓬、长裂苦苣菜</t>
  </si>
  <si>
    <t>芦苇、杂草丛（鹅绒藤、狗尾草）</t>
  </si>
  <si>
    <t>柽柳、盐地碱蓬、鹅绒藤</t>
  </si>
  <si>
    <t>芦苇（盐地碱蓬）</t>
  </si>
  <si>
    <t>Longitude</t>
    <phoneticPr fontId="1" type="noConversion"/>
  </si>
  <si>
    <t>Latitude</t>
    <phoneticPr fontId="1" type="noConversion"/>
  </si>
  <si>
    <t>Height</t>
    <phoneticPr fontId="1" type="noConversion"/>
  </si>
  <si>
    <t>Leaf_length</t>
    <phoneticPr fontId="1" type="noConversion"/>
  </si>
  <si>
    <t>EC_feild</t>
    <phoneticPr fontId="1" type="noConversion"/>
  </si>
  <si>
    <t>Co_species</t>
    <phoneticPr fontId="1" type="noConversion"/>
  </si>
  <si>
    <t>Panicle</t>
    <phoneticPr fontId="1" type="noConversion"/>
  </si>
  <si>
    <t>Panicle_length</t>
    <phoneticPr fontId="1" type="noConversion"/>
  </si>
  <si>
    <t>种子总重</t>
  </si>
  <si>
    <t>Seed_weight</t>
    <phoneticPr fontId="1" type="noConversion"/>
  </si>
  <si>
    <t>种子总数</t>
    <phoneticPr fontId="1" type="noConversion"/>
  </si>
  <si>
    <t>Seed_count</t>
    <phoneticPr fontId="1" type="noConversion"/>
  </si>
  <si>
    <t>Seed_weight_per</t>
    <phoneticPr fontId="1" type="noConversion"/>
  </si>
  <si>
    <t>单粒种子重量</t>
    <phoneticPr fontId="1" type="noConversion"/>
  </si>
  <si>
    <t>Chao1</t>
  </si>
  <si>
    <t>Faith_pd</t>
  </si>
  <si>
    <t>Goods_coverage</t>
  </si>
  <si>
    <t>Observed_species</t>
  </si>
  <si>
    <t>Pielou_e</t>
  </si>
  <si>
    <t>Shannon</t>
  </si>
  <si>
    <t>Simpson</t>
  </si>
  <si>
    <t>序号</t>
  </si>
  <si>
    <t>样本分析名称
（结题报告中作图样本名，需以字母开始，只允许由字母、数字、下划线组成）</t>
  </si>
  <si>
    <t xml:space="preserve">   样本名
（送测样本名）</t>
  </si>
  <si>
    <t>浓度</t>
  </si>
  <si>
    <t>A260/A280</t>
  </si>
  <si>
    <t>A260/A230</t>
  </si>
  <si>
    <t>体积</t>
  </si>
  <si>
    <t>总量</t>
  </si>
  <si>
    <t>YR1_A</t>
  </si>
  <si>
    <t>G1</t>
  </si>
  <si>
    <t>YR2_A</t>
  </si>
  <si>
    <t>G11</t>
  </si>
  <si>
    <t>YR5_A</t>
  </si>
  <si>
    <t>G2</t>
  </si>
  <si>
    <t>YR6_A</t>
  </si>
  <si>
    <t>G4</t>
  </si>
  <si>
    <t>YR3_A</t>
  </si>
  <si>
    <t>G5</t>
  </si>
  <si>
    <t>YR7_A</t>
  </si>
  <si>
    <t>G6</t>
  </si>
  <si>
    <t>YR8_A</t>
  </si>
  <si>
    <t>G9</t>
  </si>
  <si>
    <t>YR4_A</t>
  </si>
  <si>
    <t>SD05</t>
  </si>
  <si>
    <t>NX1_A</t>
  </si>
  <si>
    <t>NX05</t>
  </si>
  <si>
    <t>NX2_A</t>
  </si>
  <si>
    <t>NX09</t>
  </si>
  <si>
    <t>NX3_A</t>
  </si>
  <si>
    <t>NX16</t>
  </si>
  <si>
    <t>NX4_A</t>
  </si>
  <si>
    <t>NX26</t>
  </si>
  <si>
    <t>YR1_B</t>
  </si>
  <si>
    <t>G1_C</t>
  </si>
  <si>
    <t>YR2_B</t>
  </si>
  <si>
    <t>G11_C</t>
  </si>
  <si>
    <t>YR5_B</t>
  </si>
  <si>
    <t>G2_C</t>
  </si>
  <si>
    <t>YR6_B</t>
  </si>
  <si>
    <t>G4_C</t>
  </si>
  <si>
    <t>YR3_B</t>
  </si>
  <si>
    <t>G5_C</t>
  </si>
  <si>
    <t>YR7_B</t>
  </si>
  <si>
    <t>G6_C</t>
  </si>
  <si>
    <t>YR8_B</t>
  </si>
  <si>
    <t>G9_C</t>
  </si>
  <si>
    <t>YR4_B</t>
  </si>
  <si>
    <t>SD05_C</t>
  </si>
  <si>
    <t>NX1_B</t>
  </si>
  <si>
    <t>NX05_C</t>
  </si>
  <si>
    <t>NX2_B</t>
  </si>
  <si>
    <t>NX09_C</t>
  </si>
  <si>
    <t>NX3_B</t>
  </si>
  <si>
    <t>NX16_C</t>
  </si>
  <si>
    <t>NX4_B</t>
  </si>
  <si>
    <t>NX26_C</t>
  </si>
  <si>
    <t>O</t>
  </si>
  <si>
    <t>P</t>
  </si>
  <si>
    <t>Haplotype·</t>
    <phoneticPr fontId="1" type="noConversion"/>
  </si>
  <si>
    <t>O</t>
    <phoneticPr fontId="1" type="noConversion"/>
  </si>
  <si>
    <t>磷含量Abs</t>
    <phoneticPr fontId="1" type="noConversion"/>
  </si>
  <si>
    <t>pH</t>
  </si>
  <si>
    <t>EC</t>
  </si>
  <si>
    <t>Mean</t>
    <phoneticPr fontId="1" type="noConversion"/>
  </si>
  <si>
    <t>Coexistence_Species</t>
    <phoneticPr fontId="1" type="noConversion"/>
  </si>
  <si>
    <t>獐茅</t>
    <phoneticPr fontId="1" type="noConversion"/>
  </si>
  <si>
    <t xml:space="preserve">Aeluropus sinensis </t>
    <phoneticPr fontId="1" type="noConversion"/>
  </si>
  <si>
    <t>Suaeda salsa</t>
    <phoneticPr fontId="1" type="noConversion"/>
  </si>
  <si>
    <t>白茅</t>
    <phoneticPr fontId="1" type="noConversion"/>
  </si>
  <si>
    <t>Imperata cylindrica</t>
    <phoneticPr fontId="1" type="noConversion"/>
  </si>
  <si>
    <t>青苘</t>
  </si>
  <si>
    <t>Abutilon theophrasti</t>
    <phoneticPr fontId="1" type="noConversion"/>
  </si>
  <si>
    <t>Imperata cylindrica, Abutilon theophrasti</t>
    <phoneticPr fontId="1" type="noConversion"/>
  </si>
  <si>
    <t>长裂苦苣菜</t>
  </si>
  <si>
    <t>Sonchus brachyotus</t>
    <phoneticPr fontId="1" type="noConversion"/>
  </si>
  <si>
    <t>鹅绒藤</t>
    <phoneticPr fontId="1" type="noConversion"/>
  </si>
  <si>
    <t>风毛菊</t>
    <phoneticPr fontId="1" type="noConversion"/>
  </si>
  <si>
    <t>Saussurea japonica</t>
    <phoneticPr fontId="1" type="noConversion"/>
  </si>
  <si>
    <t>Cynanchum chinense</t>
    <phoneticPr fontId="1" type="noConversion"/>
  </si>
  <si>
    <t>Sonchus brachyotus, Cynanchum chinense,Saussurea japonica, Suaeda salsa</t>
    <phoneticPr fontId="1" type="noConversion"/>
  </si>
  <si>
    <t>柽柳</t>
  </si>
  <si>
    <t>Tamarix chinensis</t>
    <phoneticPr fontId="1" type="noConversion"/>
  </si>
  <si>
    <t>Aeluropus sinensis, Tamarix chinensis, Cynanchum chinense</t>
    <phoneticPr fontId="1" type="noConversion"/>
  </si>
  <si>
    <t>Suaeda salsa, Sonchus brachyotus</t>
    <phoneticPr fontId="1" type="noConversion"/>
  </si>
  <si>
    <t>Cynanchum chinense, Setaria viridis</t>
    <phoneticPr fontId="1" type="noConversion"/>
  </si>
  <si>
    <t>狗尾草</t>
    <phoneticPr fontId="1" type="noConversion"/>
  </si>
  <si>
    <t>Setaria viridis</t>
  </si>
  <si>
    <t>Tamarix chinensis, Suaeda salsa, Cynanchum chinense</t>
    <phoneticPr fontId="1" type="noConversion"/>
  </si>
  <si>
    <t>TN</t>
  </si>
  <si>
    <t>TN</t>
    <phoneticPr fontId="1" type="noConversion"/>
  </si>
  <si>
    <t>氮含量g/kg</t>
    <phoneticPr fontId="1" type="noConversion"/>
  </si>
  <si>
    <t>磷含量g/kg</t>
    <phoneticPr fontId="1" type="noConversion"/>
  </si>
  <si>
    <t>TP</t>
  </si>
  <si>
    <t>TP</t>
    <phoneticPr fontId="1" type="noConversion"/>
  </si>
  <si>
    <t>总氮</t>
    <phoneticPr fontId="1" type="noConversion"/>
  </si>
  <si>
    <t>总磷</t>
    <phoneticPr fontId="1" type="noConversion"/>
  </si>
  <si>
    <t>TN</t>
    <phoneticPr fontId="1" type="noConversion"/>
  </si>
  <si>
    <t>TP</t>
    <phoneticPr fontId="1" type="noConversion"/>
  </si>
  <si>
    <t>Name</t>
  </si>
  <si>
    <t>Longitude</t>
  </si>
  <si>
    <t>Latitude</t>
  </si>
  <si>
    <t>EC_re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</si>
  <si>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</si>
  <si>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</si>
  <si>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</si>
  <si>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</si>
  <si>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</si>
  <si>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</si>
  <si>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</si>
  <si>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</si>
  <si>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</si>
  <si>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</si>
  <si>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</si>
  <si>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</si>
  <si>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</si>
  <si>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</si>
  <si>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</si>
  <si>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</si>
  <si>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</si>
  <si>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</si>
  <si>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</si>
  <si>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</si>
  <si>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电导率uS/cm</t>
    <phoneticPr fontId="1" type="noConversion"/>
  </si>
  <si>
    <t>mS/cm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</si>
</sst>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_ "/>
    <numFmt numFmtId="178" formatCode="0.00_ "/>
    <numFmt numFmtId="179" formatCode="0.0000"/>
    <numFmt numFmtId="180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0" fontId="2" fillId="0" borderId="0" xfId="0" applyFont="1"/>
    <xf numFmtId="179" fontId="0" fillId="0" borderId="0" xfId="0" applyNumberFormat="1"/>
    <xf numFmtId="180" fontId="0" fillId="0" borderId="0" xfId="0" applyNumberFormat="1"/>
    <xf numFmtId="2" fontId="0" fillId="0" borderId="0" xfId="0" applyNumberFormat="1"/>
    <xf numFmtId="176" fontId="0" fillId="2" borderId="0" xfId="0" applyNumberFormat="1" applyFont="1" applyFill="1" applyAlignment="1">
      <alignment vertical="center"/>
    </xf>
    <xf numFmtId="177" fontId="0" fillId="2" borderId="0" xfId="0" applyNumberFormat="1" applyFont="1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workbookViewId="0">
      <selection activeCell="F1" sqref="F1"/>
    </sheetView>
  </sheetViews>
  <sheetFormatPr defaultRowHeight="13.8" x14ac:dyDescent="0.25"/>
  <cols>
    <col min="3" max="3" width="8.88671875" style="11"/>
    <col min="4" max="4" width="11.6640625" style="11" customWidth="1"/>
    <col min="6" max="6" width="15.33203125" customWidth="1"/>
  </cols>
  <sheetData>
    <row r="1" spans="1:8" x14ac:dyDescent="0.25">
      <c r="A1" s="1" t="s">
        <v>24</v>
      </c>
      <c r="B1" s="1" t="s">
        <v>1</v>
      </c>
      <c r="C1" s="9" t="s">
        <v>2</v>
      </c>
      <c r="D1" s="10" t="s">
        <v>155</v>
      </c>
      <c r="E1" s="1" t="s">
        <v>3</v>
      </c>
      <c r="F1" s="1" t="s">
        <v>217</v>
      </c>
      <c r="G1" s="2" t="s">
        <v>185</v>
      </c>
      <c r="H1" t="s">
        <v>186</v>
      </c>
    </row>
    <row r="2" spans="1:8" x14ac:dyDescent="0.25">
      <c r="A2" s="1" t="s">
        <v>25</v>
      </c>
      <c r="B2" s="1" t="s">
        <v>26</v>
      </c>
      <c r="C2" s="9" t="s">
        <v>27</v>
      </c>
      <c r="D2" s="10" t="s">
        <v>28</v>
      </c>
      <c r="E2" s="1" t="s">
        <v>29</v>
      </c>
      <c r="F2" s="1" t="s">
        <v>30</v>
      </c>
      <c r="G2" s="2" t="s">
        <v>184</v>
      </c>
      <c r="H2" t="s">
        <v>188</v>
      </c>
    </row>
    <row r="3" spans="1:8" x14ac:dyDescent="0.25">
      <c r="A3" s="1">
        <v>1</v>
      </c>
      <c r="B3" s="1" t="s">
        <v>4</v>
      </c>
      <c r="C3" s="9">
        <v>3.2000000000000001E-2</v>
      </c>
      <c r="D3" s="10">
        <v>0.23699999999999999</v>
      </c>
      <c r="E3" s="4">
        <v>7.76</v>
      </c>
      <c r="F3" s="4">
        <v>9.31</v>
      </c>
      <c r="G3">
        <f>C3*10</f>
        <v>0.32</v>
      </c>
      <c r="H3">
        <f>(D3+0.0006)/0.5257*0.5</f>
        <v>0.22598440175004755</v>
      </c>
    </row>
    <row r="4" spans="1:8" x14ac:dyDescent="0.25">
      <c r="A4" s="1">
        <v>1</v>
      </c>
      <c r="B4" s="1" t="s">
        <v>4</v>
      </c>
      <c r="C4" s="9">
        <v>3.5999999999999997E-2</v>
      </c>
      <c r="D4" s="10">
        <v>0.28000000000000003</v>
      </c>
      <c r="E4" s="4">
        <v>7.74</v>
      </c>
      <c r="F4" s="4">
        <v>13.74</v>
      </c>
      <c r="G4">
        <f t="shared" ref="G4:G62" si="0">C4*10</f>
        <v>0.36</v>
      </c>
      <c r="H4">
        <f t="shared" ref="H4:H62" si="1">(D4+0.0006)/0.5257*0.5</f>
        <v>0.26688225223511514</v>
      </c>
    </row>
    <row r="5" spans="1:8" x14ac:dyDescent="0.25">
      <c r="A5" s="1">
        <v>1</v>
      </c>
      <c r="B5" s="1" t="s">
        <v>4</v>
      </c>
      <c r="C5" s="9">
        <v>3.7999999999999999E-2</v>
      </c>
      <c r="D5" s="10">
        <v>0.29599999999999999</v>
      </c>
      <c r="E5" s="4">
        <v>7.68</v>
      </c>
      <c r="F5" s="4">
        <v>13.15</v>
      </c>
      <c r="G5">
        <f t="shared" si="0"/>
        <v>0.38</v>
      </c>
      <c r="H5">
        <f t="shared" si="1"/>
        <v>0.28210005706676811</v>
      </c>
    </row>
    <row r="6" spans="1:8" x14ac:dyDescent="0.25">
      <c r="A6" s="1">
        <v>2</v>
      </c>
      <c r="B6" s="1" t="s">
        <v>5</v>
      </c>
      <c r="C6" s="9">
        <v>3.1E-2</v>
      </c>
      <c r="D6" s="10">
        <v>0.32100000000000001</v>
      </c>
      <c r="E6" s="4">
        <v>7.48</v>
      </c>
      <c r="F6" s="4">
        <v>37.08</v>
      </c>
      <c r="G6">
        <f t="shared" si="0"/>
        <v>0.31</v>
      </c>
      <c r="H6">
        <f t="shared" si="1"/>
        <v>0.30587787711622599</v>
      </c>
    </row>
    <row r="7" spans="1:8" x14ac:dyDescent="0.25">
      <c r="A7" s="1">
        <v>2</v>
      </c>
      <c r="B7" s="1" t="s">
        <v>5</v>
      </c>
      <c r="C7" s="9">
        <v>3.4000000000000002E-2</v>
      </c>
      <c r="D7" s="10">
        <v>0.38100000000000001</v>
      </c>
      <c r="E7" s="4">
        <v>7.64</v>
      </c>
      <c r="F7" s="4">
        <v>20.059999999999999</v>
      </c>
      <c r="G7">
        <f t="shared" si="0"/>
        <v>0.34</v>
      </c>
      <c r="H7">
        <f t="shared" si="1"/>
        <v>0.36294464523492487</v>
      </c>
    </row>
    <row r="8" spans="1:8" x14ac:dyDescent="0.25">
      <c r="A8" s="1">
        <v>2</v>
      </c>
      <c r="B8" s="1" t="s">
        <v>5</v>
      </c>
      <c r="C8" s="9">
        <v>3.5000000000000003E-2</v>
      </c>
      <c r="D8" s="10">
        <v>0.34499999999999997</v>
      </c>
      <c r="E8" s="4">
        <v>7.41</v>
      </c>
      <c r="F8" s="4">
        <v>35.67</v>
      </c>
      <c r="G8">
        <f t="shared" si="0"/>
        <v>0.35000000000000003</v>
      </c>
      <c r="H8">
        <f t="shared" si="1"/>
        <v>0.32870458436370553</v>
      </c>
    </row>
    <row r="9" spans="1:8" x14ac:dyDescent="0.25">
      <c r="A9" s="1">
        <v>3</v>
      </c>
      <c r="B9" s="1" t="s">
        <v>6</v>
      </c>
      <c r="C9" s="9">
        <v>0.06</v>
      </c>
      <c r="D9" s="10">
        <v>0.437</v>
      </c>
      <c r="E9" s="4">
        <v>8.11</v>
      </c>
      <c r="F9" s="4">
        <v>7.65</v>
      </c>
      <c r="G9">
        <f t="shared" si="0"/>
        <v>0.6</v>
      </c>
      <c r="H9">
        <f t="shared" si="1"/>
        <v>0.41620696214571051</v>
      </c>
    </row>
    <row r="10" spans="1:8" x14ac:dyDescent="0.25">
      <c r="A10" s="1">
        <v>3</v>
      </c>
      <c r="B10" s="1" t="s">
        <v>6</v>
      </c>
      <c r="C10" s="9">
        <v>5.6000000000000001E-2</v>
      </c>
      <c r="D10" s="10">
        <v>0.30199999999999999</v>
      </c>
      <c r="E10" s="4">
        <v>7.99</v>
      </c>
      <c r="F10" s="4">
        <v>8.1199999999999992</v>
      </c>
      <c r="G10">
        <f t="shared" si="0"/>
        <v>0.56000000000000005</v>
      </c>
      <c r="H10">
        <f t="shared" si="1"/>
        <v>0.28780673387863803</v>
      </c>
    </row>
    <row r="11" spans="1:8" x14ac:dyDescent="0.25">
      <c r="A11" s="1">
        <v>3</v>
      </c>
      <c r="B11" s="1" t="s">
        <v>6</v>
      </c>
      <c r="C11" s="9">
        <v>4.7E-2</v>
      </c>
      <c r="D11" s="10">
        <v>0.33200000000000002</v>
      </c>
      <c r="E11" s="4">
        <v>7.9</v>
      </c>
      <c r="F11" s="4">
        <v>9.6199999999999992</v>
      </c>
      <c r="G11">
        <f t="shared" si="0"/>
        <v>0.47</v>
      </c>
      <c r="H11">
        <f t="shared" si="1"/>
        <v>0.3163401179379875</v>
      </c>
    </row>
    <row r="12" spans="1:8" x14ac:dyDescent="0.25">
      <c r="A12" s="1">
        <v>4</v>
      </c>
      <c r="B12" s="1" t="s">
        <v>7</v>
      </c>
      <c r="C12" s="9">
        <v>2.8000000000000001E-2</v>
      </c>
      <c r="D12" s="10">
        <v>0.249</v>
      </c>
      <c r="E12" s="4">
        <v>7.15</v>
      </c>
      <c r="F12" s="4">
        <v>90.96</v>
      </c>
      <c r="G12">
        <f t="shared" si="0"/>
        <v>0.28000000000000003</v>
      </c>
      <c r="H12">
        <f t="shared" si="1"/>
        <v>0.23739775537378735</v>
      </c>
    </row>
    <row r="13" spans="1:8" x14ac:dyDescent="0.25">
      <c r="A13" s="1">
        <v>4</v>
      </c>
      <c r="B13" s="1" t="s">
        <v>7</v>
      </c>
      <c r="C13" s="9">
        <v>4.9000000000000002E-2</v>
      </c>
      <c r="D13" s="10">
        <v>0.35799999999999998</v>
      </c>
      <c r="E13" s="4">
        <v>7.08</v>
      </c>
      <c r="F13" s="4">
        <v>110.8</v>
      </c>
      <c r="G13">
        <f t="shared" si="0"/>
        <v>0.49</v>
      </c>
      <c r="H13">
        <f t="shared" si="1"/>
        <v>0.34106905078942362</v>
      </c>
    </row>
    <row r="14" spans="1:8" x14ac:dyDescent="0.25">
      <c r="A14" s="1">
        <v>4</v>
      </c>
      <c r="B14" s="1" t="s">
        <v>7</v>
      </c>
      <c r="C14" s="9">
        <v>3.3000000000000002E-2</v>
      </c>
      <c r="D14" s="10">
        <v>0.38200000000000001</v>
      </c>
      <c r="E14" s="4">
        <v>7.01</v>
      </c>
      <c r="F14" s="4">
        <v>105.5</v>
      </c>
      <c r="G14">
        <f t="shared" si="0"/>
        <v>0.33</v>
      </c>
      <c r="H14">
        <f t="shared" si="1"/>
        <v>0.36389575803690322</v>
      </c>
    </row>
    <row r="15" spans="1:8" x14ac:dyDescent="0.25">
      <c r="A15" s="1">
        <v>5</v>
      </c>
      <c r="B15" s="1" t="s">
        <v>8</v>
      </c>
      <c r="C15" s="9">
        <v>2.5999999999999999E-2</v>
      </c>
      <c r="D15" s="10">
        <v>0.4</v>
      </c>
      <c r="E15" s="4">
        <v>7.07</v>
      </c>
      <c r="F15" s="4">
        <v>113.8</v>
      </c>
      <c r="G15">
        <f t="shared" si="0"/>
        <v>0.26</v>
      </c>
      <c r="H15">
        <f t="shared" si="1"/>
        <v>0.38101578847251288</v>
      </c>
    </row>
    <row r="16" spans="1:8" x14ac:dyDescent="0.25">
      <c r="A16" s="1">
        <v>5</v>
      </c>
      <c r="B16" s="1" t="s">
        <v>8</v>
      </c>
      <c r="C16" s="9">
        <v>0.03</v>
      </c>
      <c r="D16" s="10">
        <v>0.47699999999999998</v>
      </c>
      <c r="E16" s="4">
        <v>7.51</v>
      </c>
      <c r="F16" s="4">
        <v>154.4</v>
      </c>
      <c r="G16">
        <f t="shared" si="0"/>
        <v>0.3</v>
      </c>
      <c r="H16">
        <f t="shared" si="1"/>
        <v>0.45425147422484308</v>
      </c>
    </row>
    <row r="17" spans="1:8" x14ac:dyDescent="0.25">
      <c r="A17" s="1">
        <v>5</v>
      </c>
      <c r="B17" s="1" t="s">
        <v>8</v>
      </c>
      <c r="C17" s="9">
        <v>1.7999999999999999E-2</v>
      </c>
      <c r="D17" s="10">
        <v>0.38700000000000001</v>
      </c>
      <c r="E17" s="4">
        <v>7.41</v>
      </c>
      <c r="F17" s="4">
        <v>122</v>
      </c>
      <c r="G17">
        <f t="shared" si="0"/>
        <v>0.18</v>
      </c>
      <c r="H17">
        <f t="shared" si="1"/>
        <v>0.36865132204679479</v>
      </c>
    </row>
    <row r="18" spans="1:8" x14ac:dyDescent="0.25">
      <c r="A18" s="1">
        <v>6</v>
      </c>
      <c r="B18" s="1" t="s">
        <v>9</v>
      </c>
      <c r="C18" s="9">
        <v>4.7E-2</v>
      </c>
      <c r="D18" s="10">
        <v>0.51500000000000001</v>
      </c>
      <c r="E18" s="4">
        <v>7.61</v>
      </c>
      <c r="F18" s="4">
        <v>4.3</v>
      </c>
      <c r="G18">
        <f t="shared" si="0"/>
        <v>0.47</v>
      </c>
      <c r="H18">
        <f t="shared" si="1"/>
        <v>0.49039376070001911</v>
      </c>
    </row>
    <row r="19" spans="1:8" x14ac:dyDescent="0.25">
      <c r="A19" s="1">
        <v>6</v>
      </c>
      <c r="B19" s="1" t="s">
        <v>9</v>
      </c>
      <c r="C19" s="9">
        <v>2.1000000000000001E-2</v>
      </c>
      <c r="D19" s="10">
        <v>0.56999999999999995</v>
      </c>
      <c r="E19" s="4">
        <v>7.55</v>
      </c>
      <c r="F19" s="4">
        <v>6.08</v>
      </c>
      <c r="G19">
        <f t="shared" si="0"/>
        <v>0.21000000000000002</v>
      </c>
      <c r="H19">
        <f t="shared" si="1"/>
        <v>0.54270496480882635</v>
      </c>
    </row>
    <row r="20" spans="1:8" x14ac:dyDescent="0.25">
      <c r="A20" s="1">
        <v>6</v>
      </c>
      <c r="B20" s="1" t="s">
        <v>9</v>
      </c>
      <c r="C20" s="9">
        <v>1.4E-2</v>
      </c>
      <c r="D20" s="10">
        <v>0.42899999999999999</v>
      </c>
      <c r="E20" s="4">
        <v>7.43</v>
      </c>
      <c r="F20" s="4">
        <v>5.22</v>
      </c>
      <c r="G20">
        <f t="shared" si="0"/>
        <v>0.14000000000000001</v>
      </c>
      <c r="H20">
        <f t="shared" si="1"/>
        <v>0.408598059729884</v>
      </c>
    </row>
    <row r="21" spans="1:8" x14ac:dyDescent="0.25">
      <c r="A21" s="1">
        <v>7</v>
      </c>
      <c r="B21" s="1" t="s">
        <v>10</v>
      </c>
      <c r="C21" s="9">
        <v>5.1999999999999998E-2</v>
      </c>
      <c r="D21" s="10">
        <v>0.36099999999999999</v>
      </c>
      <c r="E21" s="4">
        <v>7.06</v>
      </c>
      <c r="F21" s="4">
        <v>14.89</v>
      </c>
      <c r="G21">
        <f t="shared" si="0"/>
        <v>0.52</v>
      </c>
      <c r="H21">
        <f t="shared" si="1"/>
        <v>0.34392238919535856</v>
      </c>
    </row>
    <row r="22" spans="1:8" x14ac:dyDescent="0.25">
      <c r="A22" s="1">
        <v>7</v>
      </c>
      <c r="B22" s="1" t="s">
        <v>10</v>
      </c>
      <c r="C22" s="9">
        <v>5.0999999999999997E-2</v>
      </c>
      <c r="D22" s="10">
        <v>0.63</v>
      </c>
      <c r="E22" s="4">
        <v>6.98</v>
      </c>
      <c r="F22" s="4">
        <v>14.24</v>
      </c>
      <c r="G22">
        <f t="shared" si="0"/>
        <v>0.51</v>
      </c>
      <c r="H22">
        <f t="shared" si="1"/>
        <v>0.59977173292752528</v>
      </c>
    </row>
    <row r="23" spans="1:8" x14ac:dyDescent="0.25">
      <c r="A23" s="1">
        <v>7</v>
      </c>
      <c r="B23" s="1" t="s">
        <v>10</v>
      </c>
      <c r="C23" s="9">
        <v>6.6000000000000003E-2</v>
      </c>
      <c r="D23" s="10">
        <v>0.52300000000000002</v>
      </c>
      <c r="E23" s="4">
        <v>6.75</v>
      </c>
      <c r="F23" s="4">
        <v>17.18</v>
      </c>
      <c r="G23">
        <f t="shared" si="0"/>
        <v>0.66</v>
      </c>
      <c r="H23">
        <f t="shared" si="1"/>
        <v>0.49800266311584568</v>
      </c>
    </row>
    <row r="24" spans="1:8" x14ac:dyDescent="0.25">
      <c r="A24" s="1">
        <v>8</v>
      </c>
      <c r="B24" s="1" t="s">
        <v>11</v>
      </c>
      <c r="C24" s="9">
        <v>6.4000000000000001E-2</v>
      </c>
      <c r="D24" s="10">
        <v>0.51700000000000002</v>
      </c>
      <c r="E24" s="4">
        <v>7.65</v>
      </c>
      <c r="F24" s="4">
        <v>6.01</v>
      </c>
      <c r="G24">
        <f t="shared" si="0"/>
        <v>0.64</v>
      </c>
      <c r="H24">
        <f t="shared" si="1"/>
        <v>0.49229598630397575</v>
      </c>
    </row>
    <row r="25" spans="1:8" x14ac:dyDescent="0.25">
      <c r="A25" s="1">
        <v>8</v>
      </c>
      <c r="B25" s="1" t="s">
        <v>11</v>
      </c>
      <c r="C25" s="9">
        <v>6.8000000000000005E-2</v>
      </c>
      <c r="D25" s="10">
        <v>0.44800000000000001</v>
      </c>
      <c r="E25" s="4">
        <v>7.57</v>
      </c>
      <c r="F25" s="4">
        <v>6.12</v>
      </c>
      <c r="G25">
        <f t="shared" si="0"/>
        <v>0.68</v>
      </c>
      <c r="H25">
        <f t="shared" si="1"/>
        <v>0.42666920296747196</v>
      </c>
    </row>
    <row r="26" spans="1:8" x14ac:dyDescent="0.25">
      <c r="A26" s="1">
        <v>8</v>
      </c>
      <c r="B26" s="1" t="s">
        <v>11</v>
      </c>
      <c r="C26" s="9">
        <v>5.0999999999999997E-2</v>
      </c>
      <c r="D26" s="10">
        <v>0.40500000000000003</v>
      </c>
      <c r="E26" s="4">
        <v>7.42</v>
      </c>
      <c r="F26" s="4">
        <v>7.28</v>
      </c>
      <c r="G26">
        <f t="shared" si="0"/>
        <v>0.51</v>
      </c>
      <c r="H26">
        <f t="shared" si="1"/>
        <v>0.38577135248240446</v>
      </c>
    </row>
    <row r="27" spans="1:8" x14ac:dyDescent="0.25">
      <c r="A27" s="1">
        <v>9</v>
      </c>
      <c r="B27" s="1" t="s">
        <v>12</v>
      </c>
      <c r="C27" s="9">
        <v>3.2000000000000001E-2</v>
      </c>
      <c r="D27" s="10">
        <v>0.43099999999999999</v>
      </c>
      <c r="E27" s="4">
        <v>7.5</v>
      </c>
      <c r="F27" s="4">
        <v>40.200000000000003</v>
      </c>
      <c r="G27">
        <f t="shared" si="0"/>
        <v>0.32</v>
      </c>
      <c r="H27">
        <f t="shared" si="1"/>
        <v>0.41050028533384064</v>
      </c>
    </row>
    <row r="28" spans="1:8" x14ac:dyDescent="0.25">
      <c r="A28" s="1">
        <v>9</v>
      </c>
      <c r="B28" s="1" t="s">
        <v>12</v>
      </c>
      <c r="C28" s="9">
        <v>4.1000000000000002E-2</v>
      </c>
      <c r="D28" s="10">
        <v>0.63300000000000001</v>
      </c>
      <c r="E28" s="4">
        <v>7.49</v>
      </c>
      <c r="F28" s="4">
        <v>42.1</v>
      </c>
      <c r="G28">
        <f t="shared" si="0"/>
        <v>0.41000000000000003</v>
      </c>
      <c r="H28">
        <f t="shared" si="1"/>
        <v>0.60262507133346022</v>
      </c>
    </row>
    <row r="29" spans="1:8" x14ac:dyDescent="0.25">
      <c r="A29" s="1">
        <v>9</v>
      </c>
      <c r="B29" s="1" t="s">
        <v>12</v>
      </c>
      <c r="C29" s="9">
        <v>3.5000000000000003E-2</v>
      </c>
      <c r="D29" s="10">
        <v>0.48699999999999999</v>
      </c>
      <c r="E29" s="4">
        <v>7.41</v>
      </c>
      <c r="F29" s="4">
        <v>47.99</v>
      </c>
      <c r="G29">
        <f t="shared" si="0"/>
        <v>0.35000000000000003</v>
      </c>
      <c r="H29">
        <f t="shared" si="1"/>
        <v>0.46376260224462623</v>
      </c>
    </row>
    <row r="30" spans="1:8" x14ac:dyDescent="0.25">
      <c r="A30" s="1">
        <v>10</v>
      </c>
      <c r="B30" s="1" t="s">
        <v>13</v>
      </c>
      <c r="C30" s="9">
        <v>4.9000000000000002E-2</v>
      </c>
      <c r="D30" s="10">
        <v>0.67200000000000004</v>
      </c>
      <c r="E30" s="4">
        <v>7.44</v>
      </c>
      <c r="F30" s="4">
        <v>21.18</v>
      </c>
      <c r="G30">
        <f t="shared" si="0"/>
        <v>0.49</v>
      </c>
      <c r="H30">
        <f t="shared" si="1"/>
        <v>0.6397184706106146</v>
      </c>
    </row>
    <row r="31" spans="1:8" x14ac:dyDescent="0.25">
      <c r="A31" s="1">
        <v>10</v>
      </c>
      <c r="B31" s="1" t="s">
        <v>13</v>
      </c>
      <c r="C31" s="9">
        <v>5.2999999999999999E-2</v>
      </c>
      <c r="D31" s="10">
        <v>0.44900000000000001</v>
      </c>
      <c r="E31" s="4">
        <v>7.38</v>
      </c>
      <c r="F31" s="4">
        <v>20.82</v>
      </c>
      <c r="G31">
        <f t="shared" si="0"/>
        <v>0.53</v>
      </c>
      <c r="H31">
        <f t="shared" si="1"/>
        <v>0.42762031576945031</v>
      </c>
    </row>
    <row r="32" spans="1:8" x14ac:dyDescent="0.25">
      <c r="A32" s="1">
        <v>10</v>
      </c>
      <c r="B32" s="1" t="s">
        <v>13</v>
      </c>
      <c r="C32" s="9">
        <v>5.0999999999999997E-2</v>
      </c>
      <c r="D32" s="10">
        <v>0.57499999999999996</v>
      </c>
      <c r="E32" s="4">
        <v>7.34</v>
      </c>
      <c r="F32" s="4">
        <v>19.93</v>
      </c>
      <c r="G32">
        <f t="shared" si="0"/>
        <v>0.51</v>
      </c>
      <c r="H32">
        <f t="shared" si="1"/>
        <v>0.54746052881871798</v>
      </c>
    </row>
    <row r="33" spans="1:8" x14ac:dyDescent="0.25">
      <c r="A33" s="1">
        <v>11</v>
      </c>
      <c r="B33" s="1" t="s">
        <v>14</v>
      </c>
      <c r="C33" s="9">
        <v>4.7E-2</v>
      </c>
      <c r="D33" s="10">
        <v>0.40899999999999997</v>
      </c>
      <c r="E33" s="4">
        <v>7.43</v>
      </c>
      <c r="F33" s="4">
        <v>11.79</v>
      </c>
      <c r="G33">
        <f t="shared" si="0"/>
        <v>0.47</v>
      </c>
      <c r="H33">
        <f t="shared" si="1"/>
        <v>0.38957580369031769</v>
      </c>
    </row>
    <row r="34" spans="1:8" x14ac:dyDescent="0.25">
      <c r="A34" s="1">
        <v>11</v>
      </c>
      <c r="B34" s="1" t="s">
        <v>14</v>
      </c>
      <c r="C34" s="9">
        <v>3.3000000000000002E-2</v>
      </c>
      <c r="D34" s="10">
        <v>0.48399999999999999</v>
      </c>
      <c r="E34" s="4">
        <v>7.76</v>
      </c>
      <c r="F34" s="4">
        <v>13.18</v>
      </c>
      <c r="G34">
        <f t="shared" si="0"/>
        <v>0.33</v>
      </c>
      <c r="H34">
        <f t="shared" si="1"/>
        <v>0.4609092638386913</v>
      </c>
    </row>
    <row r="35" spans="1:8" x14ac:dyDescent="0.25">
      <c r="A35" s="1">
        <v>11</v>
      </c>
      <c r="B35" s="1" t="s">
        <v>14</v>
      </c>
      <c r="C35" s="9">
        <v>3.3000000000000002E-2</v>
      </c>
      <c r="D35" s="10">
        <v>0.40600000000000003</v>
      </c>
      <c r="E35" s="4">
        <v>7.7</v>
      </c>
      <c r="F35" s="4">
        <v>12.81</v>
      </c>
      <c r="G35">
        <f t="shared" si="0"/>
        <v>0.33</v>
      </c>
      <c r="H35">
        <f t="shared" si="1"/>
        <v>0.38672246528438281</v>
      </c>
    </row>
    <row r="36" spans="1:8" x14ac:dyDescent="0.25">
      <c r="A36" s="1">
        <v>12</v>
      </c>
      <c r="B36" s="1" t="s">
        <v>15</v>
      </c>
      <c r="C36" s="9">
        <v>3.3000000000000002E-2</v>
      </c>
      <c r="D36" s="10">
        <v>0.58699999999999997</v>
      </c>
      <c r="E36" s="4">
        <v>7.03</v>
      </c>
      <c r="F36" s="4">
        <v>125.4</v>
      </c>
      <c r="G36">
        <f t="shared" si="0"/>
        <v>0.33</v>
      </c>
      <c r="H36">
        <f t="shared" si="1"/>
        <v>0.55887388244245773</v>
      </c>
    </row>
    <row r="37" spans="1:8" x14ac:dyDescent="0.25">
      <c r="A37" s="1">
        <v>12</v>
      </c>
      <c r="B37" s="1" t="s">
        <v>15</v>
      </c>
      <c r="C37" s="9">
        <v>3.3000000000000002E-2</v>
      </c>
      <c r="D37" s="10">
        <v>0.44800000000000001</v>
      </c>
      <c r="E37" s="4">
        <v>6.88</v>
      </c>
      <c r="F37" s="4">
        <v>104.2</v>
      </c>
      <c r="G37">
        <f t="shared" si="0"/>
        <v>0.33</v>
      </c>
      <c r="H37">
        <f t="shared" si="1"/>
        <v>0.42666920296747196</v>
      </c>
    </row>
    <row r="38" spans="1:8" x14ac:dyDescent="0.25">
      <c r="A38" s="1">
        <v>12</v>
      </c>
      <c r="B38" s="1" t="s">
        <v>15</v>
      </c>
      <c r="C38" s="9">
        <v>3.5000000000000003E-2</v>
      </c>
      <c r="D38" s="10">
        <v>0.46</v>
      </c>
      <c r="E38" s="4">
        <v>6.68</v>
      </c>
      <c r="F38" s="4">
        <v>147</v>
      </c>
      <c r="G38">
        <f t="shared" si="0"/>
        <v>0.35000000000000003</v>
      </c>
      <c r="H38">
        <f t="shared" si="1"/>
        <v>0.43808255659121176</v>
      </c>
    </row>
    <row r="39" spans="1:8" x14ac:dyDescent="0.25">
      <c r="A39" s="1">
        <v>13</v>
      </c>
      <c r="B39" s="1" t="s">
        <v>16</v>
      </c>
      <c r="C39" s="9">
        <v>3.4000000000000002E-2</v>
      </c>
      <c r="D39" s="10">
        <v>0.54200000000000004</v>
      </c>
      <c r="E39" s="4">
        <v>6.88</v>
      </c>
      <c r="F39" s="4">
        <v>198.7</v>
      </c>
      <c r="G39">
        <f t="shared" si="0"/>
        <v>0.34</v>
      </c>
      <c r="H39">
        <f t="shared" si="1"/>
        <v>0.5160738063534337</v>
      </c>
    </row>
    <row r="40" spans="1:8" x14ac:dyDescent="0.25">
      <c r="A40" s="1">
        <v>13</v>
      </c>
      <c r="B40" s="1" t="s">
        <v>16</v>
      </c>
      <c r="C40" s="9">
        <v>3.3000000000000002E-2</v>
      </c>
      <c r="D40" s="10">
        <v>0.375</v>
      </c>
      <c r="E40" s="4">
        <v>6.67</v>
      </c>
      <c r="F40" s="4">
        <v>202.9</v>
      </c>
      <c r="G40">
        <f t="shared" si="0"/>
        <v>0.33</v>
      </c>
      <c r="H40">
        <f t="shared" si="1"/>
        <v>0.357237968423055</v>
      </c>
    </row>
    <row r="41" spans="1:8" x14ac:dyDescent="0.25">
      <c r="A41" s="1">
        <v>13</v>
      </c>
      <c r="B41" s="1" t="s">
        <v>16</v>
      </c>
      <c r="C41" s="9">
        <v>1.6E-2</v>
      </c>
      <c r="D41" s="10">
        <v>0.24099999999999999</v>
      </c>
      <c r="E41" s="4">
        <v>6.67</v>
      </c>
      <c r="F41" s="4">
        <v>189.8</v>
      </c>
      <c r="G41">
        <f t="shared" si="0"/>
        <v>0.16</v>
      </c>
      <c r="H41">
        <f t="shared" si="1"/>
        <v>0.22978885295796081</v>
      </c>
    </row>
    <row r="42" spans="1:8" x14ac:dyDescent="0.25">
      <c r="A42" s="1">
        <v>14</v>
      </c>
      <c r="B42" s="1" t="s">
        <v>17</v>
      </c>
      <c r="C42" s="9">
        <v>4.2999999999999997E-2</v>
      </c>
      <c r="D42" s="10">
        <v>0.51300000000000001</v>
      </c>
      <c r="E42" s="4">
        <v>7.22</v>
      </c>
      <c r="F42" s="4">
        <v>46.02</v>
      </c>
      <c r="G42">
        <f t="shared" si="0"/>
        <v>0.42999999999999994</v>
      </c>
      <c r="H42">
        <f t="shared" si="1"/>
        <v>0.48849153509606252</v>
      </c>
    </row>
    <row r="43" spans="1:8" x14ac:dyDescent="0.25">
      <c r="A43" s="1">
        <v>14</v>
      </c>
      <c r="B43" s="1" t="s">
        <v>17</v>
      </c>
      <c r="C43" s="9">
        <v>3.5999999999999997E-2</v>
      </c>
      <c r="D43" s="10">
        <v>0.46200000000000002</v>
      </c>
      <c r="E43" s="4">
        <v>7.46</v>
      </c>
      <c r="F43" s="4">
        <v>40.020000000000003</v>
      </c>
      <c r="G43">
        <f t="shared" si="0"/>
        <v>0.36</v>
      </c>
      <c r="H43">
        <f t="shared" si="1"/>
        <v>0.4399847821951684</v>
      </c>
    </row>
    <row r="44" spans="1:8" x14ac:dyDescent="0.25">
      <c r="A44" s="1">
        <v>14</v>
      </c>
      <c r="B44" s="1" t="s">
        <v>17</v>
      </c>
      <c r="C44" s="9">
        <v>3.5000000000000003E-2</v>
      </c>
      <c r="D44" s="10">
        <v>0.42</v>
      </c>
      <c r="E44" s="4">
        <v>7.35</v>
      </c>
      <c r="F44" s="4">
        <v>40.72</v>
      </c>
      <c r="G44">
        <f t="shared" si="0"/>
        <v>0.35000000000000003</v>
      </c>
      <c r="H44">
        <f t="shared" si="1"/>
        <v>0.40003804451207914</v>
      </c>
    </row>
    <row r="45" spans="1:8" x14ac:dyDescent="0.25">
      <c r="A45" s="1">
        <v>15</v>
      </c>
      <c r="B45" s="1" t="s">
        <v>18</v>
      </c>
      <c r="C45" s="9">
        <v>3.4000000000000002E-2</v>
      </c>
      <c r="D45" s="10">
        <v>0.23400000000000001</v>
      </c>
      <c r="E45" s="4">
        <v>7.15</v>
      </c>
      <c r="F45" s="4">
        <v>22.22</v>
      </c>
      <c r="G45">
        <f t="shared" si="0"/>
        <v>0.34</v>
      </c>
      <c r="H45">
        <f t="shared" si="1"/>
        <v>0.22313106334411265</v>
      </c>
    </row>
    <row r="46" spans="1:8" x14ac:dyDescent="0.25">
      <c r="A46" s="1">
        <v>15</v>
      </c>
      <c r="B46" s="1" t="s">
        <v>18</v>
      </c>
      <c r="C46" s="9">
        <v>0.03</v>
      </c>
      <c r="D46" s="10">
        <v>0.28599999999999998</v>
      </c>
      <c r="E46" s="4">
        <v>7.52</v>
      </c>
      <c r="F46" s="4">
        <v>25.33</v>
      </c>
      <c r="G46">
        <f t="shared" si="0"/>
        <v>0.3</v>
      </c>
      <c r="H46">
        <f t="shared" si="1"/>
        <v>0.27258892904698495</v>
      </c>
    </row>
    <row r="47" spans="1:8" x14ac:dyDescent="0.25">
      <c r="A47" s="1">
        <v>15</v>
      </c>
      <c r="B47" s="1" t="s">
        <v>18</v>
      </c>
      <c r="C47" s="9">
        <v>0.03</v>
      </c>
      <c r="D47" s="10">
        <v>0.34499999999999997</v>
      </c>
      <c r="E47" s="4">
        <v>7.75</v>
      </c>
      <c r="F47" s="4">
        <v>24.88</v>
      </c>
      <c r="G47">
        <f t="shared" si="0"/>
        <v>0.3</v>
      </c>
      <c r="H47">
        <f t="shared" si="1"/>
        <v>0.32870458436370553</v>
      </c>
    </row>
    <row r="48" spans="1:8" x14ac:dyDescent="0.25">
      <c r="A48" s="1">
        <v>16</v>
      </c>
      <c r="B48" s="1" t="s">
        <v>19</v>
      </c>
      <c r="C48" s="9">
        <v>2.1000000000000001E-2</v>
      </c>
      <c r="D48" s="10">
        <v>0.38400000000000001</v>
      </c>
      <c r="E48" s="4">
        <v>7.17</v>
      </c>
      <c r="F48" s="4">
        <v>7.92</v>
      </c>
      <c r="G48">
        <f t="shared" si="0"/>
        <v>0.21000000000000002</v>
      </c>
      <c r="H48">
        <f t="shared" si="1"/>
        <v>0.36579798364085986</v>
      </c>
    </row>
    <row r="49" spans="1:8" x14ac:dyDescent="0.25">
      <c r="A49" s="1">
        <v>16</v>
      </c>
      <c r="B49" s="1" t="s">
        <v>19</v>
      </c>
      <c r="C49" s="9">
        <v>1.7999999999999999E-2</v>
      </c>
      <c r="D49" s="10">
        <v>0.25600000000000001</v>
      </c>
      <c r="E49" s="4">
        <v>7.15</v>
      </c>
      <c r="F49" s="4">
        <v>7.85</v>
      </c>
      <c r="G49">
        <f t="shared" si="0"/>
        <v>0.18</v>
      </c>
      <c r="H49">
        <f t="shared" si="1"/>
        <v>0.24405554498763554</v>
      </c>
    </row>
    <row r="50" spans="1:8" x14ac:dyDescent="0.25">
      <c r="A50" s="1">
        <v>16</v>
      </c>
      <c r="B50" s="1" t="s">
        <v>19</v>
      </c>
      <c r="C50" s="9">
        <v>1.9E-2</v>
      </c>
      <c r="D50" s="10">
        <v>0.25700000000000001</v>
      </c>
      <c r="E50" s="4">
        <v>7.2</v>
      </c>
      <c r="F50" s="4">
        <v>6.47</v>
      </c>
      <c r="G50">
        <f t="shared" si="0"/>
        <v>0.19</v>
      </c>
      <c r="H50">
        <f t="shared" si="1"/>
        <v>0.24500665778961386</v>
      </c>
    </row>
    <row r="51" spans="1:8" x14ac:dyDescent="0.25">
      <c r="A51" s="1">
        <v>17</v>
      </c>
      <c r="B51" s="1" t="s">
        <v>20</v>
      </c>
      <c r="C51" s="9">
        <v>3.3000000000000002E-2</v>
      </c>
      <c r="D51" s="10">
        <v>0.434</v>
      </c>
      <c r="E51" s="4">
        <v>8.4</v>
      </c>
      <c r="F51" s="4">
        <v>6.65</v>
      </c>
      <c r="G51">
        <f t="shared" si="0"/>
        <v>0.33</v>
      </c>
      <c r="H51">
        <f t="shared" si="1"/>
        <v>0.41335362373977558</v>
      </c>
    </row>
    <row r="52" spans="1:8" x14ac:dyDescent="0.25">
      <c r="A52" s="1">
        <v>17</v>
      </c>
      <c r="B52" s="1" t="s">
        <v>20</v>
      </c>
      <c r="C52" s="9">
        <v>3.3000000000000002E-2</v>
      </c>
      <c r="D52" s="10">
        <v>0.40899999999999997</v>
      </c>
      <c r="E52" s="4">
        <v>8.1</v>
      </c>
      <c r="F52" s="4">
        <v>5.13</v>
      </c>
      <c r="G52">
        <f t="shared" si="0"/>
        <v>0.33</v>
      </c>
      <c r="H52">
        <f t="shared" si="1"/>
        <v>0.38957580369031769</v>
      </c>
    </row>
    <row r="53" spans="1:8" x14ac:dyDescent="0.25">
      <c r="A53" s="1">
        <v>17</v>
      </c>
      <c r="B53" s="1" t="s">
        <v>20</v>
      </c>
      <c r="C53" s="9">
        <v>3.3000000000000002E-2</v>
      </c>
      <c r="D53" s="10">
        <v>0.26</v>
      </c>
      <c r="E53" s="4">
        <v>7.79</v>
      </c>
      <c r="F53" s="4">
        <v>4.71</v>
      </c>
      <c r="G53">
        <f t="shared" si="0"/>
        <v>0.33</v>
      </c>
      <c r="H53">
        <f t="shared" si="1"/>
        <v>0.24785999619554883</v>
      </c>
    </row>
    <row r="54" spans="1:8" x14ac:dyDescent="0.25">
      <c r="A54" s="1">
        <v>18</v>
      </c>
      <c r="B54" s="1" t="s">
        <v>21</v>
      </c>
      <c r="C54" s="9">
        <v>0.02</v>
      </c>
      <c r="D54" s="10">
        <v>0.28899999999999998</v>
      </c>
      <c r="E54" s="4">
        <v>8.9600000000000009</v>
      </c>
      <c r="F54" s="4">
        <v>19.23</v>
      </c>
      <c r="G54">
        <f t="shared" si="0"/>
        <v>0.2</v>
      </c>
      <c r="H54">
        <f t="shared" si="1"/>
        <v>0.27544226745291994</v>
      </c>
    </row>
    <row r="55" spans="1:8" x14ac:dyDescent="0.25">
      <c r="A55" s="1">
        <v>18</v>
      </c>
      <c r="B55" s="1" t="s">
        <v>21</v>
      </c>
      <c r="C55" s="9">
        <v>1.7000000000000001E-2</v>
      </c>
      <c r="D55" s="10">
        <v>0.32900000000000001</v>
      </c>
      <c r="E55" s="4">
        <v>8.8000000000000007</v>
      </c>
      <c r="F55" s="4">
        <v>15.9</v>
      </c>
      <c r="G55">
        <f t="shared" si="0"/>
        <v>0.17</v>
      </c>
      <c r="H55">
        <f t="shared" si="1"/>
        <v>0.31348677953205256</v>
      </c>
    </row>
    <row r="56" spans="1:8" x14ac:dyDescent="0.25">
      <c r="A56" s="1">
        <v>18</v>
      </c>
      <c r="B56" s="1" t="s">
        <v>21</v>
      </c>
      <c r="C56" s="9">
        <v>1.7000000000000001E-2</v>
      </c>
      <c r="D56" s="10">
        <v>0.30399999999999999</v>
      </c>
      <c r="E56" s="4">
        <v>9.08</v>
      </c>
      <c r="F56" s="4">
        <v>19.440000000000001</v>
      </c>
      <c r="G56">
        <f t="shared" si="0"/>
        <v>0.17</v>
      </c>
      <c r="H56">
        <f t="shared" si="1"/>
        <v>0.28970895948259467</v>
      </c>
    </row>
    <row r="57" spans="1:8" x14ac:dyDescent="0.25">
      <c r="A57" s="1">
        <v>19</v>
      </c>
      <c r="B57" s="1" t="s">
        <v>22</v>
      </c>
      <c r="C57" s="9">
        <v>0.02</v>
      </c>
      <c r="D57" s="10">
        <v>0.54400000000000004</v>
      </c>
      <c r="E57" s="4">
        <v>7.47</v>
      </c>
      <c r="F57" s="4">
        <v>24.76</v>
      </c>
      <c r="G57">
        <f t="shared" si="0"/>
        <v>0.2</v>
      </c>
      <c r="H57">
        <f t="shared" si="1"/>
        <v>0.51797603195739028</v>
      </c>
    </row>
    <row r="58" spans="1:8" x14ac:dyDescent="0.25">
      <c r="A58" s="1">
        <v>19</v>
      </c>
      <c r="B58" s="1" t="s">
        <v>22</v>
      </c>
      <c r="C58" s="9">
        <v>2.1000000000000001E-2</v>
      </c>
      <c r="D58" s="10">
        <v>0.442</v>
      </c>
      <c r="E58" s="4">
        <v>7.34</v>
      </c>
      <c r="F58" s="4">
        <v>21.87</v>
      </c>
      <c r="G58">
        <f t="shared" si="0"/>
        <v>0.21000000000000002</v>
      </c>
      <c r="H58">
        <f t="shared" si="1"/>
        <v>0.42096252615560209</v>
      </c>
    </row>
    <row r="59" spans="1:8" x14ac:dyDescent="0.25">
      <c r="A59" s="1">
        <v>19</v>
      </c>
      <c r="B59" s="1" t="s">
        <v>22</v>
      </c>
      <c r="C59" s="9">
        <v>1.7000000000000001E-2</v>
      </c>
      <c r="D59" s="10">
        <v>0.23699999999999999</v>
      </c>
      <c r="E59" s="4">
        <v>7.28</v>
      </c>
      <c r="F59" s="4">
        <v>23.84</v>
      </c>
      <c r="G59">
        <f t="shared" si="0"/>
        <v>0.17</v>
      </c>
      <c r="H59">
        <f t="shared" si="1"/>
        <v>0.22598440175004755</v>
      </c>
    </row>
    <row r="60" spans="1:8" x14ac:dyDescent="0.25">
      <c r="A60" s="1">
        <v>20</v>
      </c>
      <c r="B60" s="1" t="s">
        <v>23</v>
      </c>
      <c r="C60" s="9">
        <v>4.1000000000000002E-2</v>
      </c>
      <c r="D60" s="10">
        <v>0.247</v>
      </c>
      <c r="E60" s="4">
        <v>7.14</v>
      </c>
      <c r="F60" s="4">
        <v>13.21</v>
      </c>
      <c r="G60">
        <f t="shared" si="0"/>
        <v>0.41000000000000003</v>
      </c>
      <c r="H60">
        <f t="shared" si="1"/>
        <v>0.23549552976983071</v>
      </c>
    </row>
    <row r="61" spans="1:8" x14ac:dyDescent="0.25">
      <c r="A61" s="1">
        <v>20</v>
      </c>
      <c r="B61" s="1" t="s">
        <v>23</v>
      </c>
      <c r="C61" s="9">
        <v>4.5999999999999999E-2</v>
      </c>
      <c r="D61" s="10">
        <v>0.30099999999999999</v>
      </c>
      <c r="E61" s="4">
        <v>7.3</v>
      </c>
      <c r="F61" s="4">
        <v>7.58</v>
      </c>
      <c r="G61">
        <f t="shared" si="0"/>
        <v>0.45999999999999996</v>
      </c>
      <c r="H61">
        <f t="shared" si="1"/>
        <v>0.28685562107665968</v>
      </c>
    </row>
    <row r="62" spans="1:8" x14ac:dyDescent="0.25">
      <c r="A62" s="1">
        <v>20</v>
      </c>
      <c r="B62" s="1" t="s">
        <v>23</v>
      </c>
      <c r="C62" s="9">
        <v>4.1000000000000002E-2</v>
      </c>
      <c r="D62" s="10">
        <v>0.25600000000000001</v>
      </c>
      <c r="E62" s="4">
        <v>7.7</v>
      </c>
      <c r="F62" s="4">
        <v>8.98</v>
      </c>
      <c r="G62">
        <f t="shared" si="0"/>
        <v>0.41000000000000003</v>
      </c>
      <c r="H62">
        <f t="shared" si="1"/>
        <v>0.24405554498763554</v>
      </c>
    </row>
    <row r="63" spans="1:8" x14ac:dyDescent="0.25">
      <c r="A63" s="1"/>
      <c r="B63" s="1"/>
      <c r="C63" s="9"/>
      <c r="D63" s="10"/>
      <c r="E63" s="4"/>
      <c r="F63" s="4"/>
    </row>
    <row r="64" spans="1:8" x14ac:dyDescent="0.25">
      <c r="A64" s="1"/>
      <c r="B64" s="1"/>
      <c r="C64" s="9"/>
      <c r="D64" s="10"/>
      <c r="E64" s="4"/>
      <c r="F64" s="4"/>
    </row>
    <row r="65" spans="1:6" x14ac:dyDescent="0.25">
      <c r="A65" s="1"/>
      <c r="B65" s="1"/>
      <c r="C65" s="9"/>
      <c r="D65" s="10"/>
      <c r="E65" s="4"/>
      <c r="F6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00C2-3D05-435A-AD13-42E3E4F72910}">
  <dimension ref="A1:L23"/>
  <sheetViews>
    <sheetView workbookViewId="0">
      <selection activeCell="I3" sqref="I3:I23"/>
    </sheetView>
  </sheetViews>
  <sheetFormatPr defaultRowHeight="13.8" x14ac:dyDescent="0.25"/>
  <cols>
    <col min="5" max="6" width="8.88671875" style="11"/>
    <col min="10" max="10" width="36.44140625" customWidth="1"/>
  </cols>
  <sheetData>
    <row r="1" spans="1:12" x14ac:dyDescent="0.25">
      <c r="A1" t="s">
        <v>0</v>
      </c>
      <c r="B1" t="s">
        <v>1</v>
      </c>
      <c r="C1" t="s">
        <v>55</v>
      </c>
      <c r="D1" t="s">
        <v>56</v>
      </c>
      <c r="E1" s="11" t="s">
        <v>31</v>
      </c>
      <c r="F1" s="11" t="s">
        <v>32</v>
      </c>
      <c r="G1" t="s">
        <v>33</v>
      </c>
      <c r="H1" t="s">
        <v>34</v>
      </c>
      <c r="I1" t="s">
        <v>59</v>
      </c>
      <c r="J1" t="s">
        <v>60</v>
      </c>
      <c r="K1" t="s">
        <v>189</v>
      </c>
      <c r="L1" t="s">
        <v>190</v>
      </c>
    </row>
    <row r="2" spans="1:12" x14ac:dyDescent="0.25">
      <c r="A2" s="1" t="s">
        <v>25</v>
      </c>
      <c r="B2" s="1" t="s">
        <v>26</v>
      </c>
      <c r="C2" t="s">
        <v>74</v>
      </c>
      <c r="D2" t="s">
        <v>75</v>
      </c>
      <c r="E2" s="9" t="s">
        <v>27</v>
      </c>
      <c r="F2" s="10" t="s">
        <v>28</v>
      </c>
      <c r="G2" s="1" t="s">
        <v>29</v>
      </c>
      <c r="H2" s="1" t="s">
        <v>30</v>
      </c>
      <c r="I2" t="s">
        <v>78</v>
      </c>
      <c r="J2" t="s">
        <v>79</v>
      </c>
      <c r="K2" t="s">
        <v>191</v>
      </c>
      <c r="L2" t="s">
        <v>188</v>
      </c>
    </row>
    <row r="3" spans="1:12" x14ac:dyDescent="0.25">
      <c r="B3" t="s">
        <v>35</v>
      </c>
      <c r="C3">
        <v>118.743269</v>
      </c>
      <c r="D3">
        <v>38.049737</v>
      </c>
      <c r="E3" s="11">
        <v>3.5333333333333335E-2</v>
      </c>
      <c r="F3" s="11">
        <v>0.27099999999999996</v>
      </c>
      <c r="G3">
        <v>7.7266666666666666</v>
      </c>
      <c r="H3">
        <v>12.066666666666668</v>
      </c>
      <c r="I3" s="7">
        <v>0.96799999999999997</v>
      </c>
      <c r="J3" t="s">
        <v>63</v>
      </c>
      <c r="K3">
        <f>E3*10</f>
        <v>0.35333333333333333</v>
      </c>
      <c r="L3">
        <f>(F3+0.0006)/0.5257*0.5</f>
        <v>0.25832223701731022</v>
      </c>
    </row>
    <row r="4" spans="1:12" x14ac:dyDescent="0.25">
      <c r="B4" t="s">
        <v>36</v>
      </c>
      <c r="C4">
        <v>118.742971</v>
      </c>
      <c r="D4">
        <v>38.048971000000002</v>
      </c>
      <c r="E4" s="11">
        <v>3.3333333333333333E-2</v>
      </c>
      <c r="F4" s="11">
        <v>0.34899999999999998</v>
      </c>
      <c r="G4">
        <v>7.5100000000000007</v>
      </c>
      <c r="H4">
        <v>30.936666666666667</v>
      </c>
      <c r="I4" s="7">
        <v>2.4900000000000002</v>
      </c>
      <c r="J4" t="s">
        <v>64</v>
      </c>
      <c r="K4">
        <f t="shared" ref="K4:K23" si="0">E4*10</f>
        <v>0.33333333333333331</v>
      </c>
      <c r="L4">
        <f t="shared" ref="L4:L23" si="1">(F4+0.0006)/0.5257*0.5</f>
        <v>0.33250903557161882</v>
      </c>
    </row>
    <row r="5" spans="1:12" x14ac:dyDescent="0.25">
      <c r="B5" t="s">
        <v>37</v>
      </c>
      <c r="C5">
        <v>118.741996</v>
      </c>
      <c r="D5">
        <v>38.048623999999997</v>
      </c>
      <c r="E5" s="11">
        <v>5.4333333333333324E-2</v>
      </c>
      <c r="F5" s="11">
        <v>0.35699999999999998</v>
      </c>
      <c r="G5">
        <v>8</v>
      </c>
      <c r="H5">
        <v>8.4633333333333329</v>
      </c>
      <c r="I5" s="7">
        <v>0.44900000000000001</v>
      </c>
      <c r="J5" t="s">
        <v>65</v>
      </c>
      <c r="K5">
        <f t="shared" si="0"/>
        <v>0.54333333333333322</v>
      </c>
      <c r="L5">
        <f t="shared" si="1"/>
        <v>0.34011793798744533</v>
      </c>
    </row>
    <row r="6" spans="1:12" x14ac:dyDescent="0.25">
      <c r="B6" t="s">
        <v>38</v>
      </c>
      <c r="C6">
        <v>118.74185300000001</v>
      </c>
      <c r="D6">
        <v>38.048431000000001</v>
      </c>
      <c r="E6" s="11">
        <v>3.6666666666666667E-2</v>
      </c>
      <c r="F6" s="11">
        <v>0.32966666666666666</v>
      </c>
      <c r="G6">
        <v>7.080000000000001</v>
      </c>
      <c r="H6">
        <v>102.42</v>
      </c>
      <c r="I6" s="7">
        <v>5.49</v>
      </c>
      <c r="J6" t="s">
        <v>66</v>
      </c>
      <c r="K6">
        <f t="shared" si="0"/>
        <v>0.3666666666666667</v>
      </c>
      <c r="L6">
        <f t="shared" si="1"/>
        <v>0.31412085473337142</v>
      </c>
    </row>
    <row r="7" spans="1:12" x14ac:dyDescent="0.25">
      <c r="B7" t="s">
        <v>39</v>
      </c>
      <c r="C7">
        <v>118.740554</v>
      </c>
      <c r="D7">
        <v>38.048796000000003</v>
      </c>
      <c r="E7" s="11">
        <v>2.4666666666666667E-2</v>
      </c>
      <c r="F7" s="11">
        <v>0.42133333333333334</v>
      </c>
      <c r="G7">
        <v>7.330000000000001</v>
      </c>
      <c r="H7">
        <v>130.06666666666666</v>
      </c>
      <c r="I7" s="7">
        <v>6.47</v>
      </c>
      <c r="J7" t="s">
        <v>66</v>
      </c>
      <c r="K7">
        <f t="shared" si="0"/>
        <v>0.24666666666666667</v>
      </c>
      <c r="L7">
        <f t="shared" si="1"/>
        <v>0.40130619491471692</v>
      </c>
    </row>
    <row r="8" spans="1:12" x14ac:dyDescent="0.25">
      <c r="B8" t="s">
        <v>40</v>
      </c>
      <c r="C8">
        <v>118.739824</v>
      </c>
      <c r="D8">
        <v>38.049084000000001</v>
      </c>
      <c r="E8" s="11">
        <v>2.7333333333333334E-2</v>
      </c>
      <c r="F8" s="11">
        <v>0.50466666666666671</v>
      </c>
      <c r="G8">
        <v>7.53</v>
      </c>
      <c r="H8">
        <v>5.1999999999999993</v>
      </c>
      <c r="I8" s="7">
        <v>0.245</v>
      </c>
      <c r="J8" t="s">
        <v>67</v>
      </c>
      <c r="K8">
        <f t="shared" si="0"/>
        <v>0.27333333333333332</v>
      </c>
      <c r="L8">
        <f t="shared" si="1"/>
        <v>0.48056559507957658</v>
      </c>
    </row>
    <row r="9" spans="1:12" x14ac:dyDescent="0.25">
      <c r="B9" t="s">
        <v>41</v>
      </c>
      <c r="C9">
        <v>118.739271</v>
      </c>
      <c r="D9">
        <v>38.049548000000001</v>
      </c>
      <c r="E9" s="11">
        <v>5.6333333333333326E-2</v>
      </c>
      <c r="F9" s="11">
        <v>0.50466666666666671</v>
      </c>
      <c r="G9">
        <v>6.93</v>
      </c>
      <c r="H9">
        <v>15.436666666666667</v>
      </c>
      <c r="I9" s="7">
        <v>0.84599999999999997</v>
      </c>
      <c r="J9" t="s">
        <v>68</v>
      </c>
      <c r="K9">
        <f t="shared" si="0"/>
        <v>0.56333333333333324</v>
      </c>
      <c r="L9">
        <f t="shared" si="1"/>
        <v>0.48056559507957658</v>
      </c>
    </row>
    <row r="10" spans="1:12" x14ac:dyDescent="0.25">
      <c r="B10" t="s">
        <v>42</v>
      </c>
      <c r="C10">
        <v>118.73915700000001</v>
      </c>
      <c r="D10">
        <v>38.049342000000003</v>
      </c>
      <c r="E10" s="11">
        <v>6.0999999999999999E-2</v>
      </c>
      <c r="F10" s="11">
        <v>0.45666666666666672</v>
      </c>
      <c r="G10">
        <v>7.5466666666666669</v>
      </c>
      <c r="H10">
        <v>6.47</v>
      </c>
      <c r="I10" s="7">
        <v>0.35399999999999998</v>
      </c>
      <c r="J10" t="s">
        <v>66</v>
      </c>
      <c r="K10">
        <f t="shared" si="0"/>
        <v>0.61</v>
      </c>
      <c r="L10">
        <f t="shared" si="1"/>
        <v>0.43491218058461745</v>
      </c>
    </row>
    <row r="11" spans="1:12" x14ac:dyDescent="0.25">
      <c r="B11" t="s">
        <v>43</v>
      </c>
      <c r="C11">
        <v>118.738829</v>
      </c>
      <c r="D11">
        <v>38.049300000000002</v>
      </c>
      <c r="E11" s="11">
        <v>3.6000000000000004E-2</v>
      </c>
      <c r="F11" s="11">
        <v>0.51700000000000002</v>
      </c>
      <c r="G11">
        <v>7.4666666666666659</v>
      </c>
      <c r="H11">
        <v>43.430000000000007</v>
      </c>
      <c r="I11" s="7">
        <v>3.47</v>
      </c>
      <c r="J11" t="s">
        <v>64</v>
      </c>
      <c r="K11">
        <f t="shared" si="0"/>
        <v>0.36000000000000004</v>
      </c>
      <c r="L11">
        <f t="shared" si="1"/>
        <v>0.49229598630397575</v>
      </c>
    </row>
    <row r="12" spans="1:12" x14ac:dyDescent="0.25">
      <c r="B12" t="s">
        <v>44</v>
      </c>
      <c r="C12">
        <v>118.73812599999999</v>
      </c>
      <c r="D12">
        <v>38.049475999999999</v>
      </c>
      <c r="E12" s="11">
        <v>5.0999999999999997E-2</v>
      </c>
      <c r="F12" s="11">
        <v>0.56533333333333335</v>
      </c>
      <c r="G12">
        <v>7.3866666666666667</v>
      </c>
      <c r="H12">
        <v>20.643333333333334</v>
      </c>
      <c r="I12" s="7">
        <v>0.72499999999999998</v>
      </c>
      <c r="J12" t="s">
        <v>69</v>
      </c>
      <c r="K12">
        <f t="shared" si="0"/>
        <v>0.51</v>
      </c>
      <c r="L12">
        <f t="shared" si="1"/>
        <v>0.53826643839959432</v>
      </c>
    </row>
    <row r="13" spans="1:12" x14ac:dyDescent="0.25">
      <c r="B13" t="s">
        <v>45</v>
      </c>
      <c r="C13">
        <v>118.73765400000001</v>
      </c>
      <c r="D13">
        <v>38.04918</v>
      </c>
      <c r="E13" s="11">
        <v>3.7666666666666668E-2</v>
      </c>
      <c r="F13" s="11">
        <v>0.433</v>
      </c>
      <c r="G13">
        <v>7.63</v>
      </c>
      <c r="H13">
        <v>12.593333333333334</v>
      </c>
      <c r="I13" s="7">
        <v>0.497</v>
      </c>
      <c r="J13" t="s">
        <v>64</v>
      </c>
      <c r="K13">
        <f t="shared" si="0"/>
        <v>0.37666666666666671</v>
      </c>
      <c r="L13">
        <f t="shared" si="1"/>
        <v>0.41240251093779723</v>
      </c>
    </row>
    <row r="14" spans="1:12" x14ac:dyDescent="0.25">
      <c r="B14" t="s">
        <v>46</v>
      </c>
      <c r="C14">
        <v>118.73726000000001</v>
      </c>
      <c r="D14">
        <v>38.049036999999998</v>
      </c>
      <c r="E14" s="11">
        <v>3.3666666666666671E-2</v>
      </c>
      <c r="F14" s="11">
        <v>0.49833333333333329</v>
      </c>
      <c r="G14">
        <v>6.8633333333333333</v>
      </c>
      <c r="H14">
        <v>125.53333333333335</v>
      </c>
      <c r="I14" s="7">
        <v>5.41</v>
      </c>
      <c r="J14" t="s">
        <v>66</v>
      </c>
      <c r="K14">
        <f t="shared" si="0"/>
        <v>0.33666666666666673</v>
      </c>
      <c r="L14">
        <f t="shared" si="1"/>
        <v>0.47454188066704711</v>
      </c>
    </row>
    <row r="15" spans="1:12" x14ac:dyDescent="0.25">
      <c r="B15" t="s">
        <v>47</v>
      </c>
      <c r="C15">
        <v>118.734425</v>
      </c>
      <c r="D15">
        <v>38.048875000000002</v>
      </c>
      <c r="E15" s="11">
        <v>2.7666666666666669E-2</v>
      </c>
      <c r="F15" s="11">
        <v>0.38599999999999995</v>
      </c>
      <c r="G15">
        <v>6.7399999999999993</v>
      </c>
      <c r="H15">
        <v>197.13333333333335</v>
      </c>
      <c r="I15" s="7">
        <v>6.5</v>
      </c>
      <c r="J15" t="s">
        <v>66</v>
      </c>
      <c r="K15">
        <f t="shared" si="0"/>
        <v>0.27666666666666667</v>
      </c>
      <c r="L15">
        <f t="shared" si="1"/>
        <v>0.36770020924481644</v>
      </c>
    </row>
    <row r="16" spans="1:12" x14ac:dyDescent="0.25">
      <c r="B16" t="s">
        <v>48</v>
      </c>
      <c r="C16">
        <v>118.73492400000001</v>
      </c>
      <c r="D16">
        <v>38.048929000000001</v>
      </c>
      <c r="E16" s="11">
        <v>3.7999999999999999E-2</v>
      </c>
      <c r="F16" s="11">
        <v>0.46500000000000002</v>
      </c>
      <c r="G16">
        <v>7.3433333333333337</v>
      </c>
      <c r="H16">
        <v>42.253333333333337</v>
      </c>
      <c r="I16" s="7">
        <v>1.663</v>
      </c>
      <c r="J16" t="s">
        <v>70</v>
      </c>
      <c r="K16">
        <f t="shared" si="0"/>
        <v>0.38</v>
      </c>
      <c r="L16">
        <f t="shared" si="1"/>
        <v>0.44283812060110334</v>
      </c>
    </row>
    <row r="17" spans="2:12" x14ac:dyDescent="0.25">
      <c r="B17" t="s">
        <v>49</v>
      </c>
      <c r="C17">
        <v>118.735508</v>
      </c>
      <c r="D17">
        <v>38.049196999999999</v>
      </c>
      <c r="E17" s="11">
        <v>3.1333333333333331E-2</v>
      </c>
      <c r="F17" s="11">
        <v>0.28833333333333333</v>
      </c>
      <c r="G17">
        <v>7.4733333333333336</v>
      </c>
      <c r="H17">
        <v>24.143333333333331</v>
      </c>
      <c r="I17" s="7">
        <v>1.4139999999999999</v>
      </c>
      <c r="J17" t="s">
        <v>64</v>
      </c>
      <c r="K17">
        <f t="shared" si="0"/>
        <v>0.3133333333333333</v>
      </c>
      <c r="L17">
        <f t="shared" si="1"/>
        <v>0.27480819225160108</v>
      </c>
    </row>
    <row r="18" spans="2:12" x14ac:dyDescent="0.25">
      <c r="B18" t="s">
        <v>50</v>
      </c>
      <c r="C18">
        <v>118.736666</v>
      </c>
      <c r="D18">
        <v>38.049456999999997</v>
      </c>
      <c r="E18" s="11">
        <v>1.9333333333333331E-2</v>
      </c>
      <c r="F18" s="11">
        <v>0.29899999999999999</v>
      </c>
      <c r="G18">
        <v>7.1733333333333329</v>
      </c>
      <c r="H18">
        <v>7.4133333333333331</v>
      </c>
      <c r="I18" s="7">
        <v>0.46</v>
      </c>
      <c r="J18" t="s">
        <v>64</v>
      </c>
      <c r="K18">
        <f t="shared" si="0"/>
        <v>0.1933333333333333</v>
      </c>
      <c r="L18">
        <f t="shared" si="1"/>
        <v>0.2849533954727031</v>
      </c>
    </row>
    <row r="19" spans="2:12" x14ac:dyDescent="0.25">
      <c r="B19" t="s">
        <v>51</v>
      </c>
      <c r="C19">
        <v>118.738708</v>
      </c>
      <c r="D19">
        <v>38.048940999999999</v>
      </c>
      <c r="E19" s="11">
        <v>3.3000000000000002E-2</v>
      </c>
      <c r="F19" s="11">
        <v>0.36766666666666664</v>
      </c>
      <c r="G19">
        <v>8.0966666666666658</v>
      </c>
      <c r="H19">
        <v>5.496666666666667</v>
      </c>
      <c r="I19" s="7">
        <v>0.20200000000000001</v>
      </c>
      <c r="J19" t="s">
        <v>71</v>
      </c>
      <c r="K19">
        <f t="shared" si="0"/>
        <v>0.33</v>
      </c>
      <c r="L19">
        <f t="shared" si="1"/>
        <v>0.35026314120854735</v>
      </c>
    </row>
    <row r="20" spans="2:12" x14ac:dyDescent="0.25">
      <c r="B20" t="s">
        <v>52</v>
      </c>
      <c r="C20">
        <v>118.739953</v>
      </c>
      <c r="D20">
        <v>38.048670000000001</v>
      </c>
      <c r="E20" s="11">
        <v>1.8000000000000002E-2</v>
      </c>
      <c r="F20" s="11">
        <v>0.30733333333333329</v>
      </c>
      <c r="G20">
        <v>8.9466666666666672</v>
      </c>
      <c r="H20">
        <v>18.190000000000001</v>
      </c>
      <c r="I20" s="7">
        <v>0.79800000000000004</v>
      </c>
      <c r="J20" t="s">
        <v>72</v>
      </c>
      <c r="K20">
        <f t="shared" si="0"/>
        <v>0.18000000000000002</v>
      </c>
      <c r="L20">
        <f t="shared" si="1"/>
        <v>0.29287933548918899</v>
      </c>
    </row>
    <row r="21" spans="2:12" x14ac:dyDescent="0.25">
      <c r="B21" t="s">
        <v>53</v>
      </c>
      <c r="C21">
        <v>118.74105400000001</v>
      </c>
      <c r="D21">
        <v>38.048549999999999</v>
      </c>
      <c r="E21" s="11">
        <v>1.9333333333333334E-2</v>
      </c>
      <c r="F21" s="11">
        <v>0.40766666666666662</v>
      </c>
      <c r="G21">
        <v>7.3633333333333333</v>
      </c>
      <c r="H21">
        <v>23.49</v>
      </c>
      <c r="I21" s="7">
        <v>0.24299999999999999</v>
      </c>
      <c r="J21" t="s">
        <v>66</v>
      </c>
      <c r="K21">
        <f t="shared" si="0"/>
        <v>0.19333333333333336</v>
      </c>
      <c r="L21">
        <f t="shared" si="1"/>
        <v>0.38830765328767991</v>
      </c>
    </row>
    <row r="22" spans="2:12" x14ac:dyDescent="0.25">
      <c r="B22" t="s">
        <v>54</v>
      </c>
      <c r="C22">
        <v>118.741894</v>
      </c>
      <c r="D22">
        <v>38.049421000000002</v>
      </c>
      <c r="E22" s="11">
        <v>4.2666666666666665E-2</v>
      </c>
      <c r="F22" s="11">
        <v>0.26800000000000002</v>
      </c>
      <c r="G22">
        <v>7.38</v>
      </c>
      <c r="H22">
        <v>9.9233333333333338</v>
      </c>
      <c r="I22" s="7">
        <v>1.482</v>
      </c>
      <c r="J22" t="s">
        <v>73</v>
      </c>
      <c r="K22">
        <f t="shared" si="0"/>
        <v>0.42666666666666664</v>
      </c>
      <c r="L22">
        <f t="shared" si="1"/>
        <v>0.25546889861137534</v>
      </c>
    </row>
    <row r="23" spans="2:12" x14ac:dyDescent="0.25">
      <c r="E23" s="11">
        <f>AVERAGE(E3:E22)</f>
        <v>3.5833333333333335E-2</v>
      </c>
      <c r="F23" s="11">
        <f>AVERAGE(F3:F22)</f>
        <v>0.39983333333333332</v>
      </c>
      <c r="G23">
        <f t="shared" ref="G23:H23" si="2">AVERAGE(G3:G22)</f>
        <v>7.4758333333333322</v>
      </c>
      <c r="H23">
        <f t="shared" si="2"/>
        <v>42.065166666666663</v>
      </c>
      <c r="I23" s="7">
        <f>AVERAGE(I3:I22)</f>
        <v>2.0087999999999999</v>
      </c>
      <c r="K23">
        <f t="shared" si="0"/>
        <v>0.35833333333333334</v>
      </c>
      <c r="L23">
        <f t="shared" si="1"/>
        <v>0.38085726967218314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88B2-DCFB-40F4-AF8D-BDFA27C3736E}">
  <dimension ref="A1:K22"/>
  <sheetViews>
    <sheetView workbookViewId="0">
      <selection activeCell="G1" sqref="G1:G1048576"/>
    </sheetView>
  </sheetViews>
  <sheetFormatPr defaultRowHeight="13.8" x14ac:dyDescent="0.25"/>
  <cols>
    <col min="2" max="2" width="10" bestFit="1" customWidth="1"/>
    <col min="3" max="7" width="9" bestFit="1" customWidth="1"/>
    <col min="8" max="8" width="42.77734375" customWidth="1"/>
  </cols>
  <sheetData>
    <row r="1" spans="1:11" x14ac:dyDescent="0.25">
      <c r="A1" s="1" t="s">
        <v>26</v>
      </c>
      <c r="B1" t="s">
        <v>74</v>
      </c>
      <c r="C1" t="s">
        <v>75</v>
      </c>
      <c r="D1" s="2" t="s">
        <v>184</v>
      </c>
      <c r="E1" s="3" t="s">
        <v>192</v>
      </c>
      <c r="F1" s="1" t="s">
        <v>29</v>
      </c>
      <c r="G1" t="s">
        <v>30</v>
      </c>
      <c r="H1" t="s">
        <v>159</v>
      </c>
    </row>
    <row r="2" spans="1:11" x14ac:dyDescent="0.25">
      <c r="A2" t="s">
        <v>35</v>
      </c>
      <c r="B2" s="6">
        <v>118.743269</v>
      </c>
      <c r="C2" s="6">
        <v>38.049737</v>
      </c>
      <c r="D2" s="8">
        <v>0.35333333333333333</v>
      </c>
      <c r="E2" s="8">
        <v>0.25832223701731022</v>
      </c>
      <c r="F2" s="8">
        <v>7.7266666666666666</v>
      </c>
      <c r="G2" s="8">
        <v>0.96799999999999997</v>
      </c>
      <c r="H2" t="s">
        <v>161</v>
      </c>
      <c r="J2" t="s">
        <v>160</v>
      </c>
      <c r="K2" t="s">
        <v>161</v>
      </c>
    </row>
    <row r="3" spans="1:11" x14ac:dyDescent="0.25">
      <c r="A3" t="s">
        <v>36</v>
      </c>
      <c r="B3" s="6">
        <v>118.742971</v>
      </c>
      <c r="C3" s="6">
        <v>38.048971000000002</v>
      </c>
      <c r="D3" s="8">
        <v>0.33333333333333331</v>
      </c>
      <c r="E3" s="8">
        <v>0.33250903557161882</v>
      </c>
      <c r="F3" s="8">
        <v>7.5100000000000007</v>
      </c>
      <c r="G3" s="8">
        <v>2.4900000000000002</v>
      </c>
      <c r="H3" t="s">
        <v>162</v>
      </c>
      <c r="J3" t="s">
        <v>66</v>
      </c>
      <c r="K3" t="s">
        <v>162</v>
      </c>
    </row>
    <row r="4" spans="1:11" x14ac:dyDescent="0.25">
      <c r="A4" t="s">
        <v>37</v>
      </c>
      <c r="B4" s="6">
        <v>118.741996</v>
      </c>
      <c r="C4" s="6">
        <v>38.048623999999997</v>
      </c>
      <c r="D4" s="8">
        <v>0.54333333333333322</v>
      </c>
      <c r="E4" s="8">
        <v>0.34011793798744533</v>
      </c>
      <c r="F4" s="8">
        <v>8</v>
      </c>
      <c r="G4" s="8">
        <v>0.44900000000000001</v>
      </c>
      <c r="H4" t="s">
        <v>167</v>
      </c>
      <c r="J4" t="s">
        <v>163</v>
      </c>
      <c r="K4" t="s">
        <v>164</v>
      </c>
    </row>
    <row r="5" spans="1:11" x14ac:dyDescent="0.25">
      <c r="A5" t="s">
        <v>38</v>
      </c>
      <c r="B5" s="6">
        <v>118.74185300000001</v>
      </c>
      <c r="C5" s="6">
        <v>38.048431000000001</v>
      </c>
      <c r="D5" s="8">
        <v>0.3666666666666667</v>
      </c>
      <c r="E5" s="8">
        <v>0.31412085473337142</v>
      </c>
      <c r="F5" s="8">
        <v>7.080000000000001</v>
      </c>
      <c r="G5" s="8">
        <v>5.49</v>
      </c>
      <c r="H5" t="s">
        <v>162</v>
      </c>
      <c r="J5" t="s">
        <v>165</v>
      </c>
      <c r="K5" t="s">
        <v>166</v>
      </c>
    </row>
    <row r="6" spans="1:11" x14ac:dyDescent="0.25">
      <c r="A6" t="s">
        <v>39</v>
      </c>
      <c r="B6" s="6">
        <v>118.740554</v>
      </c>
      <c r="C6" s="6">
        <v>38.048796000000003</v>
      </c>
      <c r="D6" s="8">
        <v>0.24666666666666667</v>
      </c>
      <c r="E6" s="8">
        <v>0.40130619491471692</v>
      </c>
      <c r="F6" s="8">
        <v>7.330000000000001</v>
      </c>
      <c r="G6" s="8">
        <v>6.47</v>
      </c>
      <c r="H6" t="s">
        <v>162</v>
      </c>
      <c r="J6" t="s">
        <v>168</v>
      </c>
      <c r="K6" t="s">
        <v>169</v>
      </c>
    </row>
    <row r="7" spans="1:11" x14ac:dyDescent="0.25">
      <c r="A7" t="s">
        <v>40</v>
      </c>
      <c r="B7" s="6">
        <v>118.739824</v>
      </c>
      <c r="C7" s="6">
        <v>38.049084000000001</v>
      </c>
      <c r="D7" s="8">
        <v>0.27333333333333332</v>
      </c>
      <c r="E7" s="8">
        <v>0.48056559507957658</v>
      </c>
      <c r="F7" s="8">
        <v>7.53</v>
      </c>
      <c r="G7" s="8">
        <v>0.245</v>
      </c>
      <c r="H7" t="s">
        <v>174</v>
      </c>
      <c r="J7" t="s">
        <v>170</v>
      </c>
      <c r="K7" t="s">
        <v>173</v>
      </c>
    </row>
    <row r="8" spans="1:11" x14ac:dyDescent="0.25">
      <c r="A8" t="s">
        <v>41</v>
      </c>
      <c r="B8" s="6">
        <v>118.739271</v>
      </c>
      <c r="C8" s="6">
        <v>38.049548000000001</v>
      </c>
      <c r="D8" s="8">
        <v>0.56333333333333324</v>
      </c>
      <c r="E8" s="8">
        <v>0.48056559507957658</v>
      </c>
      <c r="F8" s="8">
        <v>6.93</v>
      </c>
      <c r="G8" s="8">
        <v>0.84599999999999997</v>
      </c>
      <c r="H8" t="s">
        <v>177</v>
      </c>
      <c r="J8" t="s">
        <v>171</v>
      </c>
      <c r="K8" t="s">
        <v>172</v>
      </c>
    </row>
    <row r="9" spans="1:11" x14ac:dyDescent="0.25">
      <c r="A9" t="s">
        <v>42</v>
      </c>
      <c r="B9" s="6">
        <v>118.73915700000001</v>
      </c>
      <c r="C9" s="6">
        <v>38.049342000000003</v>
      </c>
      <c r="D9" s="8">
        <v>0.61</v>
      </c>
      <c r="E9" s="8">
        <v>0.43491218058461745</v>
      </c>
      <c r="F9" s="8">
        <v>7.5466666666666669</v>
      </c>
      <c r="G9" s="8">
        <v>0.35399999999999998</v>
      </c>
      <c r="H9" t="s">
        <v>162</v>
      </c>
      <c r="J9" t="s">
        <v>175</v>
      </c>
      <c r="K9" t="s">
        <v>176</v>
      </c>
    </row>
    <row r="10" spans="1:11" x14ac:dyDescent="0.25">
      <c r="A10" t="s">
        <v>43</v>
      </c>
      <c r="B10" s="6">
        <v>118.738829</v>
      </c>
      <c r="C10" s="6">
        <v>38.049300000000002</v>
      </c>
      <c r="D10" s="8">
        <v>0.36000000000000004</v>
      </c>
      <c r="E10" s="8">
        <v>0.49229598630397575</v>
      </c>
      <c r="F10" s="8">
        <v>7.4666666666666659</v>
      </c>
      <c r="G10" s="8">
        <v>3.47</v>
      </c>
      <c r="H10" t="s">
        <v>162</v>
      </c>
      <c r="J10" t="s">
        <v>180</v>
      </c>
      <c r="K10" t="s">
        <v>181</v>
      </c>
    </row>
    <row r="11" spans="1:11" x14ac:dyDescent="0.25">
      <c r="A11" t="s">
        <v>44</v>
      </c>
      <c r="B11" s="6">
        <v>118.73812599999999</v>
      </c>
      <c r="C11" s="6">
        <v>38.049475999999999</v>
      </c>
      <c r="D11" s="8">
        <v>0.51</v>
      </c>
      <c r="E11" s="8">
        <v>0.53826643839959432</v>
      </c>
      <c r="F11" s="8">
        <v>7.3866666666666667</v>
      </c>
      <c r="G11" s="8">
        <v>0.72499999999999998</v>
      </c>
      <c r="H11" t="s">
        <v>176</v>
      </c>
    </row>
    <row r="12" spans="1:11" x14ac:dyDescent="0.25">
      <c r="A12" t="s">
        <v>45</v>
      </c>
      <c r="B12" s="6">
        <v>118.73765400000001</v>
      </c>
      <c r="C12" s="6">
        <v>38.04918</v>
      </c>
      <c r="D12" s="8">
        <v>0.37666666666666671</v>
      </c>
      <c r="E12" s="8">
        <v>0.41240251093779723</v>
      </c>
      <c r="F12" s="8">
        <v>7.63</v>
      </c>
      <c r="G12" s="8">
        <v>0.497</v>
      </c>
      <c r="H12" t="s">
        <v>162</v>
      </c>
    </row>
    <row r="13" spans="1:11" x14ac:dyDescent="0.25">
      <c r="A13" t="s">
        <v>46</v>
      </c>
      <c r="B13" s="6">
        <v>118.73726000000001</v>
      </c>
      <c r="C13" s="6">
        <v>38.049036999999998</v>
      </c>
      <c r="D13" s="8">
        <v>0.33666666666666673</v>
      </c>
      <c r="E13" s="8">
        <v>0.47454188066704711</v>
      </c>
      <c r="F13" s="8">
        <v>6.8633333333333333</v>
      </c>
      <c r="G13" s="8">
        <v>5.41</v>
      </c>
      <c r="H13" t="s">
        <v>162</v>
      </c>
    </row>
    <row r="14" spans="1:11" x14ac:dyDescent="0.25">
      <c r="A14" t="s">
        <v>47</v>
      </c>
      <c r="B14" s="6">
        <v>118.734425</v>
      </c>
      <c r="C14" s="6">
        <v>38.048875000000002</v>
      </c>
      <c r="D14" s="8">
        <v>0.27666666666666667</v>
      </c>
      <c r="E14" s="8">
        <v>0.36770020924481644</v>
      </c>
      <c r="F14" s="8">
        <v>6.7399999999999993</v>
      </c>
      <c r="G14" s="8">
        <v>6.5</v>
      </c>
      <c r="H14" t="s">
        <v>162</v>
      </c>
    </row>
    <row r="15" spans="1:11" x14ac:dyDescent="0.25">
      <c r="A15" t="s">
        <v>48</v>
      </c>
      <c r="B15" s="6">
        <v>118.73492400000001</v>
      </c>
      <c r="C15" s="6">
        <v>38.048929000000001</v>
      </c>
      <c r="D15" s="8">
        <v>0.38</v>
      </c>
      <c r="E15" s="8">
        <v>0.44283812060110334</v>
      </c>
      <c r="F15" s="8">
        <v>7.3433333333333337</v>
      </c>
      <c r="G15" s="8">
        <v>1.663</v>
      </c>
      <c r="H15" t="s">
        <v>178</v>
      </c>
    </row>
    <row r="16" spans="1:11" x14ac:dyDescent="0.25">
      <c r="A16" t="s">
        <v>49</v>
      </c>
      <c r="B16" s="6">
        <v>118.735508</v>
      </c>
      <c r="C16" s="6">
        <v>38.049196999999999</v>
      </c>
      <c r="D16" s="8">
        <v>0.3133333333333333</v>
      </c>
      <c r="E16" s="8">
        <v>0.27480819225160108</v>
      </c>
      <c r="F16" s="8">
        <v>7.4733333333333336</v>
      </c>
      <c r="G16" s="8">
        <v>1.4139999999999999</v>
      </c>
      <c r="H16" t="s">
        <v>162</v>
      </c>
    </row>
    <row r="17" spans="1:8" x14ac:dyDescent="0.25">
      <c r="A17" t="s">
        <v>50</v>
      </c>
      <c r="B17" s="6">
        <v>118.736666</v>
      </c>
      <c r="C17" s="6">
        <v>38.049456999999997</v>
      </c>
      <c r="D17" s="8">
        <v>0.1933333333333333</v>
      </c>
      <c r="E17" s="8">
        <v>0.2849533954727031</v>
      </c>
      <c r="F17" s="8">
        <v>7.1733333333333329</v>
      </c>
      <c r="G17" s="8">
        <v>0.46</v>
      </c>
      <c r="H17" t="s">
        <v>162</v>
      </c>
    </row>
    <row r="18" spans="1:8" x14ac:dyDescent="0.25">
      <c r="A18" t="s">
        <v>51</v>
      </c>
      <c r="B18" s="6">
        <v>118.738708</v>
      </c>
      <c r="C18" s="6">
        <v>38.048940999999999</v>
      </c>
      <c r="D18" s="8">
        <v>0.33</v>
      </c>
      <c r="E18" s="8">
        <v>0.35026314120854735</v>
      </c>
      <c r="F18" s="8">
        <v>8.0966666666666658</v>
      </c>
      <c r="G18" s="8">
        <v>0.20200000000000001</v>
      </c>
      <c r="H18" t="s">
        <v>179</v>
      </c>
    </row>
    <row r="19" spans="1:8" x14ac:dyDescent="0.25">
      <c r="A19" t="s">
        <v>52</v>
      </c>
      <c r="B19" s="6">
        <v>118.739953</v>
      </c>
      <c r="C19" s="6">
        <v>38.048670000000001</v>
      </c>
      <c r="D19" s="8">
        <v>0.18000000000000002</v>
      </c>
      <c r="E19" s="8">
        <v>0.29287933548918899</v>
      </c>
      <c r="F19" s="8">
        <v>8.9466666666666672</v>
      </c>
      <c r="G19" s="8">
        <v>0.79800000000000004</v>
      </c>
      <c r="H19" t="s">
        <v>182</v>
      </c>
    </row>
    <row r="20" spans="1:8" x14ac:dyDescent="0.25">
      <c r="A20" t="s">
        <v>53</v>
      </c>
      <c r="B20" s="6">
        <v>118.74105400000001</v>
      </c>
      <c r="C20" s="6">
        <v>38.048549999999999</v>
      </c>
      <c r="D20" s="8">
        <v>0.19333333333333336</v>
      </c>
      <c r="E20" s="8">
        <v>0.38830765328767991</v>
      </c>
      <c r="F20" s="8">
        <v>7.3633333333333333</v>
      </c>
      <c r="G20" s="8">
        <v>0.24299999999999999</v>
      </c>
      <c r="H20" t="s">
        <v>162</v>
      </c>
    </row>
    <row r="21" spans="1:8" x14ac:dyDescent="0.25">
      <c r="A21" t="s">
        <v>54</v>
      </c>
      <c r="B21" s="6">
        <v>118.741894</v>
      </c>
      <c r="C21" s="6">
        <v>38.049421000000002</v>
      </c>
      <c r="D21" s="8">
        <v>0.42666666666666664</v>
      </c>
      <c r="E21" s="8">
        <v>0.25546889861137534</v>
      </c>
      <c r="F21" s="8">
        <v>7.38</v>
      </c>
      <c r="G21" s="8">
        <v>1.482</v>
      </c>
      <c r="H21" t="s">
        <v>162</v>
      </c>
    </row>
    <row r="22" spans="1:8" x14ac:dyDescent="0.25">
      <c r="A22" t="s">
        <v>158</v>
      </c>
      <c r="D22" s="8">
        <v>0.35833333333333334</v>
      </c>
      <c r="E22" s="8">
        <v>0.38085726967218314</v>
      </c>
      <c r="F22" s="8">
        <f>AVERAGE(F2:F21)</f>
        <v>7.4758333333333322</v>
      </c>
      <c r="G22" s="8">
        <f>AVERAGE(G2:G21)</f>
        <v>2.0087999999999999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F258-DD6E-44CE-AD9A-3ECDA0CCC9EC}">
  <dimension ref="A1:I22"/>
  <sheetViews>
    <sheetView workbookViewId="0">
      <selection activeCell="A2" sqref="A2:I22"/>
    </sheetView>
  </sheetViews>
  <sheetFormatPr defaultRowHeight="13.8" x14ac:dyDescent="0.25"/>
  <sheetData>
    <row r="1" spans="1:9" x14ac:dyDescent="0.25">
      <c r="B1" t="s">
        <v>57</v>
      </c>
      <c r="C1" t="s">
        <v>58</v>
      </c>
      <c r="D1" t="s">
        <v>61</v>
      </c>
      <c r="E1" t="s">
        <v>62</v>
      </c>
      <c r="F1" t="s">
        <v>82</v>
      </c>
      <c r="G1" t="s">
        <v>84</v>
      </c>
      <c r="H1" t="s">
        <v>87</v>
      </c>
    </row>
    <row r="2" spans="1:9" x14ac:dyDescent="0.25">
      <c r="A2" t="s">
        <v>26</v>
      </c>
      <c r="B2" t="s">
        <v>76</v>
      </c>
      <c r="C2" t="s">
        <v>77</v>
      </c>
      <c r="D2" t="s">
        <v>81</v>
      </c>
      <c r="E2" t="s">
        <v>80</v>
      </c>
      <c r="F2" t="s">
        <v>83</v>
      </c>
      <c r="G2" t="s">
        <v>85</v>
      </c>
      <c r="H2" t="s">
        <v>86</v>
      </c>
      <c r="I2" t="s">
        <v>153</v>
      </c>
    </row>
    <row r="3" spans="1:9" x14ac:dyDescent="0.25">
      <c r="A3" t="s">
        <v>35</v>
      </c>
      <c r="B3">
        <v>164</v>
      </c>
      <c r="C3">
        <v>17</v>
      </c>
      <c r="D3">
        <v>20</v>
      </c>
      <c r="E3">
        <v>1</v>
      </c>
      <c r="F3">
        <v>0.1867</v>
      </c>
      <c r="G3">
        <v>1536</v>
      </c>
      <c r="H3">
        <v>1.21549479166667E-4</v>
      </c>
      <c r="I3" t="s">
        <v>151</v>
      </c>
    </row>
    <row r="4" spans="1:9" x14ac:dyDescent="0.25">
      <c r="A4" t="s">
        <v>36</v>
      </c>
      <c r="B4">
        <v>120</v>
      </c>
      <c r="C4">
        <v>17</v>
      </c>
      <c r="D4">
        <v>23</v>
      </c>
      <c r="E4">
        <v>1</v>
      </c>
      <c r="F4">
        <v>0.95589999999999997</v>
      </c>
      <c r="G4">
        <v>3901</v>
      </c>
      <c r="H4">
        <v>2.4503973340169198E-4</v>
      </c>
      <c r="I4" t="s">
        <v>151</v>
      </c>
    </row>
    <row r="5" spans="1:9" x14ac:dyDescent="0.25">
      <c r="A5" t="s">
        <v>37</v>
      </c>
      <c r="B5">
        <v>160</v>
      </c>
      <c r="C5">
        <v>24</v>
      </c>
      <c r="D5">
        <v>24</v>
      </c>
      <c r="E5">
        <v>1</v>
      </c>
      <c r="F5">
        <v>0.51233091176470602</v>
      </c>
      <c r="G5">
        <v>4119</v>
      </c>
      <c r="H5">
        <v>1.2438235294117699E-4</v>
      </c>
      <c r="I5" t="s">
        <v>151</v>
      </c>
    </row>
    <row r="6" spans="1:9" x14ac:dyDescent="0.25">
      <c r="A6" t="s">
        <v>38</v>
      </c>
      <c r="B6">
        <v>140</v>
      </c>
      <c r="C6">
        <v>15</v>
      </c>
      <c r="D6">
        <v>21</v>
      </c>
      <c r="E6">
        <v>1</v>
      </c>
      <c r="F6">
        <v>1.04</v>
      </c>
      <c r="G6">
        <v>3716</v>
      </c>
      <c r="H6">
        <v>2.7987082884822398E-4</v>
      </c>
      <c r="I6" t="s">
        <v>151</v>
      </c>
    </row>
    <row r="7" spans="1:9" x14ac:dyDescent="0.25">
      <c r="A7" t="s">
        <v>39</v>
      </c>
      <c r="B7">
        <v>120</v>
      </c>
      <c r="C7">
        <v>20</v>
      </c>
      <c r="D7">
        <v>20</v>
      </c>
      <c r="E7">
        <v>1</v>
      </c>
      <c r="F7">
        <v>1.0321</v>
      </c>
      <c r="G7">
        <v>3112.3015503875999</v>
      </c>
      <c r="H7">
        <v>3.3161953727506402E-4</v>
      </c>
      <c r="I7" t="s">
        <v>152</v>
      </c>
    </row>
    <row r="8" spans="1:9" x14ac:dyDescent="0.25">
      <c r="A8" t="s">
        <v>40</v>
      </c>
      <c r="B8">
        <v>130</v>
      </c>
      <c r="C8">
        <v>13</v>
      </c>
      <c r="D8">
        <v>20</v>
      </c>
      <c r="E8">
        <v>1</v>
      </c>
      <c r="F8">
        <v>0.26779999999999998</v>
      </c>
      <c r="G8">
        <v>2318.2686567164201</v>
      </c>
      <c r="H8">
        <v>1.1551724137931E-4</v>
      </c>
      <c r="I8" t="s">
        <v>151</v>
      </c>
    </row>
    <row r="9" spans="1:9" x14ac:dyDescent="0.25">
      <c r="A9" t="s">
        <v>41</v>
      </c>
      <c r="B9">
        <v>100</v>
      </c>
      <c r="C9">
        <v>16</v>
      </c>
      <c r="D9">
        <v>0</v>
      </c>
      <c r="E9">
        <v>0</v>
      </c>
      <c r="F9">
        <v>0</v>
      </c>
      <c r="G9">
        <v>0</v>
      </c>
      <c r="I9" t="s">
        <v>151</v>
      </c>
    </row>
    <row r="10" spans="1:9" x14ac:dyDescent="0.25">
      <c r="A10" t="s">
        <v>42</v>
      </c>
      <c r="B10">
        <v>154</v>
      </c>
      <c r="C10">
        <v>19</v>
      </c>
      <c r="D10">
        <v>28</v>
      </c>
      <c r="E10">
        <v>1</v>
      </c>
      <c r="F10">
        <v>1.2971999999999999</v>
      </c>
      <c r="G10">
        <v>8520</v>
      </c>
      <c r="H10">
        <v>1.52253521126761E-4</v>
      </c>
      <c r="I10" t="s">
        <v>151</v>
      </c>
    </row>
    <row r="11" spans="1:9" x14ac:dyDescent="0.25">
      <c r="A11" t="s">
        <v>43</v>
      </c>
      <c r="B11">
        <v>163</v>
      </c>
      <c r="C11">
        <v>14</v>
      </c>
      <c r="D11">
        <v>25</v>
      </c>
      <c r="E11">
        <v>1</v>
      </c>
      <c r="F11">
        <v>1.2366999999999999</v>
      </c>
      <c r="G11">
        <v>5055.5912031047901</v>
      </c>
      <c r="H11">
        <v>2.44620253164557E-4</v>
      </c>
      <c r="I11" t="s">
        <v>151</v>
      </c>
    </row>
    <row r="12" spans="1:9" x14ac:dyDescent="0.25">
      <c r="A12" t="s">
        <v>44</v>
      </c>
      <c r="B12">
        <v>137</v>
      </c>
      <c r="C12">
        <v>31</v>
      </c>
      <c r="D12">
        <v>28</v>
      </c>
      <c r="E12">
        <v>1</v>
      </c>
      <c r="F12">
        <v>0.40460000000000002</v>
      </c>
      <c r="G12">
        <v>2547.0420332355802</v>
      </c>
      <c r="H12">
        <v>1.5885093167701899E-4</v>
      </c>
      <c r="I12" t="s">
        <v>151</v>
      </c>
    </row>
    <row r="13" spans="1:9" x14ac:dyDescent="0.25">
      <c r="A13" t="s">
        <v>45</v>
      </c>
      <c r="B13">
        <v>117</v>
      </c>
      <c r="C13">
        <v>28</v>
      </c>
      <c r="D13">
        <v>19</v>
      </c>
      <c r="E13">
        <v>1</v>
      </c>
      <c r="F13">
        <v>0.43880000000000002</v>
      </c>
      <c r="G13">
        <v>2853.7898550724599</v>
      </c>
      <c r="H13">
        <v>1.5376044568245101E-4</v>
      </c>
      <c r="I13" t="s">
        <v>152</v>
      </c>
    </row>
    <row r="14" spans="1:9" x14ac:dyDescent="0.25">
      <c r="A14" t="s">
        <v>46</v>
      </c>
      <c r="B14">
        <v>124</v>
      </c>
      <c r="C14">
        <v>17</v>
      </c>
      <c r="D14">
        <v>22</v>
      </c>
      <c r="E14">
        <v>1</v>
      </c>
      <c r="F14">
        <v>0.57830000000000004</v>
      </c>
      <c r="G14">
        <v>1927.6666666666699</v>
      </c>
      <c r="H14">
        <v>2.9999999999999997E-4</v>
      </c>
      <c r="I14" t="s">
        <v>151</v>
      </c>
    </row>
    <row r="15" spans="1:9" x14ac:dyDescent="0.25">
      <c r="A15" t="s">
        <v>47</v>
      </c>
      <c r="B15">
        <v>146</v>
      </c>
      <c r="C15">
        <v>22</v>
      </c>
      <c r="D15">
        <v>29</v>
      </c>
      <c r="E15">
        <v>1</v>
      </c>
      <c r="F15">
        <v>3.1711</v>
      </c>
      <c r="G15">
        <v>12247.805059149299</v>
      </c>
      <c r="H15">
        <v>2.5891169762137502E-4</v>
      </c>
      <c r="I15" t="s">
        <v>151</v>
      </c>
    </row>
    <row r="16" spans="1:9" x14ac:dyDescent="0.25">
      <c r="A16" t="s">
        <v>48</v>
      </c>
      <c r="B16">
        <v>142</v>
      </c>
      <c r="C16">
        <v>21</v>
      </c>
      <c r="D16">
        <v>23</v>
      </c>
      <c r="E16">
        <v>1</v>
      </c>
      <c r="F16">
        <v>0.215</v>
      </c>
      <c r="G16">
        <v>1351.09289617486</v>
      </c>
      <c r="H16">
        <v>1.5913043478260901E-4</v>
      </c>
      <c r="I16" t="s">
        <v>152</v>
      </c>
    </row>
    <row r="17" spans="1:9" x14ac:dyDescent="0.25">
      <c r="A17" t="s">
        <v>49</v>
      </c>
      <c r="B17">
        <v>164</v>
      </c>
      <c r="C17">
        <v>27</v>
      </c>
      <c r="D17">
        <v>28</v>
      </c>
      <c r="E17">
        <v>1</v>
      </c>
      <c r="F17">
        <v>1.0598000000000001</v>
      </c>
      <c r="G17">
        <v>5247.0098113207596</v>
      </c>
      <c r="H17">
        <v>2.01981707317073E-4</v>
      </c>
      <c r="I17" t="s">
        <v>151</v>
      </c>
    </row>
    <row r="18" spans="1:9" x14ac:dyDescent="0.25">
      <c r="A18" t="s">
        <v>50</v>
      </c>
      <c r="B18">
        <v>165</v>
      </c>
      <c r="C18">
        <v>16</v>
      </c>
      <c r="D18">
        <v>20</v>
      </c>
      <c r="E18">
        <v>1</v>
      </c>
      <c r="F18">
        <v>0.58919999999999995</v>
      </c>
      <c r="G18">
        <v>2796</v>
      </c>
      <c r="H18">
        <v>2.10729613733906E-4</v>
      </c>
      <c r="I18" t="s">
        <v>151</v>
      </c>
    </row>
    <row r="19" spans="1:9" x14ac:dyDescent="0.25">
      <c r="A19" t="s">
        <v>51</v>
      </c>
      <c r="B19">
        <v>136</v>
      </c>
      <c r="C19">
        <v>22</v>
      </c>
      <c r="D19">
        <v>22</v>
      </c>
      <c r="E19">
        <v>1</v>
      </c>
      <c r="F19">
        <v>0.50670000000000004</v>
      </c>
      <c r="G19">
        <v>3062.5602836879398</v>
      </c>
      <c r="H19">
        <v>1.6544980443285501E-4</v>
      </c>
      <c r="I19" t="s">
        <v>152</v>
      </c>
    </row>
    <row r="20" spans="1:9" x14ac:dyDescent="0.25">
      <c r="A20" t="s">
        <v>52</v>
      </c>
      <c r="B20">
        <v>157</v>
      </c>
      <c r="C20">
        <v>26</v>
      </c>
      <c r="D20">
        <v>21</v>
      </c>
      <c r="E20">
        <v>1</v>
      </c>
      <c r="F20">
        <v>0.30370000000000003</v>
      </c>
      <c r="G20">
        <v>1180.1604774535799</v>
      </c>
      <c r="H20">
        <v>2.5733788395904399E-4</v>
      </c>
      <c r="I20" t="s">
        <v>152</v>
      </c>
    </row>
    <row r="21" spans="1:9" x14ac:dyDescent="0.25">
      <c r="A21" t="s">
        <v>53</v>
      </c>
      <c r="B21">
        <v>134</v>
      </c>
      <c r="C21">
        <v>28</v>
      </c>
      <c r="D21">
        <v>20</v>
      </c>
      <c r="E21">
        <v>1</v>
      </c>
      <c r="F21">
        <v>1.0576000000000001</v>
      </c>
      <c r="G21">
        <v>5663.1486792452797</v>
      </c>
      <c r="H21">
        <v>1.8675123326286099E-4</v>
      </c>
      <c r="I21" t="s">
        <v>151</v>
      </c>
    </row>
    <row r="22" spans="1:9" x14ac:dyDescent="0.25">
      <c r="A22" t="s">
        <v>54</v>
      </c>
      <c r="B22">
        <v>175</v>
      </c>
      <c r="C22">
        <v>22</v>
      </c>
      <c r="D22">
        <v>30</v>
      </c>
      <c r="E22">
        <v>1</v>
      </c>
      <c r="F22">
        <v>1.1593</v>
      </c>
      <c r="G22">
        <v>11593</v>
      </c>
      <c r="H22">
        <v>1E-4</v>
      </c>
      <c r="I22" t="s">
        <v>154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70D5-16BA-4286-A109-5A4F5A1A9D73}">
  <dimension ref="A1:K21"/>
  <sheetViews>
    <sheetView tabSelected="1" workbookViewId="0">
      <selection activeCell="I21" sqref="H2:I21"/>
    </sheetView>
  </sheetViews>
  <sheetFormatPr defaultRowHeight="13.8" x14ac:dyDescent="0.25"/>
  <sheetData>
    <row r="1" spans="1:11" x14ac:dyDescent="0.25">
      <c r="A1" t="s">
        <v>193</v>
      </c>
      <c r="B1" t="s">
        <v>194</v>
      </c>
      <c r="C1" t="s">
        <v>195</v>
      </c>
      <c r="D1" t="s">
        <v>183</v>
      </c>
      <c r="E1" t="s">
        <v>187</v>
      </c>
      <c r="F1" t="s">
        <v>156</v>
      </c>
      <c r="G1" t="s">
        <v>196</v>
      </c>
      <c r="H1" t="s">
        <v>157</v>
      </c>
      <c r="K1" t="s">
        <v>218</v>
      </c>
    </row>
    <row r="2" spans="1:11" x14ac:dyDescent="0.25">
      <c r="A2" t="s">
        <v>197</v>
      </c>
      <c r="B2">
        <v>118.743269</v>
      </c>
      <c r="C2">
        <v>38.049737</v>
      </c>
      <c r="D2">
        <v>0.35</v>
      </c>
      <c r="E2">
        <v>0.26</v>
      </c>
      <c r="F2">
        <v>7.73</v>
      </c>
      <c r="G2">
        <v>12.06666667</v>
      </c>
      <c r="H2">
        <v>0.97</v>
      </c>
      <c r="I2" t="s">
        <v>218</v>
      </c>
    </row>
    <row r="3" spans="1:11" x14ac:dyDescent="0.25">
      <c r="A3" t="s">
        <v>198</v>
      </c>
      <c r="B3">
        <v>118.742971</v>
      </c>
      <c r="C3">
        <v>38.048971000000002</v>
      </c>
      <c r="D3">
        <v>0.33</v>
      </c>
      <c r="E3">
        <v>0.33</v>
      </c>
      <c r="F3">
        <v>7.51</v>
      </c>
      <c r="G3">
        <v>30.936666670000001</v>
      </c>
      <c r="H3">
        <v>2.4900000000000002</v>
      </c>
      <c r="I3" t="s">
        <v>218</v>
      </c>
    </row>
    <row r="4" spans="1:11" x14ac:dyDescent="0.25">
      <c r="A4" t="s">
        <v>199</v>
      </c>
      <c r="B4">
        <v>118.741996</v>
      </c>
      <c r="C4">
        <v>38.048623999999997</v>
      </c>
      <c r="D4">
        <v>0.54</v>
      </c>
      <c r="E4">
        <v>0.34</v>
      </c>
      <c r="F4">
        <v>8</v>
      </c>
      <c r="G4">
        <v>8.4633333329999996</v>
      </c>
      <c r="H4">
        <v>0.45</v>
      </c>
      <c r="I4" t="s">
        <v>218</v>
      </c>
    </row>
    <row r="5" spans="1:11" x14ac:dyDescent="0.25">
      <c r="A5" t="s">
        <v>200</v>
      </c>
      <c r="B5">
        <v>118.74185300000001</v>
      </c>
      <c r="C5">
        <v>38.048431000000001</v>
      </c>
      <c r="D5">
        <v>0.37</v>
      </c>
      <c r="E5">
        <v>0.31</v>
      </c>
      <c r="F5">
        <v>7.08</v>
      </c>
      <c r="G5">
        <v>102.42</v>
      </c>
      <c r="H5">
        <v>5.49</v>
      </c>
      <c r="I5" t="s">
        <v>218</v>
      </c>
    </row>
    <row r="6" spans="1:11" x14ac:dyDescent="0.25">
      <c r="A6" t="s">
        <v>201</v>
      </c>
      <c r="B6">
        <v>118.740554</v>
      </c>
      <c r="C6">
        <v>38.048796000000003</v>
      </c>
      <c r="D6">
        <v>0.25</v>
      </c>
      <c r="E6">
        <v>0.4</v>
      </c>
      <c r="F6">
        <v>7.33</v>
      </c>
      <c r="G6">
        <v>130.06666670000001</v>
      </c>
      <c r="H6">
        <v>6.47</v>
      </c>
      <c r="I6" t="s">
        <v>218</v>
      </c>
    </row>
    <row r="7" spans="1:11" x14ac:dyDescent="0.25">
      <c r="A7" t="s">
        <v>202</v>
      </c>
      <c r="B7">
        <v>118.739824</v>
      </c>
      <c r="C7">
        <v>38.049084000000001</v>
      </c>
      <c r="D7">
        <v>0.27</v>
      </c>
      <c r="E7">
        <v>0.48</v>
      </c>
      <c r="F7">
        <v>7.53</v>
      </c>
      <c r="G7">
        <v>5.2</v>
      </c>
      <c r="H7">
        <v>0.25</v>
      </c>
      <c r="I7" t="s">
        <v>218</v>
      </c>
    </row>
    <row r="8" spans="1:11" x14ac:dyDescent="0.25">
      <c r="A8" t="s">
        <v>203</v>
      </c>
      <c r="B8">
        <v>118.739271</v>
      </c>
      <c r="C8">
        <v>38.049548000000001</v>
      </c>
      <c r="D8">
        <v>0.56000000000000005</v>
      </c>
      <c r="E8">
        <v>0.48</v>
      </c>
      <c r="F8">
        <v>6.93</v>
      </c>
      <c r="G8">
        <v>15.436666669999999</v>
      </c>
      <c r="H8">
        <v>0.85</v>
      </c>
      <c r="I8" t="s">
        <v>218</v>
      </c>
    </row>
    <row r="9" spans="1:11" x14ac:dyDescent="0.25">
      <c r="A9" t="s">
        <v>204</v>
      </c>
      <c r="B9">
        <v>118.73915700000001</v>
      </c>
      <c r="C9">
        <v>38.049342000000003</v>
      </c>
      <c r="D9">
        <v>0.61</v>
      </c>
      <c r="E9">
        <v>0.43</v>
      </c>
      <c r="F9">
        <v>7.55</v>
      </c>
      <c r="G9">
        <v>6.47</v>
      </c>
      <c r="H9">
        <v>0.35</v>
      </c>
      <c r="I9" t="s">
        <v>218</v>
      </c>
    </row>
    <row r="10" spans="1:11" x14ac:dyDescent="0.25">
      <c r="A10" t="s">
        <v>205</v>
      </c>
      <c r="B10">
        <v>118.738829</v>
      </c>
      <c r="C10">
        <v>38.049300000000002</v>
      </c>
      <c r="D10">
        <v>0.36</v>
      </c>
      <c r="E10">
        <v>0.49</v>
      </c>
      <c r="F10">
        <v>7.47</v>
      </c>
      <c r="G10">
        <v>43.43</v>
      </c>
      <c r="H10">
        <v>3.47</v>
      </c>
      <c r="I10" t="s">
        <v>218</v>
      </c>
    </row>
    <row r="11" spans="1:11" x14ac:dyDescent="0.25">
      <c r="A11" t="s">
        <v>206</v>
      </c>
      <c r="B11">
        <v>118.73812599999999</v>
      </c>
      <c r="C11">
        <v>38.049475999999999</v>
      </c>
      <c r="D11">
        <v>0.51</v>
      </c>
      <c r="E11">
        <v>0.54</v>
      </c>
      <c r="F11">
        <v>7.39</v>
      </c>
      <c r="G11">
        <v>20.643333330000001</v>
      </c>
      <c r="H11">
        <v>0.73</v>
      </c>
      <c r="I11" t="s">
        <v>218</v>
      </c>
    </row>
    <row r="12" spans="1:11" x14ac:dyDescent="0.25">
      <c r="A12" t="s">
        <v>207</v>
      </c>
      <c r="B12">
        <v>118.73765400000001</v>
      </c>
      <c r="C12">
        <v>38.04918</v>
      </c>
      <c r="D12">
        <v>0.38</v>
      </c>
      <c r="E12">
        <v>0.41</v>
      </c>
      <c r="F12">
        <v>7.63</v>
      </c>
      <c r="G12">
        <v>12.59333333</v>
      </c>
      <c r="H12">
        <v>0.5</v>
      </c>
      <c r="I12" t="s">
        <v>218</v>
      </c>
    </row>
    <row r="13" spans="1:11" x14ac:dyDescent="0.25">
      <c r="A13" t="s">
        <v>208</v>
      </c>
      <c r="B13">
        <v>118.73726000000001</v>
      </c>
      <c r="C13">
        <v>38.049036999999998</v>
      </c>
      <c r="D13">
        <v>0.34</v>
      </c>
      <c r="E13">
        <v>0.47</v>
      </c>
      <c r="F13">
        <v>6.86</v>
      </c>
      <c r="G13">
        <v>125.5333333</v>
      </c>
      <c r="H13">
        <v>5.41</v>
      </c>
      <c r="I13" t="s">
        <v>218</v>
      </c>
    </row>
    <row r="14" spans="1:11" x14ac:dyDescent="0.25">
      <c r="A14" t="s">
        <v>209</v>
      </c>
      <c r="B14">
        <v>118.734425</v>
      </c>
      <c r="C14">
        <v>38.048875000000002</v>
      </c>
      <c r="D14">
        <v>0.28000000000000003</v>
      </c>
      <c r="E14">
        <v>0.37</v>
      </c>
      <c r="F14">
        <v>6.74</v>
      </c>
      <c r="G14">
        <v>197.1333333</v>
      </c>
      <c r="H14">
        <v>6.5</v>
      </c>
      <c r="I14" t="s">
        <v>218</v>
      </c>
    </row>
    <row r="15" spans="1:11" x14ac:dyDescent="0.25">
      <c r="A15" t="s">
        <v>210</v>
      </c>
      <c r="B15">
        <v>118.73492400000001</v>
      </c>
      <c r="C15">
        <v>38.048929000000001</v>
      </c>
      <c r="D15">
        <v>0.38</v>
      </c>
      <c r="E15">
        <v>0.44</v>
      </c>
      <c r="F15">
        <v>7.34</v>
      </c>
      <c r="G15">
        <v>42.253333329999997</v>
      </c>
      <c r="H15">
        <v>1.66</v>
      </c>
      <c r="I15" t="s">
        <v>218</v>
      </c>
    </row>
    <row r="16" spans="1:11" x14ac:dyDescent="0.25">
      <c r="A16" t="s">
        <v>211</v>
      </c>
      <c r="B16">
        <v>118.735508</v>
      </c>
      <c r="C16">
        <v>38.049196999999999</v>
      </c>
      <c r="D16">
        <v>0.31</v>
      </c>
      <c r="E16">
        <v>0.27</v>
      </c>
      <c r="F16">
        <v>7.47</v>
      </c>
      <c r="G16">
        <v>24.143333330000001</v>
      </c>
      <c r="H16">
        <v>1.41</v>
      </c>
      <c r="I16" t="s">
        <v>218</v>
      </c>
    </row>
    <row r="17" spans="1:9" x14ac:dyDescent="0.25">
      <c r="A17" t="s">
        <v>212</v>
      </c>
      <c r="B17">
        <v>118.736666</v>
      </c>
      <c r="C17">
        <v>38.049456999999997</v>
      </c>
      <c r="D17">
        <v>0.19</v>
      </c>
      <c r="E17">
        <v>0.28000000000000003</v>
      </c>
      <c r="F17">
        <v>7.17</v>
      </c>
      <c r="G17">
        <v>7.4133333329999997</v>
      </c>
      <c r="H17">
        <v>0.46</v>
      </c>
      <c r="I17" t="s">
        <v>218</v>
      </c>
    </row>
    <row r="18" spans="1:9" x14ac:dyDescent="0.25">
      <c r="A18" t="s">
        <v>213</v>
      </c>
      <c r="B18">
        <v>118.738708</v>
      </c>
      <c r="C18">
        <v>38.048940999999999</v>
      </c>
      <c r="D18">
        <v>0.33</v>
      </c>
      <c r="E18">
        <v>0.35</v>
      </c>
      <c r="F18">
        <v>8.1</v>
      </c>
      <c r="G18">
        <v>5.4966666670000004</v>
      </c>
      <c r="H18">
        <v>0.2</v>
      </c>
      <c r="I18" t="s">
        <v>218</v>
      </c>
    </row>
    <row r="19" spans="1:9" x14ac:dyDescent="0.25">
      <c r="A19" t="s">
        <v>214</v>
      </c>
      <c r="B19">
        <v>118.739953</v>
      </c>
      <c r="C19">
        <v>38.048670000000001</v>
      </c>
      <c r="D19">
        <v>0.18</v>
      </c>
      <c r="E19">
        <v>0.28999999999999998</v>
      </c>
      <c r="F19">
        <v>8.9499999999999993</v>
      </c>
      <c r="G19">
        <v>18.190000000000001</v>
      </c>
      <c r="H19">
        <v>0.8</v>
      </c>
      <c r="I19" t="s">
        <v>218</v>
      </c>
    </row>
    <row r="20" spans="1:9" x14ac:dyDescent="0.25">
      <c r="A20" t="s">
        <v>215</v>
      </c>
      <c r="B20">
        <v>118.74105400000001</v>
      </c>
      <c r="C20">
        <v>38.048549999999999</v>
      </c>
      <c r="D20">
        <v>0.19</v>
      </c>
      <c r="E20">
        <v>0.39</v>
      </c>
      <c r="F20">
        <v>7.36</v>
      </c>
      <c r="G20">
        <v>23.49</v>
      </c>
      <c r="H20">
        <v>0.24</v>
      </c>
      <c r="I20" t="s">
        <v>218</v>
      </c>
    </row>
    <row r="21" spans="1:9" x14ac:dyDescent="0.25">
      <c r="A21" t="s">
        <v>216</v>
      </c>
      <c r="B21">
        <v>118.741894</v>
      </c>
      <c r="C21">
        <v>38.049421000000002</v>
      </c>
      <c r="D21">
        <v>0.43</v>
      </c>
      <c r="E21">
        <v>0.26</v>
      </c>
      <c r="F21">
        <v>7.38</v>
      </c>
      <c r="G21">
        <v>9.9233333330000004</v>
      </c>
      <c r="H21">
        <v>1.48</v>
      </c>
      <c r="I21" t="s">
        <v>218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C735-A8E3-448C-9521-C8AECAB02AF1}">
  <dimension ref="A1:H21"/>
  <sheetViews>
    <sheetView workbookViewId="0">
      <selection sqref="A1:H21"/>
    </sheetView>
  </sheetViews>
  <sheetFormatPr defaultRowHeight="13.8" x14ac:dyDescent="0.25"/>
  <sheetData>
    <row r="1" spans="1:8" x14ac:dyDescent="0.25">
      <c r="A1" t="s">
        <v>26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5">
      <c r="A2" t="s">
        <v>35</v>
      </c>
      <c r="B2">
        <v>3595.14</v>
      </c>
      <c r="C2">
        <v>281.41399999999999</v>
      </c>
      <c r="D2">
        <v>0.98087800000000003</v>
      </c>
      <c r="E2">
        <v>3354.5</v>
      </c>
      <c r="F2">
        <v>0.87509199999999998</v>
      </c>
      <c r="G2">
        <v>10.249000000000001</v>
      </c>
      <c r="H2">
        <v>0.99760400000000005</v>
      </c>
    </row>
    <row r="3" spans="1:8" x14ac:dyDescent="0.25">
      <c r="A3" t="s">
        <v>36</v>
      </c>
      <c r="B3">
        <v>3325.13</v>
      </c>
      <c r="C3">
        <v>293.58699999999999</v>
      </c>
      <c r="D3">
        <v>0.98490299999999997</v>
      </c>
      <c r="E3">
        <v>3194.9</v>
      </c>
      <c r="F3">
        <v>0.85516000000000003</v>
      </c>
      <c r="G3">
        <v>9.9553899999999995</v>
      </c>
      <c r="H3">
        <v>0.99530600000000002</v>
      </c>
    </row>
    <row r="4" spans="1:8" x14ac:dyDescent="0.25">
      <c r="A4" t="s">
        <v>37</v>
      </c>
      <c r="B4">
        <v>3925.7</v>
      </c>
      <c r="C4">
        <v>287.26799999999997</v>
      </c>
      <c r="D4">
        <v>0.98807400000000001</v>
      </c>
      <c r="E4">
        <v>3861.5</v>
      </c>
      <c r="F4">
        <v>0.90741099999999997</v>
      </c>
      <c r="G4">
        <v>10.8117</v>
      </c>
      <c r="H4">
        <v>0.99875800000000003</v>
      </c>
    </row>
    <row r="5" spans="1:8" x14ac:dyDescent="0.25">
      <c r="A5" t="s">
        <v>38</v>
      </c>
      <c r="B5">
        <v>4397.32</v>
      </c>
      <c r="C5">
        <v>319.20600000000002</v>
      </c>
      <c r="D5">
        <v>0.973024</v>
      </c>
      <c r="E5">
        <v>3802.7</v>
      </c>
      <c r="F5">
        <v>0.89276</v>
      </c>
      <c r="G5">
        <v>10.6174</v>
      </c>
      <c r="H5">
        <v>0.99832600000000005</v>
      </c>
    </row>
    <row r="6" spans="1:8" x14ac:dyDescent="0.25">
      <c r="A6" t="s">
        <v>39</v>
      </c>
      <c r="B6">
        <v>4288.5600000000004</v>
      </c>
      <c r="C6">
        <v>344.69799999999998</v>
      </c>
      <c r="D6">
        <v>0.97519299999999998</v>
      </c>
      <c r="E6">
        <v>3805.5</v>
      </c>
      <c r="F6">
        <v>0.89044400000000001</v>
      </c>
      <c r="G6">
        <v>10.5908</v>
      </c>
      <c r="H6">
        <v>0.998062</v>
      </c>
    </row>
    <row r="7" spans="1:8" x14ac:dyDescent="0.25">
      <c r="A7" t="s">
        <v>40</v>
      </c>
      <c r="B7">
        <v>5274.59</v>
      </c>
      <c r="C7">
        <v>337.315</v>
      </c>
      <c r="D7">
        <v>0.96702200000000005</v>
      </c>
      <c r="E7">
        <v>4596.3</v>
      </c>
      <c r="F7">
        <v>0.89894200000000002</v>
      </c>
      <c r="G7">
        <v>10.9367</v>
      </c>
      <c r="H7">
        <v>0.99796600000000002</v>
      </c>
    </row>
    <row r="8" spans="1:8" x14ac:dyDescent="0.25">
      <c r="A8" t="s">
        <v>41</v>
      </c>
      <c r="B8">
        <v>3668.79</v>
      </c>
      <c r="C8">
        <v>281.27600000000001</v>
      </c>
      <c r="D8">
        <v>0.97657499999999997</v>
      </c>
      <c r="E8">
        <v>3333.9</v>
      </c>
      <c r="F8">
        <v>0.82958299999999996</v>
      </c>
      <c r="G8">
        <v>9.7086000000000006</v>
      </c>
      <c r="H8">
        <v>0.995367</v>
      </c>
    </row>
    <row r="9" spans="1:8" x14ac:dyDescent="0.25">
      <c r="A9" t="s">
        <v>42</v>
      </c>
      <c r="B9">
        <v>5416.76</v>
      </c>
      <c r="C9">
        <v>374.702</v>
      </c>
      <c r="D9">
        <v>0.96427300000000005</v>
      </c>
      <c r="E9">
        <v>4741.7</v>
      </c>
      <c r="F9">
        <v>0.91178300000000001</v>
      </c>
      <c r="G9">
        <v>11.133900000000001</v>
      </c>
      <c r="H9">
        <v>0.99897899999999995</v>
      </c>
    </row>
    <row r="10" spans="1:8" x14ac:dyDescent="0.25">
      <c r="A10" t="s">
        <v>43</v>
      </c>
      <c r="B10">
        <v>3902.87</v>
      </c>
      <c r="C10">
        <v>312.63900000000001</v>
      </c>
      <c r="D10">
        <v>0.97418400000000005</v>
      </c>
      <c r="E10">
        <v>3328.5</v>
      </c>
      <c r="F10">
        <v>0.842136</v>
      </c>
      <c r="G10">
        <v>9.8535199999999996</v>
      </c>
      <c r="H10">
        <v>0.99509000000000003</v>
      </c>
    </row>
    <row r="11" spans="1:8" x14ac:dyDescent="0.25">
      <c r="A11" t="s">
        <v>44</v>
      </c>
      <c r="B11">
        <v>5162.1000000000004</v>
      </c>
      <c r="C11">
        <v>380.31700000000001</v>
      </c>
      <c r="D11">
        <v>0.96498499999999998</v>
      </c>
      <c r="E11">
        <v>4439.5</v>
      </c>
      <c r="F11">
        <v>0.89719300000000002</v>
      </c>
      <c r="G11">
        <v>10.8705</v>
      </c>
      <c r="H11">
        <v>0.99843099999999996</v>
      </c>
    </row>
    <row r="12" spans="1:8" x14ac:dyDescent="0.25">
      <c r="A12" t="s">
        <v>45</v>
      </c>
      <c r="B12">
        <v>4343.04</v>
      </c>
      <c r="C12">
        <v>311.39999999999998</v>
      </c>
      <c r="D12">
        <v>0.97245000000000004</v>
      </c>
      <c r="E12">
        <v>3719.8</v>
      </c>
      <c r="F12">
        <v>0.88943000000000005</v>
      </c>
      <c r="G12">
        <v>10.5495</v>
      </c>
      <c r="H12">
        <v>0.99798600000000004</v>
      </c>
    </row>
    <row r="13" spans="1:8" x14ac:dyDescent="0.25">
      <c r="A13" t="s">
        <v>46</v>
      </c>
      <c r="B13">
        <v>3723.12</v>
      </c>
      <c r="C13">
        <v>302.57299999999998</v>
      </c>
      <c r="D13">
        <v>0.97753400000000001</v>
      </c>
      <c r="E13">
        <v>3271.4</v>
      </c>
      <c r="F13">
        <v>0.87710500000000002</v>
      </c>
      <c r="G13">
        <v>10.2408</v>
      </c>
      <c r="H13">
        <v>0.99781500000000001</v>
      </c>
    </row>
    <row r="14" spans="1:8" x14ac:dyDescent="0.25">
      <c r="A14" t="s">
        <v>47</v>
      </c>
      <c r="B14">
        <v>3145.81</v>
      </c>
      <c r="C14">
        <v>274.74</v>
      </c>
      <c r="D14">
        <v>0.98379300000000003</v>
      </c>
      <c r="E14">
        <v>2879.7</v>
      </c>
      <c r="F14">
        <v>0.86294099999999996</v>
      </c>
      <c r="G14">
        <v>9.9166500000000006</v>
      </c>
      <c r="H14">
        <v>0.996699</v>
      </c>
    </row>
    <row r="15" spans="1:8" x14ac:dyDescent="0.25">
      <c r="A15" t="s">
        <v>48</v>
      </c>
      <c r="B15">
        <v>5206.87</v>
      </c>
      <c r="C15">
        <v>373.12700000000001</v>
      </c>
      <c r="D15">
        <v>0.96478699999999995</v>
      </c>
      <c r="E15">
        <v>4459.7</v>
      </c>
      <c r="F15">
        <v>0.90445200000000003</v>
      </c>
      <c r="G15">
        <v>10.964399999999999</v>
      </c>
      <c r="H15">
        <v>0.99881500000000001</v>
      </c>
    </row>
    <row r="16" spans="1:8" x14ac:dyDescent="0.25">
      <c r="A16" t="s">
        <v>49</v>
      </c>
      <c r="B16">
        <v>4110.96</v>
      </c>
      <c r="C16">
        <v>324.73</v>
      </c>
      <c r="D16">
        <v>0.97496400000000005</v>
      </c>
      <c r="E16">
        <v>3662.9</v>
      </c>
      <c r="F16">
        <v>0.88841999999999999</v>
      </c>
      <c r="G16">
        <v>10.517799999999999</v>
      </c>
      <c r="H16">
        <v>0.99802800000000003</v>
      </c>
    </row>
    <row r="17" spans="1:8" x14ac:dyDescent="0.25">
      <c r="A17" t="s">
        <v>50</v>
      </c>
      <c r="B17">
        <v>4743.3599999999997</v>
      </c>
      <c r="C17">
        <v>368.16899999999998</v>
      </c>
      <c r="D17">
        <v>0.97052300000000002</v>
      </c>
      <c r="E17">
        <v>4259.2</v>
      </c>
      <c r="F17">
        <v>0.89344599999999996</v>
      </c>
      <c r="G17">
        <v>10.771699999999999</v>
      </c>
      <c r="H17">
        <v>0.99828300000000003</v>
      </c>
    </row>
    <row r="18" spans="1:8" x14ac:dyDescent="0.25">
      <c r="A18" t="s">
        <v>51</v>
      </c>
      <c r="B18">
        <v>4793.91</v>
      </c>
      <c r="C18">
        <v>323.55</v>
      </c>
      <c r="D18">
        <v>0.97532799999999997</v>
      </c>
      <c r="E18">
        <v>4518.3</v>
      </c>
      <c r="F18">
        <v>0.91279100000000002</v>
      </c>
      <c r="G18">
        <v>11.082700000000001</v>
      </c>
      <c r="H18">
        <v>0.99889700000000003</v>
      </c>
    </row>
    <row r="19" spans="1:8" x14ac:dyDescent="0.25">
      <c r="A19" t="s">
        <v>52</v>
      </c>
      <c r="B19">
        <v>4452.87</v>
      </c>
      <c r="C19">
        <v>337.86700000000002</v>
      </c>
      <c r="D19">
        <v>0.97162899999999996</v>
      </c>
      <c r="E19">
        <v>3917.3</v>
      </c>
      <c r="F19">
        <v>0.87517100000000003</v>
      </c>
      <c r="G19">
        <v>10.4457</v>
      </c>
      <c r="H19">
        <v>0.99632399999999999</v>
      </c>
    </row>
    <row r="20" spans="1:8" x14ac:dyDescent="0.25">
      <c r="A20" t="s">
        <v>53</v>
      </c>
      <c r="B20">
        <v>4644.5</v>
      </c>
      <c r="C20">
        <v>322.38400000000001</v>
      </c>
      <c r="D20">
        <v>0.97066399999999997</v>
      </c>
      <c r="E20">
        <v>4013.7</v>
      </c>
      <c r="F20">
        <v>0.89676100000000003</v>
      </c>
      <c r="G20">
        <v>10.7349</v>
      </c>
      <c r="H20">
        <v>0.99845700000000004</v>
      </c>
    </row>
    <row r="21" spans="1:8" x14ac:dyDescent="0.25">
      <c r="A21" t="s">
        <v>54</v>
      </c>
      <c r="B21">
        <v>3947.06</v>
      </c>
      <c r="C21">
        <v>282.11900000000003</v>
      </c>
      <c r="D21">
        <v>0.97979099999999997</v>
      </c>
      <c r="E21">
        <v>3720.1</v>
      </c>
      <c r="F21">
        <v>0.88654299999999997</v>
      </c>
      <c r="G21">
        <v>10.5154</v>
      </c>
      <c r="H21">
        <v>0.99778800000000001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987F-61A6-41BA-9996-06BDC2F41028}">
  <dimension ref="A1:G21"/>
  <sheetViews>
    <sheetView workbookViewId="0">
      <selection activeCell="G21" sqref="A1:G21"/>
    </sheetView>
  </sheetViews>
  <sheetFormatPr defaultRowHeight="13.8" x14ac:dyDescent="0.25"/>
  <sheetData>
    <row r="1" spans="1:7" x14ac:dyDescent="0.25">
      <c r="A1" t="s">
        <v>26</v>
      </c>
      <c r="B1" t="s">
        <v>88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</row>
    <row r="2" spans="1:7" x14ac:dyDescent="0.25">
      <c r="A2" t="s">
        <v>35</v>
      </c>
      <c r="B2">
        <v>257.10700000000003</v>
      </c>
      <c r="C2">
        <v>0.99996099999999999</v>
      </c>
      <c r="D2">
        <v>256.7</v>
      </c>
      <c r="E2">
        <v>0.45237500000000003</v>
      </c>
      <c r="F2">
        <v>3.6207799999999999</v>
      </c>
      <c r="G2">
        <v>0.81070799999999998</v>
      </c>
    </row>
    <row r="3" spans="1:7" x14ac:dyDescent="0.25">
      <c r="A3" t="s">
        <v>36</v>
      </c>
      <c r="B3">
        <v>187.13800000000001</v>
      </c>
      <c r="C3">
        <v>0.99997199999999997</v>
      </c>
      <c r="D3">
        <v>186.7</v>
      </c>
      <c r="E3">
        <v>0.22306400000000001</v>
      </c>
      <c r="F3">
        <v>1.68292</v>
      </c>
      <c r="G3">
        <v>0.31881700000000002</v>
      </c>
    </row>
    <row r="4" spans="1:7" x14ac:dyDescent="0.25">
      <c r="A4" t="s">
        <v>37</v>
      </c>
      <c r="B4">
        <v>526.34199999999998</v>
      </c>
      <c r="C4">
        <v>0.999919</v>
      </c>
      <c r="D4">
        <v>525.20000000000005</v>
      </c>
      <c r="E4">
        <v>0.63563899999999995</v>
      </c>
      <c r="F4">
        <v>5.7440899999999999</v>
      </c>
      <c r="G4">
        <v>0.943492</v>
      </c>
    </row>
    <row r="5" spans="1:7" x14ac:dyDescent="0.25">
      <c r="A5" t="s">
        <v>38</v>
      </c>
      <c r="B5">
        <v>201.15799999999999</v>
      </c>
      <c r="C5">
        <v>0.99997499999999995</v>
      </c>
      <c r="D5">
        <v>200.8</v>
      </c>
      <c r="E5">
        <v>0.55925000000000002</v>
      </c>
      <c r="F5">
        <v>4.2780500000000004</v>
      </c>
      <c r="G5">
        <v>0.86179399999999995</v>
      </c>
    </row>
    <row r="6" spans="1:7" x14ac:dyDescent="0.25">
      <c r="A6" t="s">
        <v>39</v>
      </c>
      <c r="B6">
        <v>182.11099999999999</v>
      </c>
      <c r="C6">
        <v>0.99998500000000001</v>
      </c>
      <c r="D6">
        <v>182</v>
      </c>
      <c r="E6">
        <v>0.72495799999999999</v>
      </c>
      <c r="F6">
        <v>5.4428400000000003</v>
      </c>
      <c r="G6">
        <v>0.95365299999999997</v>
      </c>
    </row>
    <row r="7" spans="1:7" x14ac:dyDescent="0.25">
      <c r="A7" t="s">
        <v>40</v>
      </c>
      <c r="B7">
        <v>586.03399999999999</v>
      </c>
      <c r="C7">
        <v>0.99995400000000001</v>
      </c>
      <c r="D7">
        <v>585.4</v>
      </c>
      <c r="E7">
        <v>0.60915200000000003</v>
      </c>
      <c r="F7">
        <v>5.6001000000000003</v>
      </c>
      <c r="G7">
        <v>0.90670700000000004</v>
      </c>
    </row>
    <row r="8" spans="1:7" x14ac:dyDescent="0.25">
      <c r="A8" t="s">
        <v>41</v>
      </c>
      <c r="B8">
        <v>273.12799999999999</v>
      </c>
      <c r="C8">
        <v>0.99996499999999999</v>
      </c>
      <c r="D8">
        <v>272.89999999999998</v>
      </c>
      <c r="E8">
        <v>0.36984600000000001</v>
      </c>
      <c r="F8">
        <v>2.99288</v>
      </c>
      <c r="G8">
        <v>0.74463500000000005</v>
      </c>
    </row>
    <row r="9" spans="1:7" x14ac:dyDescent="0.25">
      <c r="A9" t="s">
        <v>42</v>
      </c>
      <c r="B9">
        <v>514.92499999999995</v>
      </c>
      <c r="C9">
        <v>0.99992099999999995</v>
      </c>
      <c r="D9">
        <v>513.79999999999995</v>
      </c>
      <c r="E9">
        <v>0.60596000000000005</v>
      </c>
      <c r="F9">
        <v>5.4567100000000002</v>
      </c>
      <c r="G9">
        <v>0.90159500000000004</v>
      </c>
    </row>
    <row r="10" spans="1:7" x14ac:dyDescent="0.25">
      <c r="A10" t="s">
        <v>43</v>
      </c>
      <c r="B10">
        <v>122.846</v>
      </c>
      <c r="C10">
        <v>0.99996499999999999</v>
      </c>
      <c r="D10">
        <v>122</v>
      </c>
      <c r="E10">
        <v>0.29187299999999999</v>
      </c>
      <c r="F10">
        <v>2.0228999999999999</v>
      </c>
      <c r="G10">
        <v>0.46923700000000002</v>
      </c>
    </row>
    <row r="11" spans="1:7" x14ac:dyDescent="0.25">
      <c r="A11" t="s">
        <v>44</v>
      </c>
      <c r="B11">
        <v>392.00900000000001</v>
      </c>
      <c r="C11">
        <v>0.99999400000000005</v>
      </c>
      <c r="D11">
        <v>392</v>
      </c>
      <c r="E11">
        <v>0.68596699999999999</v>
      </c>
      <c r="F11">
        <v>5.9094100000000003</v>
      </c>
      <c r="G11">
        <v>0.95257800000000004</v>
      </c>
    </row>
    <row r="12" spans="1:7" x14ac:dyDescent="0.25">
      <c r="A12" t="s">
        <v>45</v>
      </c>
      <c r="B12">
        <v>237.97300000000001</v>
      </c>
      <c r="C12">
        <v>0.99998299999999996</v>
      </c>
      <c r="D12">
        <v>237.9</v>
      </c>
      <c r="E12">
        <v>0.27139600000000003</v>
      </c>
      <c r="F12">
        <v>2.1424500000000002</v>
      </c>
      <c r="G12">
        <v>0.431475</v>
      </c>
    </row>
    <row r="13" spans="1:7" x14ac:dyDescent="0.25">
      <c r="A13" t="s">
        <v>46</v>
      </c>
      <c r="B13">
        <v>219.916</v>
      </c>
      <c r="C13">
        <v>0.99993299999999996</v>
      </c>
      <c r="D13">
        <v>218.4</v>
      </c>
      <c r="E13">
        <v>0.48296499999999998</v>
      </c>
      <c r="F13">
        <v>3.7530299999999999</v>
      </c>
      <c r="G13">
        <v>0.856043</v>
      </c>
    </row>
    <row r="14" spans="1:7" x14ac:dyDescent="0.25">
      <c r="A14" t="s">
        <v>47</v>
      </c>
      <c r="B14">
        <v>148.75</v>
      </c>
      <c r="C14">
        <v>0.99995999999999996</v>
      </c>
      <c r="D14">
        <v>147.80000000000001</v>
      </c>
      <c r="E14">
        <v>0.66705499999999995</v>
      </c>
      <c r="F14">
        <v>4.8077899999999998</v>
      </c>
      <c r="G14">
        <v>0.92269900000000005</v>
      </c>
    </row>
    <row r="15" spans="1:7" x14ac:dyDescent="0.25">
      <c r="A15" t="s">
        <v>48</v>
      </c>
      <c r="B15">
        <v>289.65499999999997</v>
      </c>
      <c r="C15">
        <v>0.99994300000000003</v>
      </c>
      <c r="D15">
        <v>288.60000000000002</v>
      </c>
      <c r="E15">
        <v>0.70075100000000001</v>
      </c>
      <c r="F15">
        <v>5.7271799999999997</v>
      </c>
      <c r="G15">
        <v>0.95705200000000001</v>
      </c>
    </row>
    <row r="16" spans="1:7" x14ac:dyDescent="0.25">
      <c r="A16" t="s">
        <v>49</v>
      </c>
      <c r="B16">
        <v>225.06100000000001</v>
      </c>
      <c r="C16">
        <v>0.99995900000000004</v>
      </c>
      <c r="D16">
        <v>224.7</v>
      </c>
      <c r="E16">
        <v>0.46866600000000003</v>
      </c>
      <c r="F16">
        <v>3.6611500000000001</v>
      </c>
      <c r="G16">
        <v>0.84535199999999999</v>
      </c>
    </row>
    <row r="17" spans="1:7" x14ac:dyDescent="0.25">
      <c r="A17" t="s">
        <v>50</v>
      </c>
      <c r="B17">
        <v>345.83199999999999</v>
      </c>
      <c r="C17">
        <v>0.99994099999999997</v>
      </c>
      <c r="D17">
        <v>344.6</v>
      </c>
      <c r="E17">
        <v>0.68468399999999996</v>
      </c>
      <c r="F17">
        <v>5.7710499999999998</v>
      </c>
      <c r="G17">
        <v>0.95424799999999999</v>
      </c>
    </row>
    <row r="18" spans="1:7" x14ac:dyDescent="0.25">
      <c r="A18" t="s">
        <v>51</v>
      </c>
      <c r="B18">
        <v>471.22</v>
      </c>
      <c r="C18">
        <v>0.99996099999999999</v>
      </c>
      <c r="D18">
        <v>470.8</v>
      </c>
      <c r="E18">
        <v>0.68613100000000005</v>
      </c>
      <c r="F18">
        <v>6.0921399999999997</v>
      </c>
      <c r="G18">
        <v>0.96675999999999995</v>
      </c>
    </row>
    <row r="19" spans="1:7" x14ac:dyDescent="0.25">
      <c r="A19" t="s">
        <v>52</v>
      </c>
      <c r="B19">
        <v>261.10700000000003</v>
      </c>
      <c r="C19">
        <v>0.99997800000000003</v>
      </c>
      <c r="D19">
        <v>260.7</v>
      </c>
      <c r="E19">
        <v>0.62777799999999995</v>
      </c>
      <c r="F19">
        <v>5.0387000000000004</v>
      </c>
      <c r="G19">
        <v>0.88816799999999996</v>
      </c>
    </row>
    <row r="20" spans="1:7" x14ac:dyDescent="0.25">
      <c r="A20" t="s">
        <v>53</v>
      </c>
      <c r="B20">
        <v>248.708</v>
      </c>
      <c r="C20">
        <v>0.999942</v>
      </c>
      <c r="D20">
        <v>247.4</v>
      </c>
      <c r="E20">
        <v>0.58860000000000001</v>
      </c>
      <c r="F20">
        <v>4.6797800000000001</v>
      </c>
      <c r="G20">
        <v>0.87291600000000003</v>
      </c>
    </row>
    <row r="21" spans="1:7" x14ac:dyDescent="0.25">
      <c r="A21" t="s">
        <v>54</v>
      </c>
      <c r="B21">
        <v>386.00299999999999</v>
      </c>
      <c r="C21">
        <v>0.99995599999999996</v>
      </c>
      <c r="D21">
        <v>385.6</v>
      </c>
      <c r="E21">
        <v>0.65683999999999998</v>
      </c>
      <c r="F21">
        <v>5.6428900000000004</v>
      </c>
      <c r="G21">
        <v>0.95546600000000004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25B0-B65D-484A-B2BA-46291B2174A2}">
  <dimension ref="A1:H25"/>
  <sheetViews>
    <sheetView workbookViewId="0">
      <selection activeCell="E8" sqref="E8:E9"/>
    </sheetView>
  </sheetViews>
  <sheetFormatPr defaultRowHeight="13.8" x14ac:dyDescent="0.25"/>
  <cols>
    <col min="2" max="2" width="19.6640625" customWidth="1"/>
    <col min="3" max="3" width="19.7773437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25">
      <c r="A2">
        <v>1</v>
      </c>
      <c r="B2" t="s">
        <v>103</v>
      </c>
      <c r="C2" t="s">
        <v>104</v>
      </c>
      <c r="D2">
        <v>7.5</v>
      </c>
      <c r="E2">
        <v>1.68</v>
      </c>
      <c r="F2">
        <v>0.54</v>
      </c>
      <c r="G2">
        <v>15</v>
      </c>
      <c r="H2">
        <v>0.11</v>
      </c>
    </row>
    <row r="3" spans="1:8" x14ac:dyDescent="0.25">
      <c r="A3">
        <v>2</v>
      </c>
      <c r="B3" t="s">
        <v>105</v>
      </c>
      <c r="C3" t="s">
        <v>106</v>
      </c>
      <c r="D3">
        <v>8.9</v>
      </c>
      <c r="E3">
        <v>1.44</v>
      </c>
      <c r="F3">
        <v>0.6</v>
      </c>
      <c r="G3">
        <v>15</v>
      </c>
      <c r="H3">
        <v>0.13</v>
      </c>
    </row>
    <row r="4" spans="1:8" x14ac:dyDescent="0.25">
      <c r="A4">
        <v>3</v>
      </c>
      <c r="B4" t="s">
        <v>107</v>
      </c>
      <c r="C4" t="s">
        <v>108</v>
      </c>
      <c r="D4">
        <v>8.9</v>
      </c>
      <c r="E4">
        <v>1.61</v>
      </c>
      <c r="F4">
        <v>0.67</v>
      </c>
      <c r="G4">
        <v>15</v>
      </c>
      <c r="H4">
        <v>0.13</v>
      </c>
    </row>
    <row r="5" spans="1:8" x14ac:dyDescent="0.25">
      <c r="A5">
        <v>4</v>
      </c>
      <c r="B5" t="s">
        <v>109</v>
      </c>
      <c r="C5" t="s">
        <v>110</v>
      </c>
      <c r="D5">
        <v>9.6</v>
      </c>
      <c r="E5">
        <v>1.7</v>
      </c>
      <c r="F5">
        <v>0.64</v>
      </c>
      <c r="G5">
        <v>15</v>
      </c>
      <c r="H5">
        <v>0.14000000000000001</v>
      </c>
    </row>
    <row r="6" spans="1:8" x14ac:dyDescent="0.25">
      <c r="A6">
        <v>5</v>
      </c>
      <c r="B6" t="s">
        <v>111</v>
      </c>
      <c r="C6" t="s">
        <v>112</v>
      </c>
      <c r="D6">
        <v>9.6999999999999993</v>
      </c>
      <c r="E6">
        <v>1.56</v>
      </c>
      <c r="F6">
        <v>0.54</v>
      </c>
      <c r="G6">
        <v>15</v>
      </c>
      <c r="H6">
        <v>0.15</v>
      </c>
    </row>
    <row r="7" spans="1:8" x14ac:dyDescent="0.25">
      <c r="A7">
        <v>6</v>
      </c>
      <c r="B7" t="s">
        <v>113</v>
      </c>
      <c r="C7" t="s">
        <v>114</v>
      </c>
      <c r="D7">
        <v>9.1999999999999993</v>
      </c>
      <c r="E7">
        <v>1.63</v>
      </c>
      <c r="F7">
        <v>0.56999999999999995</v>
      </c>
      <c r="G7">
        <v>15</v>
      </c>
      <c r="H7">
        <v>0.14000000000000001</v>
      </c>
    </row>
    <row r="8" spans="1:8" s="5" customFormat="1" x14ac:dyDescent="0.25">
      <c r="A8" s="5">
        <v>7</v>
      </c>
      <c r="B8" s="5" t="s">
        <v>115</v>
      </c>
      <c r="C8" s="5" t="s">
        <v>116</v>
      </c>
      <c r="D8" s="5">
        <v>7.8</v>
      </c>
      <c r="E8" s="5">
        <v>1.4</v>
      </c>
      <c r="F8" s="5">
        <v>0.54</v>
      </c>
      <c r="G8" s="5">
        <v>15</v>
      </c>
      <c r="H8" s="5">
        <v>0.12</v>
      </c>
    </row>
    <row r="9" spans="1:8" s="5" customFormat="1" x14ac:dyDescent="0.25">
      <c r="A9" s="5">
        <v>8</v>
      </c>
      <c r="B9" s="5" t="s">
        <v>117</v>
      </c>
      <c r="C9" s="5" t="s">
        <v>118</v>
      </c>
      <c r="D9" s="5">
        <v>6.4</v>
      </c>
      <c r="E9" s="5">
        <v>1.47</v>
      </c>
      <c r="F9" s="5">
        <v>0.56999999999999995</v>
      </c>
      <c r="G9" s="5">
        <v>15</v>
      </c>
      <c r="H9" s="5">
        <v>0.1</v>
      </c>
    </row>
    <row r="10" spans="1:8" x14ac:dyDescent="0.25">
      <c r="A10">
        <v>9</v>
      </c>
      <c r="B10" t="s">
        <v>119</v>
      </c>
      <c r="C10" t="s">
        <v>120</v>
      </c>
      <c r="D10">
        <v>10.1</v>
      </c>
      <c r="E10">
        <v>1.52</v>
      </c>
      <c r="F10">
        <v>0.52</v>
      </c>
      <c r="G10">
        <v>15</v>
      </c>
      <c r="H10">
        <v>0.15</v>
      </c>
    </row>
    <row r="11" spans="1:8" x14ac:dyDescent="0.25">
      <c r="A11">
        <v>10</v>
      </c>
      <c r="B11" t="s">
        <v>121</v>
      </c>
      <c r="C11" t="s">
        <v>122</v>
      </c>
      <c r="D11">
        <v>8.4</v>
      </c>
      <c r="E11">
        <v>1.44</v>
      </c>
      <c r="F11">
        <v>0.48</v>
      </c>
      <c r="G11">
        <v>15</v>
      </c>
      <c r="H11">
        <v>0.13</v>
      </c>
    </row>
    <row r="12" spans="1:8" x14ac:dyDescent="0.25">
      <c r="A12">
        <v>11</v>
      </c>
      <c r="B12" t="s">
        <v>123</v>
      </c>
      <c r="C12" t="s">
        <v>124</v>
      </c>
      <c r="D12">
        <v>8.5</v>
      </c>
      <c r="E12">
        <v>1.48</v>
      </c>
      <c r="F12">
        <v>0.43</v>
      </c>
      <c r="G12">
        <v>15</v>
      </c>
      <c r="H12">
        <v>0.13</v>
      </c>
    </row>
    <row r="13" spans="1:8" x14ac:dyDescent="0.25">
      <c r="A13">
        <v>12</v>
      </c>
      <c r="B13" t="s">
        <v>125</v>
      </c>
      <c r="C13" t="s">
        <v>126</v>
      </c>
      <c r="D13">
        <v>14.7</v>
      </c>
      <c r="E13">
        <v>1.7</v>
      </c>
      <c r="F13">
        <v>0.85</v>
      </c>
      <c r="G13">
        <v>15</v>
      </c>
      <c r="H13">
        <v>0.22</v>
      </c>
    </row>
    <row r="14" spans="1:8" x14ac:dyDescent="0.25">
      <c r="A14">
        <v>13</v>
      </c>
      <c r="B14" t="s">
        <v>127</v>
      </c>
      <c r="C14" t="s">
        <v>128</v>
      </c>
      <c r="D14">
        <v>6</v>
      </c>
      <c r="E14">
        <v>1.63</v>
      </c>
      <c r="F14">
        <v>0.51</v>
      </c>
      <c r="G14">
        <v>15</v>
      </c>
      <c r="H14">
        <v>0.09</v>
      </c>
    </row>
    <row r="15" spans="1:8" x14ac:dyDescent="0.25">
      <c r="A15">
        <v>14</v>
      </c>
      <c r="B15" t="s">
        <v>129</v>
      </c>
      <c r="C15" t="s">
        <v>130</v>
      </c>
      <c r="D15">
        <v>6.9</v>
      </c>
      <c r="E15">
        <v>1.65</v>
      </c>
      <c r="F15">
        <v>0.54</v>
      </c>
      <c r="G15">
        <v>15</v>
      </c>
      <c r="H15">
        <v>0.1</v>
      </c>
    </row>
    <row r="16" spans="1:8" x14ac:dyDescent="0.25">
      <c r="A16">
        <v>15</v>
      </c>
      <c r="B16" t="s">
        <v>131</v>
      </c>
      <c r="C16" t="s">
        <v>132</v>
      </c>
      <c r="D16">
        <v>4.7</v>
      </c>
      <c r="E16">
        <v>1.35</v>
      </c>
      <c r="F16">
        <v>0.39</v>
      </c>
      <c r="G16">
        <v>15</v>
      </c>
      <c r="H16">
        <v>7.0000000000000007E-2</v>
      </c>
    </row>
    <row r="17" spans="1:8" x14ac:dyDescent="0.25">
      <c r="A17">
        <v>16</v>
      </c>
      <c r="B17" t="s">
        <v>133</v>
      </c>
      <c r="C17" t="s">
        <v>134</v>
      </c>
      <c r="D17">
        <v>4.7</v>
      </c>
      <c r="E17">
        <v>1.57</v>
      </c>
      <c r="F17">
        <v>0.32</v>
      </c>
      <c r="G17">
        <v>15</v>
      </c>
      <c r="H17">
        <v>7.0000000000000007E-2</v>
      </c>
    </row>
    <row r="18" spans="1:8" x14ac:dyDescent="0.25">
      <c r="A18">
        <v>17</v>
      </c>
      <c r="B18" t="s">
        <v>135</v>
      </c>
      <c r="C18" t="s">
        <v>136</v>
      </c>
      <c r="D18">
        <v>8.1999999999999993</v>
      </c>
      <c r="E18">
        <v>1.53</v>
      </c>
      <c r="F18">
        <v>0.56999999999999995</v>
      </c>
      <c r="G18">
        <v>15</v>
      </c>
      <c r="H18">
        <v>0.12</v>
      </c>
    </row>
    <row r="19" spans="1:8" x14ac:dyDescent="0.25">
      <c r="A19">
        <v>18</v>
      </c>
      <c r="B19" t="s">
        <v>137</v>
      </c>
      <c r="C19" t="s">
        <v>138</v>
      </c>
      <c r="D19">
        <v>7.4</v>
      </c>
      <c r="E19">
        <v>1.53</v>
      </c>
      <c r="F19">
        <v>0.6</v>
      </c>
      <c r="G19">
        <v>15</v>
      </c>
      <c r="H19">
        <v>0.11</v>
      </c>
    </row>
    <row r="20" spans="1:8" x14ac:dyDescent="0.25">
      <c r="A20">
        <v>19</v>
      </c>
      <c r="B20" t="s">
        <v>139</v>
      </c>
      <c r="C20" t="s">
        <v>140</v>
      </c>
      <c r="D20">
        <v>17.3</v>
      </c>
      <c r="E20">
        <v>1.66</v>
      </c>
      <c r="F20">
        <v>1</v>
      </c>
      <c r="G20">
        <v>15</v>
      </c>
      <c r="H20">
        <v>0.26</v>
      </c>
    </row>
    <row r="21" spans="1:8" x14ac:dyDescent="0.25">
      <c r="A21">
        <v>20</v>
      </c>
      <c r="B21" t="s">
        <v>141</v>
      </c>
      <c r="C21" t="s">
        <v>142</v>
      </c>
      <c r="D21">
        <v>4.8</v>
      </c>
      <c r="E21">
        <v>1.44</v>
      </c>
      <c r="F21">
        <v>0.41</v>
      </c>
      <c r="G21">
        <v>15</v>
      </c>
      <c r="H21">
        <v>7.0000000000000007E-2</v>
      </c>
    </row>
    <row r="22" spans="1:8" x14ac:dyDescent="0.25">
      <c r="A22">
        <v>21</v>
      </c>
      <c r="B22" t="s">
        <v>143</v>
      </c>
      <c r="C22" t="s">
        <v>144</v>
      </c>
      <c r="D22">
        <v>6.4</v>
      </c>
      <c r="E22">
        <v>1.27</v>
      </c>
      <c r="F22">
        <v>0.49</v>
      </c>
      <c r="G22">
        <v>15</v>
      </c>
      <c r="H22">
        <v>0.1</v>
      </c>
    </row>
    <row r="23" spans="1:8" s="5" customFormat="1" x14ac:dyDescent="0.25">
      <c r="A23" s="5">
        <v>22</v>
      </c>
      <c r="B23" s="5" t="s">
        <v>145</v>
      </c>
      <c r="C23" s="5" t="s">
        <v>146</v>
      </c>
      <c r="D23" s="5">
        <v>5</v>
      </c>
      <c r="E23" s="5">
        <v>1.32</v>
      </c>
      <c r="F23" s="5">
        <v>0.49</v>
      </c>
      <c r="G23" s="5">
        <v>15</v>
      </c>
      <c r="H23" s="5">
        <v>0.08</v>
      </c>
    </row>
    <row r="24" spans="1:8" x14ac:dyDescent="0.25">
      <c r="A24">
        <v>23</v>
      </c>
      <c r="B24" t="s">
        <v>147</v>
      </c>
      <c r="C24" t="s">
        <v>148</v>
      </c>
      <c r="D24">
        <v>5.6</v>
      </c>
      <c r="E24">
        <v>1.6</v>
      </c>
      <c r="F24">
        <v>0.59</v>
      </c>
      <c r="G24">
        <v>15</v>
      </c>
      <c r="H24">
        <v>0.08</v>
      </c>
    </row>
    <row r="25" spans="1:8" x14ac:dyDescent="0.25">
      <c r="A25">
        <v>24</v>
      </c>
      <c r="B25" t="s">
        <v>149</v>
      </c>
      <c r="C25" t="s">
        <v>150</v>
      </c>
      <c r="D25">
        <v>6</v>
      </c>
      <c r="E25">
        <v>1.75</v>
      </c>
      <c r="F25">
        <v>0.56999999999999995</v>
      </c>
      <c r="G25">
        <v>15</v>
      </c>
      <c r="H25">
        <v>0.09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土壤理化性质</vt:lpstr>
      <vt:lpstr>土壤理化性质-均值</vt:lpstr>
      <vt:lpstr>Table S1</vt:lpstr>
      <vt:lpstr>芦苇性状</vt:lpstr>
      <vt:lpstr>Sheet3</vt:lpstr>
      <vt:lpstr>细菌多样性</vt:lpstr>
      <vt:lpstr>真菌多样性</vt:lpstr>
      <vt:lpstr>同质园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2022-01-08T19:21:41Z</dcterms:modified>
</cp:coreProperties>
</file>