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5424965B-D79C-4C37-844E-0905EB435357}" xr6:coauthVersionLast="47" xr6:coauthVersionMax="47" xr10:uidLastSave="{00000000-0000-0000-0000-000000000000}"/>
  <bookViews>
    <workbookView xWindow="-110" yWindow="-110" windowWidth="19420" windowHeight="11500" tabRatio="661" firstSheet="4"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7"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<sst xmlns="http://schemas.openxmlformats.org/spreadsheetml/2006/main" count="2893" uniqueCount="1114">
  <si>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</si>
  <si>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</si>
  <si>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</si>
  <si>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</si>
  <si>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</si>
  <si>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</si>
  <si>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</si>
  <si>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</si>
  <si>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</si>
  <si>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</si>
  <si>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</si>
  <si>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</si>
  <si>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</si>
  <si>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</si>
  <si>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</si>
  <si>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</si>
  <si>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</si>
  <si>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</si>
  <si>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</si>
  <si>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</si>
  <si>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</si>
  <si>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</si>
  <si>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</si>
  <si>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</si>
  <si>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</si>
  <si>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</si>
  <si>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</si>
  <si>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</si>
  <si>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</si>
  <si>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</si>
  <si>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</si>
  <si>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</si>
  <si>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</si>
  <si>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</si>
  <si>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</si>
  <si>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</si>
  <si>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</si>
  <si>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</si>
  <si>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</si>
  <si>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</si>
  <si>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</si>
  <si>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</si>
  <si>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</si>
  <si>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</si>
  <si>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</si>
  <si>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</si>
  <si>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</si>
  <si>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</si>
  <si>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</si>
  <si>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</si>
  <si>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</si>
  <si>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</si>
  <si>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</si>
  <si>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</si>
  <si>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</si>
  <si>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</si>
  <si>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</si>
  <si>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</si>
  <si>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</si>
  <si>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</si>
  <si>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</si>
  <si>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</si>
  <si>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</si>
  <si>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</si>
  <si>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</si>
  <si>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</si>
  <si>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</si>
  <si>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</si>
  <si>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</si>
  <si>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</si>
  <si>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</si>
  <si>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</si>
  <si>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</si>
  <si>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</si>
  <si>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</si>
  <si>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</si>
  <si>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</si>
  <si>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</si>
  <si>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</si>
  <si>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</si>
  <si>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</si>
  <si>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</si>
  <si>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</si>
  <si>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</si>
  <si>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</si>
  <si>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</si>
  <si>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</si>
  <si>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</si>
  <si>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</si>
  <si>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</si>
  <si>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</si>
  <si>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</si>
  <si>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</si>
  <si>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</si>
  <si>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</si>
  <si>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</si>
  <si>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</si>
  <si>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</si>
  <si>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</si>
  <si>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</si>
  <si>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</si>
  <si>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</si>
  <si>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</si>
  <si>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</si>
  <si>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</si>
  <si>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</si>
  <si>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</si>
  <si>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</si>
  <si>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</si>
  <si>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</si>
  <si>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</si>
  <si>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</si>
  <si>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</si>
  <si>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</si>
  <si>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</si>
  <si>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</si>
  <si>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</si>
  <si>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</si>
  <si>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</si>
  <si>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</si>
  <si>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</si>
  <si>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</si>
  <si>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</si>
  <si>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</si>
  <si>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</si>
  <si>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</si>
  <si>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</si>
  <si>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</si>
  <si>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</si>
  <si>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</si>
  <si>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</si>
  <si>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</si>
  <si>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</si>
  <si>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</si>
  <si>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</si>
  <si>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</si>
  <si>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</si>
  <si>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</si>
  <si>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</si>
  <si>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</si>
  <si>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</si>
  <si>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</si>
  <si>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</si>
  <si>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</si>
  <si>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</si>
  <si>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</si>
  <si>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</si>
  <si>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</si>
  <si>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</si>
  <si>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</si>
  <si>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</si>
  <si>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</si>
  <si>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</si>
  <si>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</si>
  <si>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</si>
  <si>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</si>
  <si>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</si>
  <si>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</si>
  <si>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</si>
  <si>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</si>
  <si>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</si>
  <si>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</si>
  <si>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</si>
  <si>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</si>
  <si>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</si>
  <si>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</si>
  <si>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</si>
  <si>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</si>
  <si>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</si>
  <si>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</si>
  <si>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</si>
  <si>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</si>
  <si>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</si>
  <si>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</si>
  <si>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</si>
  <si>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</si>
  <si>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</si>
  <si>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</si>
  <si>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</si>
  <si>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</si>
  <si>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</si>
  <si>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</si>
  <si>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</si>
  <si>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</si>
  <si>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</si>
  <si>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</si>
  <si>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</si>
  <si>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</si>
  <si>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</si>
  <si>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</si>
  <si>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</si>
  <si>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</si>
  <si>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</si>
  <si>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</si>
  <si>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</si>
  <si>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</si>
  <si>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</si>
  <si>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</si>
  <si>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</si>
  <si>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</si>
  <si>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</si>
  <si>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</si>
  <si>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</si>
  <si>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</si>
  <si>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</si>
  <si>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</si>
  <si>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</si>
  <si>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</si>
  <si>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</si>
  <si>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</si>
  <si>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</si>
  <si>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</si>
  <si>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</si>
  <si>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</si>
  <si>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</si>
  <si>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</si>
  <si>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</si>
  <si>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</si>
  <si>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</si>
  <si>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</si>
  <si>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</si>
  <si>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</si>
  <si>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</si>
  <si>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</si>
  <si>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</si>
  <si>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</si>
  <si>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</si>
  <si>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</si>
  <si>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</si>
  <si>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</si>
  <si>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</si>
  <si>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</si>
  <si>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</si>
  <si>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</si>
  <si>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</si>
  <si>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</si>
  <si>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</si>
  <si>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</si>
  <si>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</si>
  <si>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</si>
  <si>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</si>
  <si>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</si>
  <si>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</si>
  <si>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</si>
  <si>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</si>
  <si>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</si>
  <si>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</si>
  <si>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</si>
  <si>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</si>
  <si>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</si>
  <si>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</si>
  <si>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</si>
  <si>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</si>
  <si>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</si>
  <si>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</si>
  <si>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</si>
  <si>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</si>
  <si>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</si>
  <si>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</si>
  <si>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</si>
  <si>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</si>
  <si>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</si>
  <si>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</si>
  <si>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</si>
  <si>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</si>
  <si>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</si>
  <si>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</si>
  <si>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</si>
  <si>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</si>
  <si>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</si>
  <si>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</si>
  <si>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</si>
  <si>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</si>
  <si>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</si>
  <si>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</si>
  <si>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</si>
  <si>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</si>
  <si>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</si>
  <si>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</si>
  <si>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</si>
  <si>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</si>
  <si>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</si>
  <si>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</si>
  <si>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</si>
  <si>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</si>
  <si>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</si>
  <si>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</si>
  <si>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</si>
  <si>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</si>
  <si>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</si>
  <si>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</si>
  <si>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</si>
  <si>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</si>
  <si>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</si>
  <si>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</si>
  <si>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</si>
  <si>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</si>
  <si>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</si>
  <si>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</si>
  <si>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</si>
  <si>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</si>
  <si>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</si>
  <si>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</si>
  <si>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</si>
  <si>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</si>
  <si>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</si>
  <si>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</si>
  <si>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</si>
  <si>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</si>
  <si>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</si>
  <si>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</si>
  <si>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</si>
  <si>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</si>
  <si>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</si>
  <si>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</si>
  <si>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</si>
  <si>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</si>
  <si>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</si>
  <si>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</si>
  <si>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</si>
  <si>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</si>
  <si>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</si>
  <si>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</si>
  <si>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</si>
  <si>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</si>
  <si>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</si>
  <si>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</si>
  <si>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</si>
  <si>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</si>
  <si>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</si>
  <si>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</si>
  <si>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</si>
  <si>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</si>
  <si>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</si>
  <si>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</si>
  <si>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</si>
  <si>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</si>
  <si>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</si>
  <si>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</si>
  <si>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</si>
  <si>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</si>
  <si>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</si>
  <si>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</si>
  <si>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</si>
  <si>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</si>
  <si>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</si>
  <si>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</si>
  <si>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</si>
  <si>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</si>
  <si>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</si>
  <si>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</si>
  <si>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</si>
  <si>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</si>
  <si>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</si>
  <si>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</si>
  <si>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</si>
  <si>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</si>
  <si>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</si>
  <si>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</si>
  <si>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</si>
  <si>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</si>
  <si>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</si>
  <si>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</si>
  <si>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</si>
  <si>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</si>
  <si>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</si>
  <si>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</si>
  <si>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</si>
  <si>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</si>
  <si>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</si>
  <si>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</si>
  <si>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</si>
  <si>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</si>
  <si>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</si>
  <si>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</si>
  <si>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</si>
  <si>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</si>
  <si>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</si>
  <si>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</si>
  <si>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</si>
  <si>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</si>
  <si>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</si>
  <si>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</si>
  <si>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</si>
  <si>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</si>
  <si>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</si>
  <si>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</si>
  <si>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</si>
  <si>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</si>
  <si>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</si>
  <si>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</si>
  <si>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</si>
  <si>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</si>
  <si>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</si>
  <si>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</si>
  <si>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</si>
  <si>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</si>
  <si>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</si>
  <si>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</si>
  <si>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</si>
  <si>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</si>
  <si>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</si>
  <si>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</si>
  <si>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</si>
  <si>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</si>
  <si>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</si>
  <si>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</si>
  <si>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</si>
  <si>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</si>
  <si>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</si>
  <si>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</si>
  <si>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</si>
  <si>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</si>
  <si>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</si>
  <si>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</si>
  <si>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</si>
  <si>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</si>
  <si>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</si>
  <si>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</si>
  <si>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</si>
  <si>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</si>
  <si>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</si>
  <si>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</si>
  <si>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</si>
  <si>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</si>
  <si>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</si>
  <si>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</si>
  <si>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</si>
  <si>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</si>
  <si>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</si>
  <si>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</si>
  <si>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</si>
  <si>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</si>
  <si>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</si>
  <si>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</si>
  <si>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</si>
  <si>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</si>
  <si>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</si>
  <si>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</si>
  <si>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</si>
  <si>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</si>
  <si>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</si>
  <si>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</si>
  <si>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</si>
  <si>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</si>
  <si>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</si>
  <si>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</si>
  <si>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</si>
  <si>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</si>
  <si>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</si>
  <si>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</si>
  <si>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</si>
  <si>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</si>
  <si>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</si>
  <si>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</si>
  <si>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</si>
  <si>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</si>
  <si>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</si>
  <si>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</si>
  <si>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</si>
  <si>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</si>
  <si>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</si>
  <si>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</si>
  <si>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</si>
  <si>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</si>
  <si>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</si>
  <si>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</si>
  <si>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</si>
  <si>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</si>
  <si>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</si>
  <si>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</si>
  <si>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</si>
  <si>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</si>
  <si>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</si>
  <si>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</si>
  <si>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</si>
  <si>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</si>
  <si>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</si>
  <si>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</si>
  <si>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</si>
  <si>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</si>
  <si>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</si>
  <si>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</si>
  <si>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</si>
  <si>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</si>
  <si>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</si>
  <si>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</si>
  <si>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</si>
  <si>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</si>
  <si>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</si>
  <si>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</si>
  <si>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</si>
  <si>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</si>
  <si>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</si>
  <si>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</si>
  <si>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</si>
  <si>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</si>
  <si>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</si>
  <si>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</si>
  <si>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</si>
  <si>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</si>
  <si>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</si>
  <si>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</si>
  <si>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</si>
  <si>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</si>
  <si>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</si>
  <si>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</si>
  <si>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</si>
  <si>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</si>
  <si>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</si>
  <si>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</si>
  <si>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</si>
  <si>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</si>
  <si>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</si>
  <si>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</si>
  <si>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</si>
  <si>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</si>
  <si>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</si>
  <si>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</si>
  <si>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</si>
  <si>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</si>
  <si>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</si>
  <si>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</si>
  <si>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</si>
  <si>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</si>
  <si>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</si>
  <si>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</si>
  <si>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</si>
  <si>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</si>
  <si>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</si>
  <si>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</si>
  <si>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</si>
  <si>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</si>
  <si>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</si>
  <si>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</si>
  <si>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</si>
  <si>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</si>
  <si>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</si>
  <si>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</si>
  <si>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</si>
  <si>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</si>
  <si>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</si>
  <si>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</si>
  <si>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</si>
  <si>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</si>
  <si>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</si>
  <si>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</si>
  <si>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</si>
  <si>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</si>
  <si>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</si>
  <si>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</si>
  <si>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</si>
  <si>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</si>
  <si>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</si>
  <si>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</si>
  <si>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</si>
  <si>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</si>
  <si>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</si>
  <si>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</si>
  <si>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</si>
  <si>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</si>
  <si>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</si>
  <si>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</si>
  <si>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</si>
  <si>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</si>
  <si>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</si>
  <si>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</si>
  <si>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</si>
  <si>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</si>
  <si>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</si>
  <si>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</si>
  <si>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</si>
  <si>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</si>
  <si>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</si>
  <si>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</si>
  <si>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</si>
  <si>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</si>
  <si>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</si>
  <si>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</si>
  <si>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</si>
  <si>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</si>
  <si>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</si>
  <si>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</si>
  <si>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</si>
  <si>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</si>
  <si>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</si>
  <si>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</si>
  <si>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</si>
  <si>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</si>
  <si>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</si>
  <si>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</si>
  <si>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</si>
  <si>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</si>
  <si>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</si>
  <si>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</si>
  <si>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</si>
  <si>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</si>
  <si>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</si>
  <si>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</si>
  <si>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</si>
  <si>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</si>
  <si>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</si>
  <si>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</si>
  <si>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</si>
  <si>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</si>
  <si>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</si>
  <si>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</si>
  <si>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</si>
  <si>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</si>
  <si>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</si>
  <si>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</si>
  <si>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</si>
  <si>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</si>
  <si>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</si>
  <si>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</si>
  <si>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</si>
  <si>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</si>
  <si>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</si>
  <si>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</si>
  <si>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</si>
  <si>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</si>
  <si>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</si>
  <si>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</si>
  <si>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</si>
  <si>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</si>
  <si>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</si>
  <si>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</si>
  <si>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</si>
  <si>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</si>
  <si>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</si>
  <si>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</si>
  <si>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</si>
  <si>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</si>
  <si>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</si>
  <si>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</si>
  <si>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</si>
  <si>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</si>
  <si>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</si>
  <si>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</si>
  <si>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</si>
  <si>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</si>
  <si>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</si>
  <si>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</si>
  <si>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</si>
  <si>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</si>
  <si>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</si>
  <si>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</si>
  <si>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</si>
  <si>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</si>
  <si>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</si>
  <si>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</si>
  <si>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</si>
  <si>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</si>
  <si>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</si>
  <si>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</si>
  <si>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</si>
  <si>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</si>
  <si>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</si>
  <si>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</si>
  <si>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</si>
  <si>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</si>
  <si>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</si>
  <si>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</si>
  <si>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</si>
  <si>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</si>
  <si>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</si>
  <si>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</si>
  <si>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</si>
  <si>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</si>
  <si>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</si>
  <si>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</si>
  <si>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</si>
  <si>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</si>
  <si>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</si>
  <si>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</si>
  <si>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</si>
  <si>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</si>
  <si>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</si>
  <si>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</si>
  <si>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</si>
  <si>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</si>
  <si>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</si>
  <si>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</si>
  <si>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</si>
  <si>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</si>
  <si>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</si>
  <si>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</si>
  <si>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</si>
  <si>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</si>
  <si>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</si>
  <si>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</si>
  <si>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</si>
  <si>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</si>
  <si>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</si>
  <si>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</si>
  <si>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</si>
  <si>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</si>
  <si>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</si>
  <si>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</si>
  <si>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</si>
  <si>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</si>
  <si>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</si>
  <si>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</si>
  <si>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</si>
  <si>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</si>
  <si>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</si>
  <si>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</si>
  <si>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</si>
  <si>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</si>
  <si>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</si>
  <si>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</si>
  <si>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</si>
  <si>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</si>
  <si>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</si>
  <si>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</si>
  <si>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</si>
  <si>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</si>
  <si>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</si>
  <si>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</si>
  <si>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</si>
  <si>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</si>
  <si>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</si>
  <si>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</si>
  <si>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</si>
  <si>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</si>
  <si>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</si>
  <si>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</si>
  <si>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</si>
  <si>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</si>
  <si>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</si>
  <si>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</si>
  <si>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</si>
  <si>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</si>
  <si>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</si>
  <si>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</si>
  <si>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</si>
  <si>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</si>
  <si>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</si>
  <si>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</si>
  <si>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</si>
  <si>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</si>
  <si>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</si>
  <si>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</si>
  <si>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</si>
  <si>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</si>
  <si>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</si>
  <si>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</si>
  <si>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</si>
  <si>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</si>
  <si>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</si>
  <si>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</si>
  <si>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</si>
  <si>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</si>
  <si>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</si>
  <si>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</si>
  <si>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</si>
  <si>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</si>
  <si>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</si>
  <si>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</si>
  <si>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</si>
  <si>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</si>
  <si>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</si>
  <si>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</si>
  <si>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</si>
  <si>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</si>
  <si>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</si>
  <si>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</si>
  <si>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</si>
  <si>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</si>
  <si>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</si>
  <si>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</si>
  <si>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</si>
  <si>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</si>
  <si>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</si>
  <si>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</si>
  <si>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</si>
  <si>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</si>
  <si>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</si>
  <si>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</si>
  <si>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</si>
  <si>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</si>
  <si>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</si>
  <si>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</si>
  <si>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</si>
  <si>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</si>
  <si>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</si>
  <si>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</si>
  <si>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</si>
  <si>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</si>
  <si>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</si>
  <si>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</si>
  <si>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</si>
  <si>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</si>
  <si>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</si>
  <si>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</si>
  <si>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</si>
  <si>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</si>
  <si>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</si>
  <si>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</si>
  <si>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</si>
  <si>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</si>
  <si>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</si>
  <si>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</si>
  <si>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</si>
  <si>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</si>
  <si>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</si>
  <si>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</si>
  <si>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</si>
  <si>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</si>
  <si>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</si>
  <si>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</si>
  <si>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</si>
  <si>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</si>
  <si>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</si>
  <si>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</si>
  <si>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</si>
  <si>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</si>
  <si>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</si>
  <si>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</si>
  <si>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</si>
  <si>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</si>
  <si>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</si>
  <si>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</si>
  <si>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</si>
  <si>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</si>
  <si>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</si>
  <si>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</si>
  <si>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</si>
  <si>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</si>
  <si>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</si>
  <si>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</si>
  <si>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</si>
  <si>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</si>
  <si>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</si>
  <si>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</si>
  <si>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</si>
  <si>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</si>
  <si>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</si>
  <si>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</si>
  <si>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</si>
  <si>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</si>
  <si>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</si>
  <si>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</si>
  <si>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</si>
  <si>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</si>
  <si>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</si>
  <si>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</si>
  <si>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</si>
  <si>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</si>
  <si>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</si>
  <si>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</si>
  <si>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</si>
  <si>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</si>
  <si>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</si>
  <si>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</si>
  <si>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</si>
  <si>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</si>
  <si>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</si>
  <si>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</si>
  <si>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</si>
  <si>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</si>
  <si>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</si>
  <si>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</si>
  <si>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</si>
  <si>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</si>
  <si>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</si>
  <si>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</si>
  <si>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</si>
  <si>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</si>
  <si>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</si>
  <si>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</si>
  <si>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</si>
  <si>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</si>
  <si>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</si>
  <si>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</si>
  <si>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</si>
  <si>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</si>
  <si>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</si>
  <si>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</si>
  <si>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</si>
  <si>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</si>
  <si>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</si>
  <si>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</si>
  <si>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</si>
  <si>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</si>
  <si>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</si>
  <si>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</si>
  <si>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</si>
  <si>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</si>
  <si>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</si>
  <si>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</si>
  <si>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</si>
  <si>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</si>
  <si>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</si>
  <si>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</si>
  <si>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</si>
  <si>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</si>
  <si>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</si>
  <si>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</si>
  <si>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</si>
  <si>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</si>
  <si>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</si>
  <si>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</si>
  <si>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</si>
  <si>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</si>
  <si>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</si>
  <si>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</si>
  <si>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</si>
  <si>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</si>
  <si>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</si>
  <si>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</si>
  <si>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</si>
  <si>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</si>
  <si>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</si>
  <si>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</si>
  <si>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</si>
  <si>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</si>
  <si>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</si>
  <si>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</si>
  <si>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</si>
  <si>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</si>
  <si>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</si>
  <si>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</si>
  <si>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</si>
  <si>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</si>
  <si>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</si>
  <si>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</si>
  <si>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</si>
  <si>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</si>
  <si>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</si>
  <si>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</si>
  <si>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</si>
  <si>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</si>
  <si>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</si>
  <si>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</si>
  <si>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</si>
  <si>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</si>
  <si>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</si>
  <si>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</si>
  <si>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</si>
  <si>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</si>
  <si>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</si>
  <si>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</si>
  <si>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</si>
  <si>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</si>
  <si>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</si>
  <si>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</si>
  <si>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</si>
  <si>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</si>
  <si>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</si>
  <si>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</si>
  <si>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</si>
  <si>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</si>
  <si>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</si>
  <si>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</si>
  <si>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</si>
  <si>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</si>
  <si>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</si>
  <si>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</si>
  <si>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</si>
  <si>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</si>
  <si>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</si>
  <si>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</si>
  <si>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</si>
  <si>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</si>
  <si>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</si>
  <si>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</si>
  <si>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</si>
  <si>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</si>
  <si>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</si>
  <si>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</si>
  <si>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</si>
  <si>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</si>
  <si>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</si>
  <si>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</si>
  <si>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</si>
  <si>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</si>
  <si>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</si>
  <si>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</si>
  <si>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</si>
  <si>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</si>
  <si>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</si>
  <si>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</si>
  <si>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</si>
  <si>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</si>
  <si>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</si>
  <si>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</si>
  <si>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</si>
  <si>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</si>
  <si>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</si>
  <si>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</si>
  <si>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</si>
  <si>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</si>
  <si>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</si>
  <si>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</si>
  <si>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</si>
  <si>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</si>
  <si>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</si>
  <si>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</si>
  <si>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</si>
  <si>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</si>
  <si>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</si>
  <si>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</si>
  <si>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</si>
  <si>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</si>
  <si>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</si>
  <si>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</si>
  <si>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</si>
  <si>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</si>
  <si>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</si>
  <si>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</si>
  <si>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</si>
  <si>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</si>
  <si>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</si>
  <si>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</si>
  <si>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</si>
  <si>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</si>
  <si>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</si>
  <si>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</si>
  <si>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</si>
  <si>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</si>
  <si>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</si>
  <si>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</si>
  <si>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</si>
  <si>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</si>
  <si>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</si>
  <si>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</si>
  <si>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</si>
  <si>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</si>
  <si>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</si>
  <si>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</si>
  <si>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</si>
  <si>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</si>
  <si>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</si>
  <si>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</si>
  <si>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</si>
  <si>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</si>
  <si>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</si>
  <si>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</si>
  <si>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</si>
  <si>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</si>
  <si>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</si>
  <si>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</si>
  <si>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</si>
  <si>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</si>
  <si>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</si>
  <si>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</si>
  <si>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</si>
  <si>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</si>
  <si>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</si>
  <si>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</si>
  <si>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</si>
  <si>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</si>
  <si>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</si>
  <si>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</si>
  <si>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</si>
  <si>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</si>
  <si>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</si>
  <si>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</si>
  <si>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</si>
  <si>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</si>
  <si>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</si>
  <si>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</si>
  <si>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</si>
  <si>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</si>
  <si>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</si>
  <si>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</si>
  <si>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</si>
  <si>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</si>
  <si>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</si>
  <si>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</si>
  <si>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</si>
  <si>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</si>
  <si>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</si>
  <si>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</si>
  <si>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</si>
  <si>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</si>
  <si>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</si>
  <si>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</si>
  <si>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</si>
  <si>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</si>
  <si>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</si>
  <si>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</si>
  <si>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</si>
  <si>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</si>
  <si>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</si>
  <si>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</si>
  <si>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</si>
  <si>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</si>
  <si>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</si>
  <si>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</si>
  <si>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</si>
  <si>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</si>
  <si>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</si>
  <si>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</si>
  <si>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</si>
  <si>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</si>
  <si>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</si>
  <si>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</si>
  <si>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</si>
  <si>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</si>
  <si>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</si>
  <si>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</si>
  <si>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</si>
  <si>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</si>
  <si>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</si>
  <si>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</si>
  <si>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</si>
  <si>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</si>
  <si>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</si>
  <si>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einie</t>
  </si>
  <si>
    <t>inmv</t>
  </si>
  <si>
    <t>6 - Extremely High</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</si>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</sst>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7" sqref="B7:C7"/>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9"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1110</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A6" sqref="A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1068</v>
      </c>
    </row>
    <row r="17" spans="2:5" ht="14.5" x14ac:dyDescent="0.35">
      <c r="B17" s="45" t="str">
        <v>PF-BOL-002: Bolton Market Upgrades</v>
      </c>
      <c r="C17" s="64" t="s">
        <v>291</v>
      </c>
      <c r="D17" s="65" t="s">
        <v>289</v>
      </c>
      <c r="E17" s="34" t="s">
        <v>1069</v>
      </c>
    </row>
    <row r="18" spans="2:5" ht="14.5" x14ac:dyDescent="0.35">
      <c r="B18" s="45" t="str">
        <v>PF-BOL-003: Bolton Library &amp; Museum Upgrade</v>
      </c>
      <c r="C18" s="64" t="s">
        <v>291</v>
      </c>
      <c r="D18" s="65" t="s">
        <v>292</v>
      </c>
      <c r="E18" s="34" t="s">
        <v>1070</v>
      </c>
    </row>
    <row r="19" spans="2:5" ht="14.5" x14ac:dyDescent="0.35">
      <c r="B19" s="45" t="str">
        <v>PF-BOL-004: Public Realm Improvements</v>
      </c>
      <c r="C19" s="64" t="s">
        <v>290</v>
      </c>
      <c r="D19" s="65" t="s">
        <v>289</v>
      </c>
      <c r="E19" s="34" t="s">
        <v>1071</v>
      </c>
    </row>
    <row r="20" spans="2:5" ht="14.5" x14ac:dyDescent="0.35">
      <c r="B20" s="45" t="str">
        <v>PF-BOL-005: Accelerated Funding £1 million Public Realm Improvements</v>
      </c>
      <c r="C20" s="64" t="s">
        <v>292</v>
      </c>
      <c r="D20" s="65" t="s">
        <v>291</v>
      </c>
      <c r="E20" s="34" t="s">
        <v>1072</v>
      </c>
    </row>
    <row r="21" spans="2:5" ht="14.5" x14ac:dyDescent="0.35">
      <c r="B21" s="45" t="str">
        <v>PF-BOL-006: Farnworth Market Precinct</v>
      </c>
      <c r="C21" s="64" t="s">
        <v>289</v>
      </c>
      <c r="D21" s="65" t="s">
        <v>292</v>
      </c>
      <c r="E21" s="34" t="s">
        <v>1073</v>
      </c>
    </row>
    <row r="22" spans="2:5" ht="14.5" x14ac:dyDescent="0.35">
      <c r="B22" s="45" t="str">
        <v>PF-BOL-007: Farnworth Leisure Centre Expansion</v>
      </c>
      <c r="C22" s="64" t="s">
        <v>290</v>
      </c>
      <c r="D22" s="65" t="s">
        <v>289</v>
      </c>
      <c r="E22" s="34" t="s">
        <v>1074</v>
      </c>
    </row>
    <row r="23" spans="2:5" ht="14.5" x14ac:dyDescent="0.35">
      <c r="B23" s="45" t="str">
        <v>PF-BOL-008: Streets for All - Farnworth</v>
      </c>
      <c r="C23" s="64" t="s">
        <v>289</v>
      </c>
      <c r="D23" s="65" t="s">
        <v>289</v>
      </c>
      <c r="E23" s="34" t="s">
        <v>1075</v>
      </c>
    </row>
    <row r="24" spans="2:5" ht="14.5" x14ac:dyDescent="0.35">
      <c r="B24" s="45" t="str">
        <v>PF-BOL-009: Bolton College of Medical Science</v>
      </c>
      <c r="C24" s="64" t="s">
        <v>289</v>
      </c>
      <c r="D24" s="65" t="s">
        <v>290</v>
      </c>
      <c r="E24" s="34" t="s">
        <v>1076</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1077</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1078</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1079</v>
      </c>
    </row>
    <row r="7" spans="2:3" x14ac:dyDescent="0.35">
      <c r="B7" s="88" t="str">
        <v>PF-BOL-002: Bolton Market Upgrades</v>
      </c>
      <c r="C7" s="206" t="s">
        <v>1080</v>
      </c>
    </row>
    <row r="8" spans="2:3" x14ac:dyDescent="0.35">
      <c r="B8" s="87" t="str">
        <v>PF-BOL-003: Bolton Library &amp; Museum Upgrade</v>
      </c>
      <c r="C8" s="206" t="s">
        <v>1081</v>
      </c>
    </row>
    <row r="9" spans="2:3" x14ac:dyDescent="0.35">
      <c r="B9" s="87" t="str">
        <v>PF-BOL-004: Public Realm Improvements</v>
      </c>
      <c r="C9" s="206" t="s">
        <v>1082</v>
      </c>
    </row>
    <row r="10" spans="2:3" x14ac:dyDescent="0.35">
      <c r="B10" s="87" t="str">
        <v>PF-BOL-005: Accelerated Funding £1 million Public Realm Improvements</v>
      </c>
      <c r="C10" s="206" t="s">
        <v>1083</v>
      </c>
    </row>
    <row r="11" spans="2:3" x14ac:dyDescent="0.35">
      <c r="B11" s="87" t="str">
        <v>PF-BOL-006: Farnworth Market Precinct</v>
      </c>
      <c r="C11" s="206" t="s">
        <v>1084</v>
      </c>
    </row>
    <row r="12" spans="2:3" x14ac:dyDescent="0.35">
      <c r="B12" s="87" t="str">
        <v>PF-BOL-007: Farnworth Leisure Centre Expansion</v>
      </c>
      <c r="C12" s="206" t="s">
        <v>1085</v>
      </c>
    </row>
    <row r="13" spans="2:3" x14ac:dyDescent="0.35">
      <c r="B13" s="87" t="str">
        <v>PF-BOL-008: Streets for All - Farnworth</v>
      </c>
      <c r="C13" s="206" t="s">
        <v>1086</v>
      </c>
    </row>
    <row r="14" spans="2:3" x14ac:dyDescent="0.35">
      <c r="B14" s="87" t="str">
        <v>PF-BOL-009: Bolton College of Medical Science</v>
      </c>
      <c r="C14" s="207" t="s">
        <v>1087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2" zoomScale="90" zoomScaleNormal="90" workbookViewId="0">
      <selection activeCell="C13" sqref="C13"/>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t="s">
        <v>1111</v>
      </c>
      <c r="H20" s="155">
        <v>4</v>
      </c>
      <c r="I20" s="155">
        <v>7</v>
      </c>
      <c r="J20" s="155">
        <v>5</v>
      </c>
      <c r="K20" s="156">
        <f>SUM(G20:J20)</f>
        <v>16</v>
      </c>
      <c r="L20" s="155">
        <v>3</v>
      </c>
      <c r="M20" s="155">
        <v>4</v>
      </c>
      <c r="N20" s="155">
        <v>6</v>
      </c>
      <c r="O20" s="155">
        <v>5</v>
      </c>
      <c r="P20" s="156">
        <f>SUM(L20:O20)</f>
        <v>18</v>
      </c>
      <c r="Q20" s="155">
        <v>5</v>
      </c>
      <c r="R20" s="157">
        <f>SUM(F20,K20,P20,Q20)</f>
        <v>40</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L45:O84 L19:O38 AL19:AL38 AB19:AE38 AG19:AJ38 W19:Z38 Q19:Q38 G45:J84 Q45:Q84 AL45:AL57 AB45:AE57 AG45:AJ57 H19:J38 G19 G21:G38"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G20" xr:uid="{F257E4E5-48CE-4058-BBC6-719720A0DDDB}"/>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1"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G65" zoomScale="90" zoomScaleNormal="90" workbookViewId="0">
      <selection activeCell="P76" sqref="P76:Q76"/>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1088</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-429</v>
      </c>
      <c r="K47" s="121">
        <v>6</v>
      </c>
      <c r="L47" s="121">
        <v>7</v>
      </c>
      <c r="M47" s="121">
        <v>8</v>
      </c>
      <c r="N47" s="122">
        <f t="shared" ref="N47:N52" si="3">SUM(J47:M47)</f>
        <v>-408</v>
      </c>
      <c r="O47" s="116">
        <f t="shared" si="1"/>
        <v>-396</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-383.03999999999996</v>
      </c>
      <c r="K52" s="187">
        <f>SUM(K45:K51)</f>
        <v>31.5</v>
      </c>
      <c r="L52" s="187">
        <f>SUM(L45:L51)</f>
        <v>36.4</v>
      </c>
      <c r="M52" s="187">
        <f t="shared" si="4"/>
        <v>30.380000000000003</v>
      </c>
      <c r="N52" s="187">
        <f t="shared" si="3"/>
        <v>-284.76</v>
      </c>
      <c r="O52" s="188">
        <f t="shared" si="1"/>
        <v>-34.979999999999961</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1089</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1090</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1091</v>
      </c>
      <c r="M70" s="318"/>
      <c r="N70" s="321" t="s">
        <v>1092</v>
      </c>
      <c r="O70" s="321"/>
      <c r="P70" s="310" t="s">
        <v>136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F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1093</v>
      </c>
      <c r="C9" s="4" t="s">
        <v>380</v>
      </c>
      <c r="D9" s="4" t="s">
        <v>1095</v>
      </c>
      <c r="E9" s="4" t="s">
        <v>406</v>
      </c>
      <c r="F9" s="4" t="s">
        <v>1112</v>
      </c>
      <c r="G9" s="80">
        <f>IFERROR(VALUE(LEFT(E9,1))*VALUE(LEFT(F9,1)),"N/A")</f>
        <v>30</v>
      </c>
      <c r="H9" s="4" t="s">
        <v>1096</v>
      </c>
      <c r="I9" s="4" t="s">
        <v>408</v>
      </c>
      <c r="J9" s="4" t="s">
        <v>406</v>
      </c>
      <c r="K9" s="139">
        <f>IFERROR(VALUE(LEFT(I9,1))*VALUE(LEFT(J9,1)),"N/A")</f>
        <v>15</v>
      </c>
    </row>
    <row r="10" spans="1:41" ht="14.5" x14ac:dyDescent="0.35">
      <c r="B10" s="76" t="s">
        <v>1094</v>
      </c>
      <c r="C10" s="4" t="s">
        <v>388</v>
      </c>
      <c r="D10" s="4" t="s">
        <v>1097</v>
      </c>
      <c r="E10" s="4" t="s">
        <v>409</v>
      </c>
      <c r="F10" s="4" t="s">
        <v>407</v>
      </c>
      <c r="G10" s="80">
        <f t="shared" ref="G10:G13" si="0">IFERROR(VALUE(LEFT(E10,1))*VALUE(LEFT(F10,1)),"N/A")</f>
        <v>8</v>
      </c>
      <c r="H10" s="4" t="s">
        <v>1098</v>
      </c>
      <c r="I10" s="4" t="s">
        <v>409</v>
      </c>
      <c r="J10" s="4" t="s">
        <v>408</v>
      </c>
      <c r="K10" s="139">
        <f t="shared" ref="K10:K13" si="1">IFERROR(VALUE(LEFT(I10,1))*VALUE(LEFT(J10,1)),"N/A")</f>
        <v>6</v>
      </c>
    </row>
    <row r="11" spans="1:41" ht="14.5" x14ac:dyDescent="0.35">
      <c r="B11" s="76" t="s">
        <v>1099</v>
      </c>
      <c r="C11" s="4" t="s">
        <v>382</v>
      </c>
      <c r="D11" s="4" t="s">
        <v>1100</v>
      </c>
      <c r="E11" s="4" t="s">
        <v>409</v>
      </c>
      <c r="F11" s="4" t="s">
        <v>407</v>
      </c>
      <c r="G11" s="80">
        <f t="shared" si="0"/>
        <v>8</v>
      </c>
      <c r="H11" s="4" t="s">
        <v>1101</v>
      </c>
      <c r="I11" s="4" t="s">
        <v>410</v>
      </c>
      <c r="J11" s="4" t="s">
        <v>408</v>
      </c>
      <c r="K11" s="139">
        <f t="shared" si="1"/>
        <v>3</v>
      </c>
    </row>
    <row r="12" spans="1:41" ht="14.5" x14ac:dyDescent="0.35">
      <c r="B12" s="76" t="s">
        <v>1102</v>
      </c>
      <c r="C12" s="4" t="s">
        <v>383</v>
      </c>
      <c r="D12" s="4" t="s">
        <v>1103</v>
      </c>
      <c r="E12" s="4" t="s">
        <v>407</v>
      </c>
      <c r="F12" s="4" t="s">
        <v>406</v>
      </c>
      <c r="G12" s="80">
        <f t="shared" si="0"/>
        <v>20</v>
      </c>
      <c r="H12" s="4" t="s">
        <v>1104</v>
      </c>
      <c r="I12" s="4" t="s">
        <v>410</v>
      </c>
      <c r="J12" s="4" t="s">
        <v>410</v>
      </c>
      <c r="K12" s="139">
        <f t="shared" si="1"/>
        <v>1</v>
      </c>
    </row>
    <row r="13" spans="1:41" ht="14.5" x14ac:dyDescent="0.35">
      <c r="B13" s="78" t="s">
        <v>1105</v>
      </c>
      <c r="C13" s="75" t="s">
        <v>380</v>
      </c>
      <c r="D13" s="75" t="s">
        <v>1106</v>
      </c>
      <c r="E13" s="75" t="s">
        <v>409</v>
      </c>
      <c r="F13" s="75" t="s">
        <v>408</v>
      </c>
      <c r="G13" s="81">
        <f t="shared" si="0"/>
        <v>6</v>
      </c>
      <c r="H13" s="75" t="s">
        <v>1107</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F10:F13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3" sqref="B3"/>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1108</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1109</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31" workbookViewId="0">
      <selection activeCell="C179" sqref="C179"/>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1113</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1113</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1113</v>
      </c>
    </row>
    <row r="73" spans="1:10" x14ac:dyDescent="0.35">
      <c r="A73" t="s">
        <v>332</v>
      </c>
      <c r="B73" t="s">
        <v>331</v>
      </c>
      <c r="C73" s="125" t="s">
        <v>1113</v>
      </c>
    </row>
    <row r="74" spans="1:10" x14ac:dyDescent="0.35">
      <c r="A74" t="s">
        <v>333</v>
      </c>
      <c r="B74" t="s">
        <v>331</v>
      </c>
      <c r="C74" s="125" t="s">
        <v>1113</v>
      </c>
    </row>
    <row r="75" spans="1:10" x14ac:dyDescent="0.35">
      <c r="A75" t="s">
        <v>334</v>
      </c>
      <c r="B75" t="s">
        <v>331</v>
      </c>
      <c r="C75" s="125" t="s">
        <v>1113</v>
      </c>
    </row>
    <row r="76" spans="1:10" x14ac:dyDescent="0.35">
      <c r="A76" t="s">
        <v>335</v>
      </c>
      <c r="B76" t="s">
        <v>331</v>
      </c>
      <c r="C76" s="125" t="s">
        <v>1113</v>
      </c>
    </row>
    <row r="77" spans="1:10" x14ac:dyDescent="0.35">
      <c r="A77" t="s">
        <v>336</v>
      </c>
      <c r="B77" t="s">
        <v>331</v>
      </c>
      <c r="C77" s="125" t="s">
        <v>1113</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1113</v>
      </c>
    </row>
    <row r="85" spans="1:3" x14ac:dyDescent="0.35">
      <c r="A85" t="s">
        <v>344</v>
      </c>
      <c r="B85" t="s">
        <v>139</v>
      </c>
      <c r="C85" s="125" t="s">
        <v>1113</v>
      </c>
    </row>
    <row r="86" spans="1:3" x14ac:dyDescent="0.35">
      <c r="A86" t="s">
        <v>345</v>
      </c>
      <c r="B86" t="s">
        <v>139</v>
      </c>
      <c r="C86" s="125" t="s">
        <v>1113</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1113</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1113</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1113</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2024-04-05T08:52:40Z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