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0" documentId="8_{EF189835-67C9-4559-95FC-DF400C8A6B83}" xr6:coauthVersionLast="47" xr6:coauthVersionMax="47" xr10:uidLastSave="{00000000-0000-0000-0000-000000000000}"/>
  <bookViews>
    <workbookView xWindow="-110" yWindow="-110" windowWidth="22780" windowHeight="14660" tabRatio="661"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l="1"/>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R47" i="4" s="1"/>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O46" i="6"/>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<sst xmlns="http://schemas.openxmlformats.org/spreadsheetml/2006/main" count="2894" uniqueCount="1113">
  <si>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</si>
  <si>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</si>
  <si>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</si>
  <si>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</si>
  <si>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</si>
  <si>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</si>
  <si>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</si>
  <si>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</si>
  <si>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</si>
  <si>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</si>
  <si>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</si>
  <si>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</si>
  <si>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</si>
  <si>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</si>
  <si>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</si>
  <si>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</si>
  <si>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</si>
  <si>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</si>
  <si>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</si>
  <si>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</si>
  <si>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</si>
  <si>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</si>
  <si>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</si>
  <si>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</si>
  <si>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</si>
  <si>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</si>
  <si>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</si>
  <si>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</si>
  <si>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</si>
  <si>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</si>
  <si>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</si>
  <si>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</si>
  <si>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</si>
  <si>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</si>
  <si>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</si>
  <si>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</si>
  <si>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</si>
  <si>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</si>
  <si>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</si>
  <si>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</si>
  <si>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</si>
  <si>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</si>
  <si>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</si>
  <si>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</si>
  <si>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</si>
  <si>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</si>
  <si>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</si>
  <si>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</si>
  <si>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</si>
  <si>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</si>
  <si>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</si>
  <si>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</si>
  <si>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</si>
  <si>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</si>
  <si>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</si>
  <si>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</si>
  <si>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</si>
  <si>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</si>
  <si>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</si>
  <si>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</si>
  <si>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</si>
  <si>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</si>
  <si>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</si>
  <si>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</si>
  <si>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</si>
  <si>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</si>
  <si>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</si>
  <si>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</si>
  <si>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</si>
  <si>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</si>
  <si>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</si>
  <si>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</si>
  <si>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</si>
  <si>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</si>
  <si>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</si>
  <si>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</si>
  <si>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</si>
  <si>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</si>
  <si>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</si>
  <si>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</si>
  <si>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</si>
  <si>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</si>
  <si>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</si>
  <si>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</si>
  <si>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</si>
  <si>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</si>
  <si>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</si>
  <si>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</si>
  <si>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</si>
  <si>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</si>
  <si>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</si>
  <si>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</si>
  <si>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</si>
  <si>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</si>
  <si>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</si>
  <si>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</si>
  <si>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</si>
  <si>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</si>
  <si>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</si>
  <si>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</si>
  <si>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</si>
  <si>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</si>
  <si>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</si>
  <si>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</si>
  <si>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</si>
  <si>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</si>
  <si>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</si>
  <si>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</si>
  <si>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</si>
  <si>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</si>
  <si>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</si>
  <si>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</si>
  <si>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</si>
  <si>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</si>
  <si>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</si>
  <si>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</si>
  <si>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</si>
  <si>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</si>
  <si>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</si>
  <si>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</si>
  <si>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</si>
  <si>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</si>
  <si>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</si>
  <si>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</si>
  <si>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</si>
  <si>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</si>
  <si>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</si>
  <si>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</si>
  <si>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</si>
  <si>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</si>
  <si>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</si>
  <si>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</si>
  <si>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</si>
  <si>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</si>
  <si>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</si>
  <si>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</si>
  <si>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</si>
  <si>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</si>
  <si>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</si>
  <si>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</si>
  <si>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</si>
  <si>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</si>
  <si>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</si>
  <si>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</si>
  <si>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</si>
  <si>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</si>
  <si>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</si>
  <si>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</si>
  <si>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</si>
  <si>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</si>
  <si>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</si>
  <si>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</si>
  <si>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</si>
  <si>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</si>
  <si>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</si>
  <si>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</si>
  <si>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</si>
  <si>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</si>
  <si>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</si>
  <si>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</si>
  <si>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</si>
  <si>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</si>
  <si>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</si>
  <si>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</si>
  <si>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</si>
  <si>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</si>
  <si>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</si>
  <si>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</si>
  <si>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</si>
  <si>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</si>
  <si>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</si>
  <si>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</si>
  <si>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</si>
  <si>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</si>
  <si>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</si>
  <si>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</si>
  <si>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</si>
  <si>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</si>
  <si>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</si>
  <si>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</si>
  <si>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</si>
  <si>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</si>
  <si>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</si>
  <si>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</si>
  <si>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</si>
  <si>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</si>
  <si>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</si>
  <si>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</si>
  <si>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</si>
  <si>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</si>
  <si>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</si>
  <si>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</si>
  <si>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</si>
  <si>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</si>
  <si>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</si>
  <si>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</si>
  <si>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</si>
  <si>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</si>
  <si>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</si>
  <si>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</si>
  <si>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</si>
  <si>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</si>
  <si>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</si>
  <si>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</si>
  <si>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</si>
  <si>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</si>
  <si>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</si>
  <si>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</si>
  <si>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</si>
  <si>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</si>
  <si>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</si>
  <si>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</si>
  <si>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</si>
  <si>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</si>
  <si>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</si>
  <si>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</si>
  <si>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</si>
  <si>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</si>
  <si>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</si>
  <si>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</si>
  <si>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</si>
  <si>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</si>
  <si>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</si>
  <si>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</si>
  <si>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</si>
  <si>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</si>
  <si>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</si>
  <si>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</si>
  <si>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</si>
  <si>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</si>
  <si>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</si>
  <si>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</si>
  <si>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</si>
  <si>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</si>
  <si>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</si>
  <si>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</si>
  <si>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</si>
  <si>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</si>
  <si>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</si>
  <si>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</si>
  <si>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</si>
  <si>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</si>
  <si>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</si>
  <si>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</si>
  <si>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</si>
  <si>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</si>
  <si>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</si>
  <si>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</si>
  <si>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</si>
  <si>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</si>
  <si>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</si>
  <si>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</si>
  <si>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</si>
  <si>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</si>
  <si>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</si>
  <si>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</si>
  <si>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</si>
  <si>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</si>
  <si>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</si>
  <si>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</si>
  <si>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</si>
  <si>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</si>
  <si>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</si>
  <si>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</si>
  <si>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</si>
  <si>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</si>
  <si>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</si>
  <si>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</si>
  <si>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</si>
  <si>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</si>
  <si>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</si>
  <si>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</si>
  <si>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</si>
  <si>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</si>
  <si>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</si>
  <si>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</si>
  <si>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</si>
  <si>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</si>
  <si>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</si>
  <si>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</si>
  <si>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</si>
  <si>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</si>
  <si>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</si>
  <si>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</si>
  <si>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</si>
  <si>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</si>
  <si>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</si>
  <si>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</si>
  <si>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</si>
  <si>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</si>
  <si>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</si>
  <si>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</si>
  <si>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</si>
  <si>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</si>
  <si>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</si>
  <si>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</si>
  <si>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</si>
  <si>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</si>
  <si>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</si>
  <si>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</si>
  <si>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</si>
  <si>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</si>
  <si>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</si>
  <si>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</si>
  <si>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</si>
  <si>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</si>
  <si>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</si>
  <si>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</si>
  <si>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</si>
  <si>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</si>
  <si>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</si>
  <si>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</si>
  <si>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</si>
  <si>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</si>
  <si>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</si>
  <si>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</si>
  <si>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</si>
  <si>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</si>
  <si>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</si>
  <si>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</si>
  <si>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</si>
  <si>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</si>
  <si>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</si>
  <si>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</si>
  <si>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</si>
  <si>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</si>
  <si>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</si>
  <si>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</si>
  <si>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</si>
  <si>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</si>
  <si>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</si>
  <si>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</si>
  <si>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</si>
  <si>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</si>
  <si>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</si>
  <si>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</si>
  <si>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</si>
  <si>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</si>
  <si>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</si>
  <si>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</si>
  <si>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</si>
  <si>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</si>
  <si>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</si>
  <si>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</si>
  <si>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</si>
  <si>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</si>
  <si>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</si>
  <si>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</si>
  <si>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</si>
  <si>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</si>
  <si>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</si>
  <si>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</si>
  <si>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</si>
  <si>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</si>
  <si>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</si>
  <si>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</si>
  <si>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</si>
  <si>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</si>
  <si>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</si>
  <si>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</si>
  <si>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</si>
  <si>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</si>
  <si>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</si>
  <si>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</si>
  <si>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</si>
  <si>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</si>
  <si>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</si>
  <si>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</si>
  <si>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</si>
  <si>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</si>
  <si>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</si>
  <si>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</si>
  <si>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</si>
  <si>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</si>
  <si>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</si>
  <si>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</si>
  <si>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</si>
  <si>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</si>
  <si>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</si>
  <si>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</si>
  <si>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</si>
  <si>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</si>
  <si>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</si>
  <si>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</si>
  <si>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</si>
  <si>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</si>
  <si>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</si>
  <si>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</si>
  <si>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</si>
  <si>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</si>
  <si>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</si>
  <si>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</si>
  <si>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</si>
  <si>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</si>
  <si>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</si>
  <si>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</si>
  <si>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</si>
  <si>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</si>
  <si>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</si>
  <si>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</si>
  <si>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</si>
  <si>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</si>
  <si>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</si>
  <si>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</si>
  <si>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</si>
  <si>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</si>
  <si>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</si>
  <si>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</si>
  <si>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</si>
  <si>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</si>
  <si>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</si>
  <si>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</si>
  <si>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</si>
  <si>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</si>
  <si>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</si>
  <si>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</si>
  <si>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</si>
  <si>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</si>
  <si>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</si>
  <si>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</si>
  <si>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</si>
  <si>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</si>
  <si>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</si>
  <si>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</si>
  <si>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</si>
  <si>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</si>
  <si>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</si>
  <si>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</si>
  <si>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</si>
  <si>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</si>
  <si>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</si>
  <si>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</si>
  <si>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</si>
  <si>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</si>
  <si>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</si>
  <si>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</si>
  <si>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</si>
  <si>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</si>
  <si>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</si>
  <si>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</si>
  <si>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</si>
  <si>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</si>
  <si>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</si>
  <si>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</si>
  <si>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</si>
  <si>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</si>
  <si>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</si>
  <si>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</si>
  <si>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</si>
  <si>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</si>
  <si>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</si>
  <si>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</si>
  <si>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</si>
  <si>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</si>
  <si>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</si>
  <si>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</si>
  <si>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</si>
  <si>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</si>
  <si>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</si>
  <si>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</si>
  <si>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</si>
  <si>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</si>
  <si>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</si>
  <si>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</si>
  <si>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</si>
  <si>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</si>
  <si>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</si>
  <si>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</si>
  <si>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</si>
  <si>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</si>
  <si>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</si>
  <si>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</si>
  <si>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</si>
  <si>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</si>
  <si>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</si>
  <si>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</si>
  <si>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</si>
  <si>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</si>
  <si>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</si>
  <si>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</si>
  <si>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</si>
  <si>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</si>
  <si>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</si>
  <si>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</si>
  <si>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</si>
  <si>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</si>
  <si>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</si>
  <si>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</si>
  <si>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</si>
  <si>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</si>
  <si>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</si>
  <si>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</si>
  <si>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</si>
  <si>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</si>
  <si>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</si>
  <si>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</si>
  <si>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</si>
  <si>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</si>
  <si>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</si>
  <si>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</si>
  <si>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</si>
  <si>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</si>
  <si>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</si>
  <si>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</si>
  <si>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</si>
  <si>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</si>
  <si>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</si>
  <si>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</si>
  <si>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</si>
  <si>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</si>
  <si>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</si>
  <si>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</si>
  <si>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</si>
  <si>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</si>
  <si>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</si>
  <si>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</si>
  <si>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</si>
  <si>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</si>
  <si>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</si>
  <si>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</si>
  <si>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</si>
  <si>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</si>
  <si>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</si>
  <si>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</si>
  <si>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</si>
  <si>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</si>
  <si>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</si>
  <si>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</si>
  <si>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</si>
  <si>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</si>
  <si>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</si>
  <si>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</si>
  <si>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</si>
  <si>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</si>
  <si>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</si>
  <si>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</si>
  <si>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</si>
  <si>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</si>
  <si>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</si>
  <si>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</si>
  <si>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</si>
  <si>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</si>
  <si>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</si>
  <si>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</si>
  <si>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</si>
  <si>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</si>
  <si>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</si>
  <si>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</si>
  <si>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</si>
  <si>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</si>
  <si>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</si>
  <si>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</si>
  <si>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</si>
  <si>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</si>
  <si>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</si>
  <si>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</si>
  <si>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</si>
  <si>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</si>
  <si>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</si>
  <si>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</si>
  <si>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</si>
  <si>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</si>
  <si>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</si>
  <si>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</si>
  <si>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</si>
  <si>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</si>
  <si>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</si>
  <si>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</si>
  <si>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</si>
  <si>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</si>
  <si>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</si>
  <si>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</si>
  <si>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</si>
  <si>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</si>
  <si>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</si>
  <si>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</si>
  <si>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</si>
  <si>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</si>
  <si>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</si>
  <si>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</si>
  <si>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</si>
  <si>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</si>
  <si>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</si>
  <si>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</si>
  <si>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</si>
  <si>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</si>
  <si>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</si>
  <si>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</si>
  <si>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</si>
  <si>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</si>
  <si>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</si>
  <si>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</si>
  <si>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</si>
  <si>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</si>
  <si>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</si>
  <si>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</si>
  <si>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</si>
  <si>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</si>
  <si>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</si>
  <si>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</si>
  <si>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</si>
  <si>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</si>
  <si>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</si>
  <si>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</si>
  <si>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</si>
  <si>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</si>
  <si>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</si>
  <si>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</si>
  <si>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</si>
  <si>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</si>
  <si>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</si>
  <si>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</si>
  <si>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</si>
  <si>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</si>
  <si>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</si>
  <si>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</si>
  <si>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</si>
  <si>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</si>
  <si>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</si>
  <si>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</si>
  <si>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</si>
  <si>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</si>
  <si>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</si>
  <si>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</si>
  <si>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</si>
  <si>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</si>
  <si>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</si>
  <si>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</si>
  <si>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</si>
  <si>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</si>
  <si>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</si>
  <si>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</si>
  <si>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</si>
  <si>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</si>
  <si>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</si>
  <si>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</si>
  <si>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</si>
  <si>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</si>
  <si>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</si>
  <si>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</si>
  <si>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</si>
  <si>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</si>
  <si>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</si>
  <si>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</si>
  <si>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</si>
  <si>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</si>
  <si>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</si>
  <si>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</si>
  <si>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</si>
  <si>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</si>
  <si>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</si>
  <si>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</si>
  <si>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</si>
  <si>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</si>
  <si>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</si>
  <si>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</si>
  <si>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</si>
  <si>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</si>
  <si>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</si>
  <si>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</si>
  <si>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</si>
  <si>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</si>
  <si>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</si>
  <si>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</si>
  <si>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</si>
  <si>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</si>
  <si>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</si>
  <si>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</si>
  <si>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</si>
  <si>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</si>
  <si>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</si>
  <si>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</si>
  <si>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</si>
  <si>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</si>
  <si>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</si>
  <si>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</si>
  <si>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</si>
  <si>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</si>
  <si>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</si>
  <si>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</si>
  <si>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</si>
  <si>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</si>
  <si>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</si>
  <si>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</si>
  <si>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</si>
  <si>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</si>
  <si>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</si>
  <si>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</si>
  <si>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</si>
  <si>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</si>
  <si>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</si>
  <si>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</si>
  <si>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</si>
  <si>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</si>
  <si>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</si>
  <si>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</si>
  <si>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</si>
  <si>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</si>
  <si>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</si>
  <si>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</si>
  <si>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</si>
  <si>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</si>
  <si>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</si>
  <si>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</si>
  <si>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</si>
  <si>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</si>
  <si>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</si>
  <si>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</si>
  <si>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</si>
  <si>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</si>
  <si>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</si>
  <si>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</si>
  <si>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</si>
  <si>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</si>
  <si>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</si>
  <si>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</si>
  <si>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</si>
  <si>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</si>
  <si>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</si>
  <si>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</si>
  <si>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</si>
  <si>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</si>
  <si>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</si>
  <si>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</si>
  <si>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</si>
  <si>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</si>
  <si>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</si>
  <si>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</si>
  <si>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</si>
  <si>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</si>
  <si>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</si>
  <si>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</si>
  <si>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</si>
  <si>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</si>
  <si>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</si>
  <si>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</si>
  <si>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</si>
  <si>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</si>
  <si>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</si>
  <si>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</si>
  <si>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</si>
  <si>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</si>
  <si>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</si>
  <si>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</si>
  <si>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</si>
  <si>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</si>
  <si>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</si>
  <si>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</si>
  <si>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</si>
  <si>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</si>
  <si>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</si>
  <si>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</si>
  <si>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</si>
  <si>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</si>
  <si>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</si>
  <si>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</si>
  <si>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</si>
  <si>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</si>
  <si>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</si>
  <si>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</si>
  <si>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</si>
  <si>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</si>
  <si>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</si>
  <si>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</si>
  <si>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</si>
  <si>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</si>
  <si>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</si>
  <si>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</si>
  <si>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</si>
  <si>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</si>
  <si>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</si>
  <si>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</si>
  <si>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</si>
  <si>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</si>
  <si>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</si>
  <si>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</si>
  <si>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</si>
  <si>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</si>
  <si>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</si>
  <si>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</si>
  <si>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</si>
  <si>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</si>
  <si>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</si>
  <si>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</si>
  <si>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</si>
  <si>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</si>
  <si>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</si>
  <si>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</si>
  <si>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</si>
  <si>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</si>
  <si>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</si>
  <si>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</si>
  <si>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</si>
  <si>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</si>
  <si>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</si>
  <si>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</si>
  <si>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</si>
  <si>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</si>
  <si>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</si>
  <si>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</si>
  <si>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</si>
  <si>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</si>
  <si>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</si>
  <si>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</si>
  <si>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</si>
  <si>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</si>
  <si>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</si>
  <si>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</si>
  <si>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</si>
  <si>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</si>
  <si>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</si>
  <si>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</si>
  <si>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</si>
  <si>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</si>
  <si>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</si>
  <si>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</si>
  <si>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</si>
  <si>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</si>
  <si>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</si>
  <si>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</si>
  <si>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</si>
  <si>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</si>
  <si>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</si>
  <si>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</si>
  <si>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</si>
  <si>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</si>
  <si>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</si>
  <si>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</si>
  <si>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</si>
  <si>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</si>
  <si>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</si>
  <si>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</si>
  <si>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</si>
  <si>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</si>
  <si>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</si>
  <si>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</si>
  <si>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</si>
  <si>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</si>
  <si>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</si>
  <si>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</si>
  <si>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</si>
  <si>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</si>
  <si>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</si>
  <si>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</si>
  <si>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</si>
  <si>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</si>
  <si>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</si>
  <si>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</si>
  <si>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</si>
  <si>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</si>
  <si>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</si>
  <si>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</si>
  <si>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</si>
  <si>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</si>
  <si>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</si>
  <si>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</si>
  <si>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</si>
  <si>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</si>
  <si>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</si>
  <si>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</si>
  <si>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</si>
  <si>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</si>
  <si>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</si>
  <si>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</si>
  <si>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</si>
  <si>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</si>
  <si>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</si>
  <si>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</si>
  <si>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</si>
  <si>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</si>
  <si>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</si>
  <si>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</si>
  <si>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</si>
  <si>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</si>
  <si>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</si>
  <si>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</si>
  <si>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</si>
  <si>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</si>
  <si>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</si>
  <si>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</si>
  <si>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</si>
  <si>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</si>
  <si>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</si>
  <si>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</si>
  <si>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</si>
  <si>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</si>
  <si>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</si>
  <si>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</si>
  <si>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</si>
  <si>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</si>
  <si>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</si>
  <si>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</si>
  <si>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</si>
  <si>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</si>
  <si>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</si>
  <si>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</si>
  <si>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</si>
  <si>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</si>
  <si>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</si>
  <si>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</si>
  <si>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</si>
  <si>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</si>
  <si>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</si>
  <si>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</si>
  <si>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</si>
  <si>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</si>
  <si>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</si>
  <si>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</si>
  <si>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</si>
  <si>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</si>
  <si>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</si>
  <si>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</si>
  <si>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</si>
  <si>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</si>
  <si>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</si>
  <si>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</si>
  <si>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</si>
  <si>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</si>
  <si>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</si>
  <si>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</si>
  <si>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</si>
  <si>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</si>
  <si>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</si>
  <si>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</si>
  <si>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</si>
  <si>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</si>
  <si>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</si>
  <si>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</si>
  <si>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</si>
  <si>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</si>
  <si>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</si>
  <si>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</si>
  <si>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</si>
  <si>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</si>
  <si>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</si>
  <si>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</si>
  <si>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</si>
  <si>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</si>
  <si>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</si>
  <si>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</si>
  <si>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</si>
  <si>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</si>
  <si>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</si>
  <si>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</si>
  <si>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</si>
  <si>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</si>
  <si>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</si>
  <si>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</si>
  <si>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</si>
  <si>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</si>
  <si>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</si>
  <si>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</si>
  <si>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</si>
  <si>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</si>
  <si>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</si>
  <si>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</si>
  <si>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</si>
  <si>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</si>
  <si>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</si>
  <si>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</si>
  <si>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</si>
  <si>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</si>
  <si>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</si>
  <si>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</si>
  <si>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</si>
  <si>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</si>
  <si>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</si>
  <si>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</si>
  <si>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</si>
  <si>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</si>
  <si>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</si>
  <si>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</si>
  <si>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</si>
  <si>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</si>
  <si>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</si>
  <si>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</si>
  <si>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</si>
  <si>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</si>
  <si>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</si>
  <si>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</si>
  <si>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</si>
  <si>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</si>
  <si>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</si>
  <si>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</si>
  <si>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</si>
  <si>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</si>
  <si>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</si>
  <si>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</si>
  <si>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</si>
  <si>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</si>
  <si>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</si>
  <si>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</si>
  <si>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</si>
  <si>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</si>
  <si>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</si>
  <si>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</si>
  <si>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</si>
  <si>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</si>
  <si>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</si>
  <si>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</si>
  <si>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</si>
  <si>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</si>
  <si>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</si>
  <si>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</si>
  <si>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</si>
  <si>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</si>
  <si>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</si>
  <si>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</si>
  <si>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</si>
  <si>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</si>
  <si>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</si>
  <si>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</si>
  <si>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</si>
  <si>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</si>
  <si>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</si>
  <si>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</si>
  <si>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</si>
  <si>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</si>
  <si>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</si>
  <si>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</si>
  <si>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</si>
  <si>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</si>
  <si>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</si>
  <si>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</si>
  <si>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</si>
  <si>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</si>
  <si>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</si>
  <si>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</si>
  <si>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</si>
  <si>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</si>
  <si>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</si>
  <si>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</si>
  <si>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</si>
  <si>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</si>
  <si>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</si>
  <si>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</si>
  <si>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</si>
  <si>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</si>
  <si>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</si>
  <si>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</si>
  <si>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</si>
  <si>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</si>
  <si>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</si>
  <si>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</si>
  <si>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</si>
  <si>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</si>
  <si>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</si>
  <si>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</si>
  <si>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</si>
  <si>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</si>
  <si>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</si>
  <si>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</si>
  <si>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</si>
  <si>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</si>
  <si>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</si>
  <si>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</si>
  <si>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</si>
  <si>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</si>
  <si>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</si>
  <si>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</si>
  <si>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</si>
  <si>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</si>
  <si>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</si>
  <si>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</si>
  <si>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</si>
  <si>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</si>
  <si>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</si>
  <si>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</si>
  <si>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</si>
  <si>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</si>
  <si>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</si>
  <si>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</si>
  <si>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</si>
  <si>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</si>
  <si>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</si>
  <si>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</si>
  <si>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</si>
  <si>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</si>
  <si>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</si>
  <si>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</si>
  <si>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</si>
  <si>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</si>
  <si>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</si>
  <si>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</si>
  <si>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</si>
  <si>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</si>
  <si>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</si>
  <si>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</si>
  <si>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</si>
  <si>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</si>
  <si>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</si>
  <si>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</si>
  <si>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</si>
  <si>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</si>
  <si>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</si>
  <si>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</si>
  <si>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</si>
  <si>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</si>
  <si>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</si>
  <si>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</si>
  <si>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</si>
  <si>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</si>
  <si>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</si>
  <si>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</si>
  <si>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</si>
  <si>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</si>
  <si>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</si>
  <si>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</si>
  <si>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</si>
  <si>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</si>
  <si>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</si>
  <si>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Enhancing sub-regional and regional connectivity</t>
  </si>
  <si>
    <t>irnginrg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</si>
</sst>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G5" sqref="G5"/>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4</v>
      </c>
      <c r="C2" s="215"/>
    </row>
    <row r="3" spans="2:9" ht="15.5" x14ac:dyDescent="0.35">
      <c r="B3" s="205" t="s">
        <v>5</v>
      </c>
      <c r="C3" s="3"/>
      <c r="H3" s="1"/>
    </row>
    <row r="4" spans="2:9" ht="18.5" x14ac:dyDescent="0.35">
      <c r="B4" s="210" t="s">
        <v>6</v>
      </c>
      <c r="C4" s="211"/>
    </row>
    <row r="5" spans="2:9" ht="15.65" customHeight="1" x14ac:dyDescent="0.35">
      <c r="B5" s="212" t="s">
        <v>7</v>
      </c>
      <c r="C5" s="213" t="s">
        <v>8</v>
      </c>
      <c r="G5" s="6"/>
    </row>
    <row r="6" spans="2:9" ht="15.5" x14ac:dyDescent="0.35">
      <c r="B6" s="205" t="s">
        <v>9</v>
      </c>
      <c r="C6" s="3"/>
    </row>
    <row r="7" spans="2:9" ht="23.5" x14ac:dyDescent="0.35">
      <c r="B7" s="214" t="s">
        <v>10</v>
      </c>
      <c r="C7" s="215"/>
      <c r="I7" s="112"/>
    </row>
    <row r="8" spans="2:9" x14ac:dyDescent="0.35">
      <c r="I8" s="112"/>
    </row>
    <row r="9" spans="2:9" s="3" customFormat="1" ht="18.5" x14ac:dyDescent="0.35">
      <c r="B9" s="210" t="s">
        <v>11</v>
      </c>
      <c r="C9" s="211"/>
    </row>
    <row r="10" spans="2:9" ht="15.65" customHeight="1" x14ac:dyDescent="0.35">
      <c r="B10" s="212" t="s">
        <v>12</v>
      </c>
      <c r="C10" s="213"/>
    </row>
    <row r="11" spans="2:9" ht="15.65" customHeight="1" x14ac:dyDescent="0.35">
      <c r="B11" s="25"/>
      <c r="C11" s="19"/>
    </row>
    <row r="12" spans="2:9" s="3" customFormat="1" ht="18.5" x14ac:dyDescent="0.35">
      <c r="B12" s="210" t="s">
        <v>13</v>
      </c>
      <c r="C12" s="211"/>
    </row>
    <row r="13" spans="2:9" ht="31.5" customHeight="1" x14ac:dyDescent="0.35">
      <c r="B13" s="216" t="s">
        <v>14</v>
      </c>
      <c r="C13" s="217"/>
    </row>
    <row r="14" spans="2:9" ht="15.5" x14ac:dyDescent="0.35">
      <c r="B14" s="25"/>
      <c r="C14" s="19"/>
    </row>
    <row r="15" spans="2:9" ht="18.5" x14ac:dyDescent="0.35">
      <c r="B15" s="210" t="s">
        <v>15</v>
      </c>
      <c r="C15" s="211"/>
    </row>
    <row r="16" spans="2:9" x14ac:dyDescent="0.35">
      <c r="B16" s="216" t="s">
        <v>16</v>
      </c>
      <c r="C16" s="217"/>
    </row>
    <row r="17" spans="2:3" ht="15.5" x14ac:dyDescent="0.35">
      <c r="B17" s="25"/>
      <c r="C17" s="19"/>
    </row>
    <row r="18" spans="2:3" ht="18.5" x14ac:dyDescent="0.35">
      <c r="B18" s="210" t="s">
        <v>17</v>
      </c>
      <c r="C18" s="211"/>
    </row>
    <row r="19" spans="2:3" x14ac:dyDescent="0.35">
      <c r="B19" s="216" t="s">
        <v>18</v>
      </c>
      <c r="C19" s="217"/>
    </row>
    <row r="20" spans="2:3" ht="15.5" x14ac:dyDescent="0.35">
      <c r="B20" s="25"/>
      <c r="C20" s="19"/>
    </row>
    <row r="21" spans="2:3" s="3" customFormat="1" ht="18.5" x14ac:dyDescent="0.35">
      <c r="B21" s="210" t="s">
        <v>19</v>
      </c>
      <c r="C21" s="211"/>
    </row>
    <row r="22" spans="2:3" ht="15" customHeight="1" x14ac:dyDescent="0.35">
      <c r="B22" s="216" t="s">
        <v>20</v>
      </c>
      <c r="C22" s="217"/>
    </row>
    <row r="23" spans="2:3" ht="15.5" x14ac:dyDescent="0.35">
      <c r="B23" s="25"/>
      <c r="C23" s="19"/>
    </row>
    <row r="24" spans="2:3" s="3" customFormat="1" ht="18.5" x14ac:dyDescent="0.35">
      <c r="B24" s="210" t="s">
        <v>21</v>
      </c>
      <c r="C24" s="211"/>
    </row>
    <row r="25" spans="2:3" ht="32.25" customHeight="1" x14ac:dyDescent="0.35">
      <c r="B25" s="216" t="s">
        <v>22</v>
      </c>
      <c r="C25" s="217"/>
    </row>
    <row r="26" spans="2:3" ht="15.5" x14ac:dyDescent="0.35">
      <c r="B26" s="25"/>
      <c r="C26" s="19"/>
    </row>
    <row r="27" spans="2:3" s="3" customFormat="1" ht="18.5" x14ac:dyDescent="0.35">
      <c r="B27" s="210" t="s">
        <v>23</v>
      </c>
      <c r="C27" s="211"/>
    </row>
    <row r="28" spans="2:3" x14ac:dyDescent="0.35">
      <c r="B28" s="216" t="s">
        <v>24</v>
      </c>
      <c r="C28" s="217"/>
    </row>
    <row r="29" spans="2:3" ht="15.5" x14ac:dyDescent="0.35">
      <c r="B29" s="25"/>
      <c r="C29" s="19"/>
    </row>
    <row r="30" spans="2:3" s="3" customFormat="1" ht="18.5" x14ac:dyDescent="0.35">
      <c r="B30" s="210" t="s">
        <v>25</v>
      </c>
      <c r="C30" s="211"/>
    </row>
    <row r="31" spans="2:3" ht="16.5" customHeight="1" x14ac:dyDescent="0.35">
      <c r="B31" s="216" t="s">
        <v>26</v>
      </c>
      <c r="C31" s="217"/>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1112</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test@testing.gov.uk"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56" zoomScale="80" zoomScaleNormal="80" workbookViewId="0">
      <selection activeCell="B61" sqref="B61:E61"/>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13</v>
      </c>
      <c r="C2" s="232"/>
      <c r="D2" s="232"/>
      <c r="E2" s="215"/>
      <c r="F2" s="3"/>
      <c r="G2" s="3"/>
      <c r="H2" s="3"/>
      <c r="I2" s="3"/>
      <c r="J2" s="3"/>
      <c r="K2" s="3"/>
      <c r="L2" s="3"/>
    </row>
    <row r="3" spans="1:12" ht="15" customHeight="1" x14ac:dyDescent="0.35">
      <c r="B3" s="59" t="s">
        <v>75</v>
      </c>
    </row>
    <row r="4" spans="1:12" ht="18.5" x14ac:dyDescent="0.45">
      <c r="B4" s="219" t="s">
        <v>76</v>
      </c>
      <c r="C4" s="220"/>
      <c r="D4" s="220"/>
      <c r="E4" s="221"/>
    </row>
    <row r="5" spans="1:12" ht="14.5" x14ac:dyDescent="0.35">
      <c r="B5" s="222" t="s">
        <v>77</v>
      </c>
      <c r="C5" s="223"/>
      <c r="D5" s="223"/>
      <c r="E5" s="224"/>
    </row>
    <row r="6" spans="1:12" ht="364" customHeight="1" thickBot="1" x14ac:dyDescent="0.4">
      <c r="B6" s="225" t="s">
        <v>1068</v>
      </c>
      <c r="C6" s="226"/>
      <c r="D6" s="226"/>
      <c r="E6" s="227"/>
    </row>
    <row r="7" spans="1:12" ht="15" customHeight="1" x14ac:dyDescent="0.35">
      <c r="B7" s="218" t="s">
        <v>78</v>
      </c>
      <c r="C7" s="218"/>
      <c r="E7" s="59" t="s">
        <v>79</v>
      </c>
    </row>
    <row r="8" spans="1:12" ht="15" customHeight="1" x14ac:dyDescent="0.35">
      <c r="B8" s="15"/>
      <c r="C8" s="15"/>
    </row>
    <row r="9" spans="1:12" ht="18.5" x14ac:dyDescent="0.45">
      <c r="B9" s="236" t="s">
        <v>80</v>
      </c>
      <c r="C9" s="237"/>
      <c r="D9" s="237"/>
      <c r="E9" s="238"/>
    </row>
    <row r="10" spans="1:12" ht="15.5" x14ac:dyDescent="0.35">
      <c r="B10" s="233" t="s">
        <v>81</v>
      </c>
      <c r="C10" s="234"/>
      <c r="D10" s="235"/>
      <c r="E10" s="93" t="s">
        <v>82</v>
      </c>
    </row>
    <row r="11" spans="1:12" ht="48" customHeight="1" x14ac:dyDescent="0.35">
      <c r="B11" s="239" t="s">
        <v>83</v>
      </c>
      <c r="C11" s="240"/>
      <c r="D11" s="240"/>
      <c r="E11" s="241"/>
    </row>
    <row r="12" spans="1:12" ht="349" customHeight="1" x14ac:dyDescent="0.35">
      <c r="B12" s="225" t="s">
        <v>84</v>
      </c>
      <c r="C12" s="226"/>
      <c r="D12" s="231"/>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1069</v>
      </c>
    </row>
    <row r="17" spans="2:5" ht="14.5" x14ac:dyDescent="0.35">
      <c r="B17" s="45" t="str">
        <v>PF-BOL-002: Bolton Market Upgrades</v>
      </c>
      <c r="C17" s="64" t="s">
        <v>291</v>
      </c>
      <c r="D17" s="65" t="s">
        <v>289</v>
      </c>
      <c r="E17" s="34" t="s">
        <v>1070</v>
      </c>
    </row>
    <row r="18" spans="2:5" ht="14.5" x14ac:dyDescent="0.35">
      <c r="B18" s="45" t="str">
        <v>PF-BOL-003: Bolton Library &amp; Museum Upgrade</v>
      </c>
      <c r="C18" s="64" t="s">
        <v>291</v>
      </c>
      <c r="D18" s="65" t="s">
        <v>292</v>
      </c>
      <c r="E18" s="34" t="s">
        <v>1071</v>
      </c>
    </row>
    <row r="19" spans="2:5" ht="14.5" x14ac:dyDescent="0.35">
      <c r="B19" s="45" t="str">
        <v>PF-BOL-004: Public Realm Improvements</v>
      </c>
      <c r="C19" s="64" t="s">
        <v>290</v>
      </c>
      <c r="D19" s="65" t="s">
        <v>289</v>
      </c>
      <c r="E19" s="34" t="s">
        <v>1072</v>
      </c>
    </row>
    <row r="20" spans="2:5" ht="14.5" x14ac:dyDescent="0.35">
      <c r="B20" s="45" t="str">
        <v>PF-BOL-005: Accelerated Funding £1 million Public Realm Improvements</v>
      </c>
      <c r="C20" s="64" t="s">
        <v>292</v>
      </c>
      <c r="D20" s="65" t="s">
        <v>291</v>
      </c>
      <c r="E20" s="34" t="s">
        <v>1073</v>
      </c>
    </row>
    <row r="21" spans="2:5" ht="14.5" x14ac:dyDescent="0.35">
      <c r="B21" s="45" t="str">
        <v>PF-BOL-006: Farnworth Market Precinct</v>
      </c>
      <c r="C21" s="64" t="s">
        <v>289</v>
      </c>
      <c r="D21" s="65" t="s">
        <v>292</v>
      </c>
      <c r="E21" s="34" t="s">
        <v>1074</v>
      </c>
    </row>
    <row r="22" spans="2:5" ht="14.5" x14ac:dyDescent="0.35">
      <c r="B22" s="45" t="str">
        <v>PF-BOL-007: Farnworth Leisure Centre Expansion</v>
      </c>
      <c r="C22" s="64" t="s">
        <v>290</v>
      </c>
      <c r="D22" s="65" t="s">
        <v>289</v>
      </c>
      <c r="E22" s="34" t="s">
        <v>1075</v>
      </c>
    </row>
    <row r="23" spans="2:5" ht="14.5" x14ac:dyDescent="0.35">
      <c r="B23" s="45" t="str">
        <v>PF-BOL-008: Streets for All - Farnworth</v>
      </c>
      <c r="C23" s="64" t="s">
        <v>289</v>
      </c>
      <c r="D23" s="65" t="s">
        <v>289</v>
      </c>
      <c r="E23" s="34" t="s">
        <v>1076</v>
      </c>
    </row>
    <row r="24" spans="2:5" ht="14.5" x14ac:dyDescent="0.35">
      <c r="B24" s="45" t="str">
        <v>PF-BOL-009: Bolton College of Medical Science</v>
      </c>
      <c r="C24" s="64" t="s">
        <v>289</v>
      </c>
      <c r="D24" s="65" t="s">
        <v>290</v>
      </c>
      <c r="E24" s="34" t="s">
        <v>1077</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19" t="s">
        <v>94</v>
      </c>
      <c r="C53" s="220"/>
      <c r="D53" s="220"/>
      <c r="E53" s="221"/>
    </row>
    <row r="54" spans="2:5" ht="14.5" x14ac:dyDescent="0.35">
      <c r="B54" s="222" t="s">
        <v>95</v>
      </c>
      <c r="C54" s="223"/>
      <c r="D54" s="223"/>
      <c r="E54" s="224"/>
    </row>
    <row r="55" spans="2:5" ht="240" customHeight="1" thickBot="1" x14ac:dyDescent="0.4">
      <c r="B55" s="225" t="s">
        <v>1078</v>
      </c>
      <c r="C55" s="226"/>
      <c r="D55" s="226"/>
      <c r="E55" s="227"/>
    </row>
    <row r="56" spans="2:5" ht="15" customHeight="1" x14ac:dyDescent="0.35">
      <c r="B56" s="218" t="s">
        <v>78</v>
      </c>
      <c r="C56" s="218"/>
      <c r="E56" s="59" t="s">
        <v>96</v>
      </c>
    </row>
    <row r="57" spans="2:5" ht="8.25" customHeight="1" x14ac:dyDescent="0.35"/>
    <row r="58" spans="2:5" ht="8.25" customHeight="1" x14ac:dyDescent="0.35">
      <c r="B58" s="59" t="s">
        <v>97</v>
      </c>
    </row>
    <row r="59" spans="2:5" ht="18" customHeight="1" x14ac:dyDescent="0.45">
      <c r="B59" s="219" t="s">
        <v>98</v>
      </c>
      <c r="C59" s="220"/>
      <c r="D59" s="220"/>
      <c r="E59" s="221"/>
    </row>
    <row r="60" spans="2:5" ht="32.25" customHeight="1" x14ac:dyDescent="0.35">
      <c r="B60" s="228" t="s">
        <v>99</v>
      </c>
      <c r="C60" s="229"/>
      <c r="D60" s="229"/>
      <c r="E60" s="230"/>
    </row>
    <row r="61" spans="2:5" ht="240" customHeight="1" thickBot="1" x14ac:dyDescent="0.4">
      <c r="B61" s="225" t="s">
        <v>1079</v>
      </c>
      <c r="C61" s="226"/>
      <c r="D61" s="226"/>
      <c r="E61" s="227"/>
    </row>
    <row r="62" spans="2:5" ht="14.5" x14ac:dyDescent="0.35">
      <c r="B62" s="218" t="s">
        <v>78</v>
      </c>
      <c r="C62" s="218"/>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1080</v>
      </c>
    </row>
    <row r="7" spans="2:3" x14ac:dyDescent="0.35">
      <c r="B7" s="88" t="str">
        <v>PF-BOL-002: Bolton Market Upgrades</v>
      </c>
      <c r="C7" s="206" t="s">
        <v>1081</v>
      </c>
    </row>
    <row r="8" spans="2:3" x14ac:dyDescent="0.35">
      <c r="B8" s="87" t="str">
        <v>PF-BOL-003: Bolton Library &amp; Museum Upgrade</v>
      </c>
      <c r="C8" s="206" t="s">
        <v>1082</v>
      </c>
    </row>
    <row r="9" spans="2:3" x14ac:dyDescent="0.35">
      <c r="B9" s="87" t="str">
        <v>PF-BOL-004: Public Realm Improvements</v>
      </c>
      <c r="C9" s="206" t="s">
        <v>1083</v>
      </c>
    </row>
    <row r="10" spans="2:3" x14ac:dyDescent="0.35">
      <c r="B10" s="87" t="str">
        <v>PF-BOL-005: Accelerated Funding £1 million Public Realm Improvements</v>
      </c>
      <c r="C10" s="206" t="s">
        <v>1084</v>
      </c>
    </row>
    <row r="11" spans="2:3" x14ac:dyDescent="0.35">
      <c r="B11" s="87" t="str">
        <v>PF-BOL-006: Farnworth Market Precinct</v>
      </c>
      <c r="C11" s="206" t="s">
        <v>1085</v>
      </c>
    </row>
    <row r="12" spans="2:3" x14ac:dyDescent="0.35">
      <c r="B12" s="87" t="str">
        <v>PF-BOL-007: Farnworth Leisure Centre Expansion</v>
      </c>
      <c r="C12" s="206" t="s">
        <v>1086</v>
      </c>
    </row>
    <row r="13" spans="2:3" x14ac:dyDescent="0.35">
      <c r="B13" s="87" t="str">
        <v>PF-BOL-008: Streets for All - Farnworth</v>
      </c>
      <c r="C13" s="206" t="s">
        <v>1087</v>
      </c>
    </row>
    <row r="14" spans="2:3" x14ac:dyDescent="0.35">
      <c r="B14" s="87" t="str">
        <v>PF-BOL-009: Bolton College of Medical Science</v>
      </c>
      <c r="C14" s="207" t="s">
        <v>1088</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37" zoomScale="90" zoomScaleNormal="90" workbookViewId="0">
      <selection activeCell="D69" sqref="D69"/>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17</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106</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107</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108</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84" t="s">
        <v>110</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8" t="s">
        <v>112</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8" t="s">
        <v>114</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8" t="s">
        <v>116</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8" t="s">
        <v>118</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71" t="s">
        <v>120</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123</v>
      </c>
      <c r="C16" s="274" t="s">
        <v>124</v>
      </c>
      <c r="D16" s="255" t="s">
        <v>125</v>
      </c>
      <c r="E16" s="279" t="s">
        <v>126</v>
      </c>
      <c r="F16" s="280"/>
      <c r="G16" s="277" t="s">
        <v>127</v>
      </c>
      <c r="H16" s="277"/>
      <c r="I16" s="277"/>
      <c r="J16" s="277"/>
      <c r="K16" s="278"/>
      <c r="L16" s="265" t="s">
        <v>128</v>
      </c>
      <c r="M16" s="266"/>
      <c r="N16" s="266"/>
      <c r="O16" s="266"/>
      <c r="P16" s="267"/>
      <c r="Q16" s="57" t="s">
        <v>129</v>
      </c>
      <c r="R16" s="258" t="s">
        <v>130</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131</v>
      </c>
      <c r="F17" s="281" t="s">
        <v>132</v>
      </c>
      <c r="G17" s="85" t="s">
        <v>133</v>
      </c>
      <c r="H17" s="85" t="s">
        <v>134</v>
      </c>
      <c r="I17" s="85" t="s">
        <v>135</v>
      </c>
      <c r="J17" s="85" t="s">
        <v>131</v>
      </c>
      <c r="K17" s="260" t="s">
        <v>132</v>
      </c>
      <c r="L17" s="84" t="s">
        <v>133</v>
      </c>
      <c r="M17" s="85" t="s">
        <v>134</v>
      </c>
      <c r="N17" s="85" t="s">
        <v>135</v>
      </c>
      <c r="O17" s="85" t="s">
        <v>131</v>
      </c>
      <c r="P17" s="262" t="s">
        <v>132</v>
      </c>
      <c r="Q17" s="263" t="s">
        <v>132</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136</v>
      </c>
      <c r="F18" s="282"/>
      <c r="G18" s="179" t="s">
        <v>137</v>
      </c>
      <c r="H18" s="67" t="s">
        <v>137</v>
      </c>
      <c r="I18" s="67" t="s">
        <v>137</v>
      </c>
      <c r="J18" s="68" t="s">
        <v>137</v>
      </c>
      <c r="K18" s="261"/>
      <c r="L18" s="68" t="s">
        <v>137</v>
      </c>
      <c r="M18" s="68" t="s">
        <v>137</v>
      </c>
      <c r="N18" s="68" t="s">
        <v>137</v>
      </c>
      <c r="O18" s="68" t="s">
        <v>137</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123</v>
      </c>
      <c r="C42" s="253" t="s">
        <v>124</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131</v>
      </c>
      <c r="F43" s="260" t="s">
        <v>132</v>
      </c>
      <c r="G43" s="84" t="s">
        <v>133</v>
      </c>
      <c r="H43" s="85" t="s">
        <v>134</v>
      </c>
      <c r="I43" s="85" t="s">
        <v>135</v>
      </c>
      <c r="J43" s="85" t="s">
        <v>131</v>
      </c>
      <c r="K43" s="260" t="s">
        <v>132</v>
      </c>
      <c r="L43" s="84" t="s">
        <v>133</v>
      </c>
      <c r="M43" s="85" t="s">
        <v>134</v>
      </c>
      <c r="N43" s="85" t="s">
        <v>135</v>
      </c>
      <c r="O43" s="85" t="s">
        <v>131</v>
      </c>
      <c r="P43" s="262" t="s">
        <v>132</v>
      </c>
      <c r="Q43" s="263" t="s">
        <v>132</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136</v>
      </c>
      <c r="F44" s="261"/>
      <c r="G44" s="67" t="s">
        <v>137</v>
      </c>
      <c r="H44" s="67" t="s">
        <v>137</v>
      </c>
      <c r="I44" s="67" t="s">
        <v>137</v>
      </c>
      <c r="J44" s="68" t="s">
        <v>137</v>
      </c>
      <c r="K44" s="261"/>
      <c r="L44" s="68" t="s">
        <v>137</v>
      </c>
      <c r="M44" s="68" t="s">
        <v>137</v>
      </c>
      <c r="N44" s="68" t="s">
        <v>137</v>
      </c>
      <c r="O44" s="68" t="s">
        <v>137</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G12" zoomScaleNormal="100" workbookViewId="0">
      <selection activeCell="R20" sqref="R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19</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106</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107</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108</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85" t="s">
        <v>110</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9" t="s">
        <v>112</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9" t="s">
        <v>114</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9" t="s">
        <v>116</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9" t="s">
        <v>118</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72" t="s">
        <v>120</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123</v>
      </c>
      <c r="C16" s="253" t="s">
        <v>145</v>
      </c>
      <c r="D16" s="274" t="s">
        <v>125</v>
      </c>
      <c r="E16" s="265" t="s">
        <v>126</v>
      </c>
      <c r="F16" s="266"/>
      <c r="G16" s="265" t="s">
        <v>127</v>
      </c>
      <c r="H16" s="266"/>
      <c r="I16" s="266"/>
      <c r="J16" s="266"/>
      <c r="K16" s="267"/>
      <c r="L16" s="265" t="s">
        <v>128</v>
      </c>
      <c r="M16" s="266"/>
      <c r="N16" s="266"/>
      <c r="O16" s="266"/>
      <c r="P16" s="267"/>
      <c r="Q16" s="57" t="s">
        <v>129</v>
      </c>
      <c r="R16" s="258"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131</v>
      </c>
      <c r="F17" s="287" t="s">
        <v>132</v>
      </c>
      <c r="G17" s="84" t="s">
        <v>133</v>
      </c>
      <c r="H17" s="85" t="s">
        <v>134</v>
      </c>
      <c r="I17" s="85" t="s">
        <v>135</v>
      </c>
      <c r="J17" s="85" t="s">
        <v>131</v>
      </c>
      <c r="K17" s="287" t="s">
        <v>132</v>
      </c>
      <c r="L17" s="84" t="s">
        <v>133</v>
      </c>
      <c r="M17" s="85" t="s">
        <v>134</v>
      </c>
      <c r="N17" s="85" t="s">
        <v>135</v>
      </c>
      <c r="O17" s="85" t="s">
        <v>131</v>
      </c>
      <c r="P17" s="287" t="s">
        <v>132</v>
      </c>
      <c r="Q17" s="263" t="s">
        <v>132</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136</v>
      </c>
      <c r="F18" s="288"/>
      <c r="G18" s="22" t="s">
        <v>137</v>
      </c>
      <c r="H18" s="22" t="s">
        <v>137</v>
      </c>
      <c r="I18" s="22" t="s">
        <v>137</v>
      </c>
      <c r="J18" s="22" t="s">
        <v>137</v>
      </c>
      <c r="K18" s="288"/>
      <c r="L18" s="22" t="s">
        <v>137</v>
      </c>
      <c r="M18" s="22" t="s">
        <v>137</v>
      </c>
      <c r="N18" s="22" t="s">
        <v>137</v>
      </c>
      <c r="O18" s="22" t="s">
        <v>137</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366</v>
      </c>
      <c r="C20" s="143" t="s">
        <v>345</v>
      </c>
      <c r="D20" s="73" t="str">
        <f>_xlfn.IFNA(VLOOKUP(C20, 'Dropdown Values'!$A$82:$B$104, 2, FALSE), "")</f>
        <v>n of </v>
      </c>
      <c r="E20" s="154">
        <v>55</v>
      </c>
      <c r="F20" s="156">
        <f t="shared" ref="F20:F38" si="0">SUM(E20)</f>
        <v>55</v>
      </c>
      <c r="G20" s="154">
        <v>0</v>
      </c>
      <c r="H20" s="155">
        <v>0</v>
      </c>
      <c r="I20" s="155">
        <v>0</v>
      </c>
      <c r="J20" s="155">
        <v>0</v>
      </c>
      <c r="K20" s="156">
        <f>SUM(G20:J20)</f>
        <v>0</v>
      </c>
      <c r="L20" s="155">
        <v>0</v>
      </c>
      <c r="M20" s="155">
        <v>0</v>
      </c>
      <c r="N20" s="155">
        <v>0</v>
      </c>
      <c r="O20" s="155">
        <v>0</v>
      </c>
      <c r="P20" s="156">
        <f>SUM(L20:O20)</f>
        <v>0</v>
      </c>
      <c r="Q20" s="155">
        <v>0</v>
      </c>
      <c r="R20" s="157">
        <f>SUM(F20,K20,P20,Q20)</f>
        <v>55</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123</v>
      </c>
      <c r="C42" s="253" t="s">
        <v>145</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131</v>
      </c>
      <c r="F43" s="287" t="s">
        <v>132</v>
      </c>
      <c r="G43" s="84" t="s">
        <v>133</v>
      </c>
      <c r="H43" s="85" t="s">
        <v>134</v>
      </c>
      <c r="I43" s="85" t="s">
        <v>135</v>
      </c>
      <c r="J43" s="85" t="s">
        <v>131</v>
      </c>
      <c r="K43" s="287" t="s">
        <v>132</v>
      </c>
      <c r="L43" s="84" t="s">
        <v>133</v>
      </c>
      <c r="M43" s="85" t="s">
        <v>134</v>
      </c>
      <c r="N43" s="85" t="s">
        <v>135</v>
      </c>
      <c r="O43" s="85" t="s">
        <v>131</v>
      </c>
      <c r="P43" s="287" t="s">
        <v>132</v>
      </c>
      <c r="Q43" s="263" t="s">
        <v>132</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136</v>
      </c>
      <c r="F44" s="288"/>
      <c r="G44" s="141" t="s">
        <v>137</v>
      </c>
      <c r="H44" s="141" t="s">
        <v>137</v>
      </c>
      <c r="I44" s="141" t="s">
        <v>137</v>
      </c>
      <c r="J44" s="141" t="s">
        <v>137</v>
      </c>
      <c r="K44" s="261"/>
      <c r="L44" s="141" t="s">
        <v>137</v>
      </c>
      <c r="M44" s="141" t="s">
        <v>137</v>
      </c>
      <c r="N44" s="141" t="s">
        <v>137</v>
      </c>
      <c r="O44" s="141" t="s">
        <v>137</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abSelected="1" zoomScale="90" zoomScaleNormal="90" workbookViewId="0">
      <selection activeCell="C18" sqref="C18"/>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21</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150</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151</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153</v>
      </c>
      <c r="B7" s="332" t="s">
        <v>154</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155</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156</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159</v>
      </c>
      <c r="B14" s="319" t="s">
        <v>160</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161</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166</v>
      </c>
      <c r="B21" s="319" t="s">
        <v>167</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168</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162</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171</v>
      </c>
      <c r="B28" s="319" t="s">
        <v>172</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173</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162</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1089</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78</v>
      </c>
      <c r="C32" s="218"/>
      <c r="D32" s="218"/>
      <c r="E32" s="218"/>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176</v>
      </c>
      <c r="B34" s="319" t="s">
        <v>177</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178</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179</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181</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183</v>
      </c>
      <c r="C42" s="265" t="s">
        <v>126</v>
      </c>
      <c r="D42" s="266"/>
      <c r="E42" s="265" t="s">
        <v>127</v>
      </c>
      <c r="F42" s="266"/>
      <c r="G42" s="266"/>
      <c r="H42" s="266"/>
      <c r="I42" s="358"/>
      <c r="J42" s="266" t="s">
        <v>128</v>
      </c>
      <c r="K42" s="266"/>
      <c r="L42" s="266"/>
      <c r="M42" s="266"/>
      <c r="N42" s="267"/>
      <c r="O42" s="352"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131</v>
      </c>
      <c r="D43" s="318" t="s">
        <v>132</v>
      </c>
      <c r="E43" s="173" t="s">
        <v>133</v>
      </c>
      <c r="F43" s="174" t="s">
        <v>134</v>
      </c>
      <c r="G43" s="174" t="s">
        <v>135</v>
      </c>
      <c r="H43" s="174" t="s">
        <v>131</v>
      </c>
      <c r="I43" s="318" t="s">
        <v>132</v>
      </c>
      <c r="J43" s="173" t="s">
        <v>133</v>
      </c>
      <c r="K43" s="174" t="s">
        <v>134</v>
      </c>
      <c r="L43" s="174" t="s">
        <v>135</v>
      </c>
      <c r="M43" s="174" t="s">
        <v>131</v>
      </c>
      <c r="N43" s="318" t="s">
        <v>132</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136</v>
      </c>
      <c r="D44" s="281"/>
      <c r="E44" s="176" t="s">
        <v>137</v>
      </c>
      <c r="F44" s="176" t="s">
        <v>137</v>
      </c>
      <c r="G44" s="176" t="s">
        <v>137</v>
      </c>
      <c r="H44" s="176" t="s">
        <v>137</v>
      </c>
      <c r="I44" s="281"/>
      <c r="J44" s="175" t="s">
        <v>137</v>
      </c>
      <c r="K44" s="176" t="s">
        <v>137</v>
      </c>
      <c r="L44" s="176" t="s">
        <v>137</v>
      </c>
      <c r="M44" s="176" t="s">
        <v>137</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72" t="s">
        <v>193</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194</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195</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1090</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78</v>
      </c>
      <c r="C58" s="218"/>
      <c r="D58" s="218"/>
      <c r="E58" s="218"/>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198</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199</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200</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1091</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54" t="s">
        <v>207</v>
      </c>
      <c r="D69" s="355"/>
      <c r="E69" s="354" t="s">
        <v>208</v>
      </c>
      <c r="F69" s="355"/>
      <c r="G69" s="346" t="s">
        <v>209</v>
      </c>
      <c r="H69" s="351"/>
      <c r="I69" s="354" t="s">
        <v>210</v>
      </c>
      <c r="J69" s="355"/>
      <c r="K69" s="130" t="s">
        <v>211</v>
      </c>
      <c r="L69" s="383" t="s">
        <v>212</v>
      </c>
      <c r="M69" s="384"/>
      <c r="N69" s="346" t="s">
        <v>213</v>
      </c>
      <c r="O69" s="351"/>
      <c r="P69" s="354" t="s">
        <v>214</v>
      </c>
      <c r="Q69" s="355"/>
      <c r="R69" s="346" t="s">
        <v>215</v>
      </c>
      <c r="S69" s="347"/>
      <c r="T69" s="112"/>
      <c r="U69" s="112"/>
      <c r="V69" s="112"/>
      <c r="W69" s="112"/>
      <c r="X69" s="112"/>
      <c r="Y69" s="112"/>
      <c r="Z69" s="112"/>
      <c r="AA69" s="112"/>
      <c r="AB69" s="112"/>
      <c r="AC69" s="112"/>
      <c r="AD69" s="112"/>
      <c r="AE69" s="112"/>
      <c r="AF69" s="112"/>
    </row>
    <row r="70" spans="1:32" ht="14.5" x14ac:dyDescent="0.35">
      <c r="A70" s="112"/>
      <c r="B70" s="123">
        <v>1</v>
      </c>
      <c r="C70" s="379" t="s">
        <v>423</v>
      </c>
      <c r="D70" s="379"/>
      <c r="E70" s="359" t="s">
        <v>302</v>
      </c>
      <c r="F70" s="359"/>
      <c r="G70" s="379" t="s">
        <v>420</v>
      </c>
      <c r="H70" s="379"/>
      <c r="I70" s="359" t="s">
        <v>305</v>
      </c>
      <c r="J70" s="359"/>
      <c r="K70" s="114">
        <v>20</v>
      </c>
      <c r="L70" s="385" t="s">
        <v>1092</v>
      </c>
      <c r="M70" s="385"/>
      <c r="N70" s="376" t="s">
        <v>1093</v>
      </c>
      <c r="O70" s="376"/>
      <c r="P70" s="379" t="s">
        <v>136</v>
      </c>
      <c r="Q70" s="379"/>
      <c r="R70" s="359" t="s">
        <v>7</v>
      </c>
      <c r="S70" s="378"/>
      <c r="T70" s="112"/>
      <c r="U70" s="112"/>
      <c r="V70" s="112"/>
      <c r="W70" s="112"/>
      <c r="X70" s="112"/>
      <c r="Y70" s="112"/>
      <c r="Z70" s="112"/>
      <c r="AA70" s="112"/>
      <c r="AB70" s="112"/>
      <c r="AC70" s="112"/>
      <c r="AD70" s="112"/>
      <c r="AE70" s="112"/>
      <c r="AF70" s="112"/>
    </row>
    <row r="71" spans="1:32" ht="14.5" x14ac:dyDescent="0.35">
      <c r="A71" s="112"/>
      <c r="B71" s="194"/>
      <c r="C71" s="375" t="s">
        <v>91</v>
      </c>
      <c r="D71" s="375" t="s">
        <v>91</v>
      </c>
      <c r="E71" s="360" t="s">
        <v>91</v>
      </c>
      <c r="F71" s="360" t="s">
        <v>91</v>
      </c>
      <c r="G71" s="375" t="s">
        <v>91</v>
      </c>
      <c r="H71" s="375" t="s">
        <v>91</v>
      </c>
      <c r="I71" s="360" t="s">
        <v>91</v>
      </c>
      <c r="J71" s="360" t="s">
        <v>91</v>
      </c>
      <c r="K71" s="193"/>
      <c r="L71" s="375"/>
      <c r="M71" s="375"/>
      <c r="N71" s="360"/>
      <c r="O71" s="360"/>
      <c r="P71" s="375" t="s">
        <v>91</v>
      </c>
      <c r="Q71" s="375" t="s">
        <v>91</v>
      </c>
      <c r="R71" s="360" t="s">
        <v>91</v>
      </c>
      <c r="S71" s="377" t="s">
        <v>91</v>
      </c>
      <c r="T71" s="112"/>
      <c r="U71" s="112"/>
      <c r="V71" s="112"/>
      <c r="W71" s="112"/>
      <c r="X71" s="112"/>
      <c r="Y71" s="112"/>
      <c r="Z71" s="112"/>
      <c r="AA71" s="112"/>
      <c r="AB71" s="112"/>
      <c r="AC71" s="112"/>
      <c r="AD71" s="112"/>
      <c r="AE71" s="112"/>
      <c r="AF71" s="112"/>
    </row>
    <row r="72" spans="1:32" ht="14.5" x14ac:dyDescent="0.35">
      <c r="A72" s="112"/>
      <c r="B72" s="194"/>
      <c r="C72" s="375" t="s">
        <v>91</v>
      </c>
      <c r="D72" s="375" t="s">
        <v>91</v>
      </c>
      <c r="E72" s="360" t="s">
        <v>91</v>
      </c>
      <c r="F72" s="360" t="s">
        <v>91</v>
      </c>
      <c r="G72" s="375" t="s">
        <v>91</v>
      </c>
      <c r="H72" s="375" t="s">
        <v>91</v>
      </c>
      <c r="I72" s="360" t="s">
        <v>91</v>
      </c>
      <c r="J72" s="360" t="s">
        <v>91</v>
      </c>
      <c r="K72" s="193"/>
      <c r="L72" s="375"/>
      <c r="M72" s="375"/>
      <c r="N72" s="360"/>
      <c r="O72" s="360"/>
      <c r="P72" s="375" t="s">
        <v>91</v>
      </c>
      <c r="Q72" s="375" t="s">
        <v>91</v>
      </c>
      <c r="R72" s="360" t="s">
        <v>91</v>
      </c>
      <c r="S72" s="377" t="s">
        <v>91</v>
      </c>
      <c r="T72" s="112"/>
      <c r="U72" s="112"/>
      <c r="V72" s="112"/>
      <c r="W72" s="112"/>
      <c r="X72" s="112"/>
      <c r="Y72" s="112"/>
      <c r="Z72" s="112"/>
      <c r="AA72" s="112"/>
      <c r="AB72" s="112"/>
      <c r="AC72" s="112"/>
      <c r="AD72" s="112"/>
      <c r="AE72" s="112"/>
      <c r="AF72" s="112"/>
    </row>
    <row r="73" spans="1:32" ht="14.5" x14ac:dyDescent="0.35">
      <c r="A73" s="112"/>
      <c r="B73" s="194"/>
      <c r="C73" s="375" t="s">
        <v>91</v>
      </c>
      <c r="D73" s="375" t="s">
        <v>91</v>
      </c>
      <c r="E73" s="360" t="s">
        <v>91</v>
      </c>
      <c r="F73" s="360" t="s">
        <v>91</v>
      </c>
      <c r="G73" s="375" t="s">
        <v>91</v>
      </c>
      <c r="H73" s="375" t="s">
        <v>91</v>
      </c>
      <c r="I73" s="360" t="s">
        <v>91</v>
      </c>
      <c r="J73" s="360" t="s">
        <v>91</v>
      </c>
      <c r="K73" s="193"/>
      <c r="L73" s="375"/>
      <c r="M73" s="375"/>
      <c r="N73" s="360"/>
      <c r="O73" s="360"/>
      <c r="P73" s="375" t="s">
        <v>91</v>
      </c>
      <c r="Q73" s="375" t="s">
        <v>91</v>
      </c>
      <c r="R73" s="360" t="s">
        <v>91</v>
      </c>
      <c r="S73" s="377" t="s">
        <v>91</v>
      </c>
      <c r="T73" s="112"/>
      <c r="U73" s="112"/>
      <c r="V73" s="112"/>
      <c r="W73" s="112"/>
      <c r="X73" s="112"/>
      <c r="Y73" s="112"/>
      <c r="Z73" s="112"/>
      <c r="AA73" s="112"/>
      <c r="AB73" s="112"/>
      <c r="AC73" s="112"/>
      <c r="AD73" s="112"/>
      <c r="AE73" s="112"/>
      <c r="AF73" s="112"/>
    </row>
    <row r="74" spans="1:32" ht="14.5" x14ac:dyDescent="0.35">
      <c r="A74" s="112"/>
      <c r="B74" s="194"/>
      <c r="C74" s="375" t="s">
        <v>91</v>
      </c>
      <c r="D74" s="375" t="s">
        <v>91</v>
      </c>
      <c r="E74" s="360" t="s">
        <v>91</v>
      </c>
      <c r="F74" s="360" t="s">
        <v>91</v>
      </c>
      <c r="G74" s="375" t="s">
        <v>91</v>
      </c>
      <c r="H74" s="375" t="s">
        <v>91</v>
      </c>
      <c r="I74" s="360" t="s">
        <v>91</v>
      </c>
      <c r="J74" s="360" t="s">
        <v>91</v>
      </c>
      <c r="K74" s="193"/>
      <c r="L74" s="375"/>
      <c r="M74" s="375"/>
      <c r="N74" s="360"/>
      <c r="O74" s="360"/>
      <c r="P74" s="375" t="s">
        <v>91</v>
      </c>
      <c r="Q74" s="375" t="s">
        <v>91</v>
      </c>
      <c r="R74" s="360" t="s">
        <v>91</v>
      </c>
      <c r="S74" s="377" t="s">
        <v>91</v>
      </c>
      <c r="T74" s="112"/>
      <c r="U74" s="112"/>
      <c r="V74" s="112"/>
      <c r="W74" s="112"/>
      <c r="X74" s="112"/>
      <c r="Y74" s="112"/>
      <c r="Z74" s="112"/>
      <c r="AA74" s="112"/>
      <c r="AB74" s="112"/>
      <c r="AC74" s="112"/>
      <c r="AD74" s="112"/>
      <c r="AE74" s="112"/>
      <c r="AF74" s="112"/>
    </row>
    <row r="75" spans="1:32" ht="14.5" x14ac:dyDescent="0.35">
      <c r="A75" s="112"/>
      <c r="B75" s="194"/>
      <c r="C75" s="375" t="s">
        <v>91</v>
      </c>
      <c r="D75" s="375" t="s">
        <v>91</v>
      </c>
      <c r="E75" s="360" t="s">
        <v>91</v>
      </c>
      <c r="F75" s="360" t="s">
        <v>91</v>
      </c>
      <c r="G75" s="375" t="s">
        <v>91</v>
      </c>
      <c r="H75" s="375" t="s">
        <v>91</v>
      </c>
      <c r="I75" s="360" t="s">
        <v>91</v>
      </c>
      <c r="J75" s="360" t="s">
        <v>91</v>
      </c>
      <c r="K75" s="193"/>
      <c r="L75" s="375"/>
      <c r="M75" s="375"/>
      <c r="N75" s="360"/>
      <c r="O75" s="360"/>
      <c r="P75" s="375" t="s">
        <v>91</v>
      </c>
      <c r="Q75" s="375" t="s">
        <v>91</v>
      </c>
      <c r="R75" s="360" t="s">
        <v>91</v>
      </c>
      <c r="S75" s="377" t="s">
        <v>91</v>
      </c>
      <c r="T75" s="112"/>
      <c r="U75" s="112"/>
      <c r="V75" s="112"/>
      <c r="W75" s="112"/>
      <c r="X75" s="112"/>
      <c r="Y75" s="112"/>
      <c r="Z75" s="112"/>
      <c r="AA75" s="112"/>
      <c r="AB75" s="112"/>
      <c r="AC75" s="112"/>
      <c r="AD75" s="112"/>
      <c r="AE75" s="112"/>
      <c r="AF75" s="112"/>
    </row>
    <row r="76" spans="1:32" ht="14.5" x14ac:dyDescent="0.35">
      <c r="A76" s="112"/>
      <c r="B76" s="194"/>
      <c r="C76" s="375" t="s">
        <v>91</v>
      </c>
      <c r="D76" s="375" t="s">
        <v>91</v>
      </c>
      <c r="E76" s="360" t="s">
        <v>91</v>
      </c>
      <c r="F76" s="360" t="s">
        <v>91</v>
      </c>
      <c r="G76" s="375" t="s">
        <v>91</v>
      </c>
      <c r="H76" s="375" t="s">
        <v>91</v>
      </c>
      <c r="I76" s="360" t="s">
        <v>91</v>
      </c>
      <c r="J76" s="360" t="s">
        <v>91</v>
      </c>
      <c r="K76" s="193"/>
      <c r="L76" s="375"/>
      <c r="M76" s="375"/>
      <c r="N76" s="360"/>
      <c r="O76" s="360"/>
      <c r="P76" s="375" t="s">
        <v>91</v>
      </c>
      <c r="Q76" s="375" t="s">
        <v>91</v>
      </c>
      <c r="R76" s="360" t="s">
        <v>91</v>
      </c>
      <c r="S76" s="377" t="s">
        <v>91</v>
      </c>
      <c r="T76" s="112"/>
      <c r="U76" s="112"/>
      <c r="V76" s="112"/>
      <c r="W76" s="112"/>
      <c r="X76" s="112"/>
      <c r="Y76" s="112"/>
      <c r="Z76" s="112"/>
      <c r="AA76" s="112"/>
      <c r="AB76" s="112"/>
      <c r="AC76" s="112"/>
      <c r="AD76" s="112"/>
      <c r="AE76" s="112"/>
      <c r="AF76" s="112"/>
    </row>
    <row r="77" spans="1:32" ht="14.5" x14ac:dyDescent="0.35">
      <c r="A77" s="112"/>
      <c r="B77" s="194"/>
      <c r="C77" s="375" t="s">
        <v>91</v>
      </c>
      <c r="D77" s="375" t="s">
        <v>91</v>
      </c>
      <c r="E77" s="360" t="s">
        <v>91</v>
      </c>
      <c r="F77" s="360" t="s">
        <v>91</v>
      </c>
      <c r="G77" s="375" t="s">
        <v>91</v>
      </c>
      <c r="H77" s="375" t="s">
        <v>91</v>
      </c>
      <c r="I77" s="360" t="s">
        <v>91</v>
      </c>
      <c r="J77" s="360" t="s">
        <v>91</v>
      </c>
      <c r="K77" s="193"/>
      <c r="L77" s="375"/>
      <c r="M77" s="375"/>
      <c r="N77" s="360"/>
      <c r="O77" s="360"/>
      <c r="P77" s="375" t="s">
        <v>91</v>
      </c>
      <c r="Q77" s="375" t="s">
        <v>91</v>
      </c>
      <c r="R77" s="360" t="s">
        <v>91</v>
      </c>
      <c r="S77" s="377" t="s">
        <v>91</v>
      </c>
      <c r="T77" s="112"/>
      <c r="U77" s="112"/>
      <c r="V77" s="112"/>
      <c r="W77" s="112"/>
      <c r="X77" s="112"/>
      <c r="Y77" s="112"/>
      <c r="Z77" s="112"/>
      <c r="AA77" s="112"/>
      <c r="AB77" s="112"/>
      <c r="AC77" s="112"/>
      <c r="AD77" s="112"/>
      <c r="AE77" s="112"/>
      <c r="AF77" s="112"/>
    </row>
    <row r="78" spans="1:32" ht="14.5" x14ac:dyDescent="0.35">
      <c r="A78" s="112"/>
      <c r="B78" s="194"/>
      <c r="C78" s="375" t="s">
        <v>91</v>
      </c>
      <c r="D78" s="375" t="s">
        <v>91</v>
      </c>
      <c r="E78" s="360" t="s">
        <v>91</v>
      </c>
      <c r="F78" s="360" t="s">
        <v>91</v>
      </c>
      <c r="G78" s="375" t="s">
        <v>91</v>
      </c>
      <c r="H78" s="375" t="s">
        <v>91</v>
      </c>
      <c r="I78" s="360" t="s">
        <v>91</v>
      </c>
      <c r="J78" s="360" t="s">
        <v>91</v>
      </c>
      <c r="K78" s="193"/>
      <c r="L78" s="375"/>
      <c r="M78" s="375"/>
      <c r="N78" s="360"/>
      <c r="O78" s="360"/>
      <c r="P78" s="375" t="s">
        <v>91</v>
      </c>
      <c r="Q78" s="375" t="s">
        <v>91</v>
      </c>
      <c r="R78" s="360" t="s">
        <v>91</v>
      </c>
      <c r="S78" s="377" t="s">
        <v>91</v>
      </c>
      <c r="T78" s="112"/>
      <c r="U78" s="112"/>
      <c r="V78" s="112"/>
      <c r="W78" s="112"/>
      <c r="X78" s="112"/>
      <c r="Y78" s="112"/>
      <c r="Z78" s="112"/>
      <c r="AA78" s="112"/>
      <c r="AB78" s="112"/>
      <c r="AC78" s="112"/>
      <c r="AD78" s="112"/>
      <c r="AE78" s="112"/>
      <c r="AF78" s="112"/>
    </row>
    <row r="79" spans="1:32" ht="14.5" x14ac:dyDescent="0.35">
      <c r="A79" s="112"/>
      <c r="B79" s="194"/>
      <c r="C79" s="375" t="s">
        <v>91</v>
      </c>
      <c r="D79" s="375" t="s">
        <v>91</v>
      </c>
      <c r="E79" s="360" t="s">
        <v>91</v>
      </c>
      <c r="F79" s="360" t="s">
        <v>91</v>
      </c>
      <c r="G79" s="375" t="s">
        <v>91</v>
      </c>
      <c r="H79" s="375" t="s">
        <v>91</v>
      </c>
      <c r="I79" s="360" t="s">
        <v>91</v>
      </c>
      <c r="J79" s="360" t="s">
        <v>91</v>
      </c>
      <c r="K79" s="193"/>
      <c r="L79" s="375"/>
      <c r="M79" s="375"/>
      <c r="N79" s="360"/>
      <c r="O79" s="360"/>
      <c r="P79" s="375" t="s">
        <v>91</v>
      </c>
      <c r="Q79" s="375" t="s">
        <v>91</v>
      </c>
      <c r="R79" s="360" t="s">
        <v>91</v>
      </c>
      <c r="S79" s="377" t="s">
        <v>91</v>
      </c>
      <c r="T79" s="112"/>
      <c r="U79" s="112"/>
      <c r="V79" s="112"/>
      <c r="W79" s="112"/>
      <c r="X79" s="112"/>
      <c r="Y79" s="112"/>
      <c r="Z79" s="112"/>
      <c r="AA79" s="112"/>
      <c r="AB79" s="112"/>
      <c r="AC79" s="112"/>
      <c r="AD79" s="112"/>
      <c r="AE79" s="112"/>
      <c r="AF79" s="112"/>
    </row>
    <row r="80" spans="1:32" ht="14.5" x14ac:dyDescent="0.35">
      <c r="A80" s="112"/>
      <c r="B80" s="194"/>
      <c r="C80" s="375" t="s">
        <v>91</v>
      </c>
      <c r="D80" s="375" t="s">
        <v>91</v>
      </c>
      <c r="E80" s="360" t="s">
        <v>91</v>
      </c>
      <c r="F80" s="360" t="s">
        <v>91</v>
      </c>
      <c r="G80" s="375" t="s">
        <v>91</v>
      </c>
      <c r="H80" s="375" t="s">
        <v>91</v>
      </c>
      <c r="I80" s="360" t="s">
        <v>91</v>
      </c>
      <c r="J80" s="360" t="s">
        <v>91</v>
      </c>
      <c r="K80" s="193"/>
      <c r="L80" s="375"/>
      <c r="M80" s="375"/>
      <c r="N80" s="360"/>
      <c r="O80" s="360"/>
      <c r="P80" s="375" t="s">
        <v>91</v>
      </c>
      <c r="Q80" s="375" t="s">
        <v>91</v>
      </c>
      <c r="R80" s="360" t="s">
        <v>91</v>
      </c>
      <c r="S80" s="377" t="s">
        <v>91</v>
      </c>
      <c r="T80" s="112"/>
      <c r="U80" s="112"/>
      <c r="V80" s="112"/>
      <c r="W80" s="112"/>
      <c r="X80" s="112"/>
      <c r="Y80" s="112"/>
      <c r="Z80" s="112"/>
      <c r="AA80" s="112"/>
      <c r="AB80" s="112"/>
      <c r="AC80" s="112"/>
      <c r="AD80" s="112"/>
      <c r="AE80" s="112"/>
      <c r="AF80" s="112"/>
    </row>
    <row r="81" spans="1:32" ht="14.5" x14ac:dyDescent="0.35">
      <c r="A81" s="112"/>
      <c r="B81" s="194"/>
      <c r="C81" s="375" t="s">
        <v>91</v>
      </c>
      <c r="D81" s="375" t="s">
        <v>91</v>
      </c>
      <c r="E81" s="360" t="s">
        <v>91</v>
      </c>
      <c r="F81" s="360" t="s">
        <v>91</v>
      </c>
      <c r="G81" s="375" t="s">
        <v>91</v>
      </c>
      <c r="H81" s="375" t="s">
        <v>91</v>
      </c>
      <c r="I81" s="360" t="s">
        <v>91</v>
      </c>
      <c r="J81" s="360" t="s">
        <v>91</v>
      </c>
      <c r="K81" s="193"/>
      <c r="L81" s="375"/>
      <c r="M81" s="375"/>
      <c r="N81" s="360"/>
      <c r="O81" s="360"/>
      <c r="P81" s="375" t="s">
        <v>91</v>
      </c>
      <c r="Q81" s="375" t="s">
        <v>91</v>
      </c>
      <c r="R81" s="360" t="s">
        <v>91</v>
      </c>
      <c r="S81" s="377" t="s">
        <v>91</v>
      </c>
      <c r="T81" s="112"/>
      <c r="U81" s="112"/>
      <c r="V81" s="112"/>
      <c r="W81" s="112"/>
      <c r="X81" s="112"/>
      <c r="Y81" s="112"/>
      <c r="Z81" s="112"/>
      <c r="AA81" s="112"/>
      <c r="AB81" s="112"/>
      <c r="AC81" s="112"/>
      <c r="AD81" s="112"/>
      <c r="AE81" s="112"/>
      <c r="AF81" s="112"/>
    </row>
    <row r="82" spans="1:32" ht="14.5" x14ac:dyDescent="0.35">
      <c r="A82" s="112"/>
      <c r="B82" s="194"/>
      <c r="C82" s="375" t="s">
        <v>91</v>
      </c>
      <c r="D82" s="375" t="s">
        <v>91</v>
      </c>
      <c r="E82" s="360" t="s">
        <v>91</v>
      </c>
      <c r="F82" s="360" t="s">
        <v>91</v>
      </c>
      <c r="G82" s="375" t="s">
        <v>91</v>
      </c>
      <c r="H82" s="375" t="s">
        <v>91</v>
      </c>
      <c r="I82" s="360" t="s">
        <v>91</v>
      </c>
      <c r="J82" s="360" t="s">
        <v>91</v>
      </c>
      <c r="K82" s="193"/>
      <c r="L82" s="375"/>
      <c r="M82" s="375"/>
      <c r="N82" s="360"/>
      <c r="O82" s="360"/>
      <c r="P82" s="375" t="s">
        <v>91</v>
      </c>
      <c r="Q82" s="375" t="s">
        <v>91</v>
      </c>
      <c r="R82" s="360" t="s">
        <v>91</v>
      </c>
      <c r="S82" s="377" t="s">
        <v>91</v>
      </c>
      <c r="T82" s="112"/>
      <c r="U82" s="112"/>
      <c r="V82" s="112"/>
      <c r="W82" s="112"/>
      <c r="X82" s="112"/>
      <c r="Y82" s="112"/>
      <c r="Z82" s="112"/>
      <c r="AA82" s="112"/>
      <c r="AB82" s="112"/>
      <c r="AC82" s="112"/>
      <c r="AD82" s="112"/>
      <c r="AE82" s="112"/>
      <c r="AF82" s="112"/>
    </row>
    <row r="83" spans="1:32" ht="14.5" x14ac:dyDescent="0.35">
      <c r="A83" s="112"/>
      <c r="B83" s="194"/>
      <c r="C83" s="375" t="s">
        <v>91</v>
      </c>
      <c r="D83" s="375" t="s">
        <v>91</v>
      </c>
      <c r="E83" s="360" t="s">
        <v>91</v>
      </c>
      <c r="F83" s="360" t="s">
        <v>91</v>
      </c>
      <c r="G83" s="375" t="s">
        <v>91</v>
      </c>
      <c r="H83" s="375" t="s">
        <v>91</v>
      </c>
      <c r="I83" s="360" t="s">
        <v>91</v>
      </c>
      <c r="J83" s="360" t="s">
        <v>91</v>
      </c>
      <c r="K83" s="193"/>
      <c r="L83" s="375"/>
      <c r="M83" s="375"/>
      <c r="N83" s="360"/>
      <c r="O83" s="360"/>
      <c r="P83" s="375" t="s">
        <v>91</v>
      </c>
      <c r="Q83" s="375" t="s">
        <v>91</v>
      </c>
      <c r="R83" s="360" t="s">
        <v>91</v>
      </c>
      <c r="S83" s="377" t="s">
        <v>91</v>
      </c>
      <c r="T83" s="112"/>
      <c r="U83" s="112"/>
      <c r="V83" s="112"/>
      <c r="W83" s="112"/>
      <c r="X83" s="112"/>
      <c r="Y83" s="112"/>
      <c r="Z83" s="112"/>
      <c r="AA83" s="112"/>
      <c r="AB83" s="112"/>
      <c r="AC83" s="112"/>
      <c r="AD83" s="112"/>
      <c r="AE83" s="112"/>
      <c r="AF83" s="112"/>
    </row>
    <row r="84" spans="1:32" ht="14.5" x14ac:dyDescent="0.35">
      <c r="A84" s="112"/>
      <c r="B84" s="194"/>
      <c r="C84" s="375" t="s">
        <v>91</v>
      </c>
      <c r="D84" s="375" t="s">
        <v>91</v>
      </c>
      <c r="E84" s="360" t="s">
        <v>91</v>
      </c>
      <c r="F84" s="360" t="s">
        <v>91</v>
      </c>
      <c r="G84" s="375" t="s">
        <v>91</v>
      </c>
      <c r="H84" s="375" t="s">
        <v>91</v>
      </c>
      <c r="I84" s="360" t="s">
        <v>91</v>
      </c>
      <c r="J84" s="360" t="s">
        <v>91</v>
      </c>
      <c r="K84" s="193"/>
      <c r="L84" s="375"/>
      <c r="M84" s="375"/>
      <c r="N84" s="360"/>
      <c r="O84" s="360"/>
      <c r="P84" s="375" t="s">
        <v>91</v>
      </c>
      <c r="Q84" s="375" t="s">
        <v>91</v>
      </c>
      <c r="R84" s="360" t="s">
        <v>91</v>
      </c>
      <c r="S84" s="377" t="s">
        <v>91</v>
      </c>
      <c r="T84" s="112"/>
      <c r="U84" s="112"/>
      <c r="V84" s="112"/>
      <c r="W84" s="112"/>
      <c r="X84" s="112"/>
      <c r="Y84" s="112"/>
      <c r="Z84" s="112"/>
      <c r="AA84" s="112"/>
      <c r="AB84" s="112"/>
      <c r="AC84" s="112"/>
      <c r="AD84" s="112"/>
      <c r="AE84" s="112"/>
      <c r="AF84" s="112"/>
    </row>
    <row r="85" spans="1:32" ht="14.5" x14ac:dyDescent="0.35">
      <c r="A85" s="112"/>
      <c r="B85" s="194"/>
      <c r="C85" s="375" t="s">
        <v>91</v>
      </c>
      <c r="D85" s="375" t="s">
        <v>91</v>
      </c>
      <c r="E85" s="360" t="s">
        <v>91</v>
      </c>
      <c r="F85" s="360" t="s">
        <v>91</v>
      </c>
      <c r="G85" s="375" t="s">
        <v>91</v>
      </c>
      <c r="H85" s="375" t="s">
        <v>91</v>
      </c>
      <c r="I85" s="360" t="s">
        <v>91</v>
      </c>
      <c r="J85" s="360" t="s">
        <v>91</v>
      </c>
      <c r="K85" s="193"/>
      <c r="L85" s="375"/>
      <c r="M85" s="375"/>
      <c r="N85" s="360"/>
      <c r="O85" s="360"/>
      <c r="P85" s="375" t="s">
        <v>91</v>
      </c>
      <c r="Q85" s="375" t="s">
        <v>91</v>
      </c>
      <c r="R85" s="360" t="s">
        <v>91</v>
      </c>
      <c r="S85" s="377" t="s">
        <v>91</v>
      </c>
      <c r="T85" s="112"/>
      <c r="U85" s="112"/>
      <c r="V85" s="112"/>
      <c r="W85" s="112"/>
      <c r="X85" s="112"/>
      <c r="Y85" s="112"/>
      <c r="Z85" s="112"/>
      <c r="AA85" s="112"/>
      <c r="AB85" s="112"/>
      <c r="AC85" s="112"/>
      <c r="AD85" s="112"/>
      <c r="AE85" s="112"/>
      <c r="AF85" s="112"/>
    </row>
    <row r="86" spans="1:32" ht="14.5" x14ac:dyDescent="0.35">
      <c r="A86" s="112"/>
      <c r="B86" s="194"/>
      <c r="C86" s="375" t="s">
        <v>91</v>
      </c>
      <c r="D86" s="375" t="s">
        <v>91</v>
      </c>
      <c r="E86" s="360" t="s">
        <v>91</v>
      </c>
      <c r="F86" s="360" t="s">
        <v>91</v>
      </c>
      <c r="G86" s="375" t="s">
        <v>91</v>
      </c>
      <c r="H86" s="375" t="s">
        <v>91</v>
      </c>
      <c r="I86" s="360" t="s">
        <v>91</v>
      </c>
      <c r="J86" s="360" t="s">
        <v>91</v>
      </c>
      <c r="K86" s="193"/>
      <c r="L86" s="375"/>
      <c r="M86" s="375"/>
      <c r="N86" s="360"/>
      <c r="O86" s="360"/>
      <c r="P86" s="375" t="s">
        <v>91</v>
      </c>
      <c r="Q86" s="375" t="s">
        <v>91</v>
      </c>
      <c r="R86" s="360" t="s">
        <v>91</v>
      </c>
      <c r="S86" s="377" t="s">
        <v>91</v>
      </c>
      <c r="T86" s="112"/>
      <c r="U86" s="112"/>
      <c r="V86" s="112"/>
      <c r="W86" s="112"/>
      <c r="X86" s="112"/>
      <c r="Y86" s="112"/>
      <c r="Z86" s="112"/>
      <c r="AA86" s="112"/>
      <c r="AB86" s="112"/>
      <c r="AC86" s="112"/>
      <c r="AD86" s="112"/>
      <c r="AE86" s="112"/>
      <c r="AF86" s="112"/>
    </row>
    <row r="87" spans="1:32" ht="14.5" x14ac:dyDescent="0.35">
      <c r="A87" s="112"/>
      <c r="B87" s="195"/>
      <c r="C87" s="382" t="s">
        <v>91</v>
      </c>
      <c r="D87" s="382" t="s">
        <v>91</v>
      </c>
      <c r="E87" s="380" t="s">
        <v>91</v>
      </c>
      <c r="F87" s="380" t="s">
        <v>91</v>
      </c>
      <c r="G87" s="382" t="s">
        <v>91</v>
      </c>
      <c r="H87" s="382" t="s">
        <v>91</v>
      </c>
      <c r="I87" s="380" t="s">
        <v>91</v>
      </c>
      <c r="J87" s="380" t="s">
        <v>91</v>
      </c>
      <c r="K87" s="196"/>
      <c r="L87" s="382"/>
      <c r="M87" s="382"/>
      <c r="N87" s="380"/>
      <c r="O87" s="380"/>
      <c r="P87" s="382" t="s">
        <v>91</v>
      </c>
      <c r="Q87" s="382" t="s">
        <v>91</v>
      </c>
      <c r="R87" s="380" t="s">
        <v>91</v>
      </c>
      <c r="S87" s="381"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23</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217</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218</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1094</v>
      </c>
      <c r="C9" s="4" t="s">
        <v>380</v>
      </c>
      <c r="D9" s="4" t="s">
        <v>1096</v>
      </c>
      <c r="E9" s="4" t="s">
        <v>406</v>
      </c>
      <c r="F9" s="4" t="s">
        <v>406</v>
      </c>
      <c r="G9" s="80">
        <f>IFERROR(VALUE(LEFT(E9,1))*VALUE(LEFT(F9,1)),"N/A")</f>
        <v>25</v>
      </c>
      <c r="H9" s="4" t="s">
        <v>1097</v>
      </c>
      <c r="I9" s="4" t="s">
        <v>408</v>
      </c>
      <c r="J9" s="4" t="s">
        <v>406</v>
      </c>
      <c r="K9" s="139">
        <f>IFERROR(VALUE(LEFT(I9,1))*VALUE(LEFT(J9,1)),"N/A")</f>
        <v>15</v>
      </c>
    </row>
    <row r="10" spans="1:41" ht="14.5" x14ac:dyDescent="0.35">
      <c r="B10" s="76" t="s">
        <v>1095</v>
      </c>
      <c r="C10" s="4" t="s">
        <v>388</v>
      </c>
      <c r="D10" s="4" t="s">
        <v>1098</v>
      </c>
      <c r="E10" s="4" t="s">
        <v>409</v>
      </c>
      <c r="F10" s="4" t="s">
        <v>407</v>
      </c>
      <c r="G10" s="80">
        <f t="shared" ref="G10:G13" si="0">IFERROR(VALUE(LEFT(E10,1))*VALUE(LEFT(F10,1)),"N/A")</f>
        <v>8</v>
      </c>
      <c r="H10" s="4" t="s">
        <v>1099</v>
      </c>
      <c r="I10" s="4" t="s">
        <v>409</v>
      </c>
      <c r="J10" s="4" t="s">
        <v>408</v>
      </c>
      <c r="K10" s="139">
        <f t="shared" ref="K10:K13" si="1">IFERROR(VALUE(LEFT(I10,1))*VALUE(LEFT(J10,1)),"N/A")</f>
        <v>6</v>
      </c>
    </row>
    <row r="11" spans="1:41" ht="14.5" x14ac:dyDescent="0.35">
      <c r="B11" s="76" t="s">
        <v>1100</v>
      </c>
      <c r="C11" s="4" t="s">
        <v>382</v>
      </c>
      <c r="D11" s="4" t="s">
        <v>1101</v>
      </c>
      <c r="E11" s="4" t="s">
        <v>409</v>
      </c>
      <c r="F11" s="4" t="s">
        <v>407</v>
      </c>
      <c r="G11" s="80">
        <f t="shared" si="0"/>
        <v>8</v>
      </c>
      <c r="H11" s="4" t="s">
        <v>1102</v>
      </c>
      <c r="I11" s="4" t="s">
        <v>410</v>
      </c>
      <c r="J11" s="4" t="s">
        <v>408</v>
      </c>
      <c r="K11" s="139">
        <f t="shared" si="1"/>
        <v>3</v>
      </c>
    </row>
    <row r="12" spans="1:41" ht="14.5" x14ac:dyDescent="0.35">
      <c r="B12" s="76" t="s">
        <v>1103</v>
      </c>
      <c r="C12" s="4" t="s">
        <v>383</v>
      </c>
      <c r="D12" s="4" t="s">
        <v>1104</v>
      </c>
      <c r="E12" s="4" t="s">
        <v>407</v>
      </c>
      <c r="F12" s="4" t="s">
        <v>406</v>
      </c>
      <c r="G12" s="80">
        <f t="shared" si="0"/>
        <v>20</v>
      </c>
      <c r="H12" s="4" t="s">
        <v>1105</v>
      </c>
      <c r="I12" s="4" t="s">
        <v>410</v>
      </c>
      <c r="J12" s="4" t="s">
        <v>410</v>
      </c>
      <c r="K12" s="139">
        <f t="shared" si="1"/>
        <v>1</v>
      </c>
    </row>
    <row r="13" spans="1:41" ht="14.5" x14ac:dyDescent="0.35">
      <c r="B13" s="78" t="s">
        <v>1106</v>
      </c>
      <c r="C13" s="75" t="s">
        <v>380</v>
      </c>
      <c r="D13" s="75" t="s">
        <v>1107</v>
      </c>
      <c r="E13" s="75" t="s">
        <v>409</v>
      </c>
      <c r="F13" s="75" t="s">
        <v>408</v>
      </c>
      <c r="G13" s="81">
        <f t="shared" si="0"/>
        <v>6</v>
      </c>
      <c r="H13" s="75" t="s">
        <v>1108</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D18" sqref="D18"/>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25</v>
      </c>
      <c r="C2" s="215"/>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1109</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1110</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86" workbookViewId="0">
      <selection activeCell="F54" sqref="F54"/>
    </sheetView>
  </sheetViews>
  <sheetFormatPr defaultRowHeight="14.5" x14ac:dyDescent="0.35"/>
  <cols>
    <col min="1" max="1" width="85" bestFit="1" customWidth="1"/>
    <col min="2" max="2" width="17.453125" customWidth="1"/>
    <col min="3" max="3" width="31.5429687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1111</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1111</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1111</v>
      </c>
    </row>
    <row r="73" spans="1:10" x14ac:dyDescent="0.35">
      <c r="A73" t="s">
        <v>332</v>
      </c>
      <c r="B73" t="s">
        <v>331</v>
      </c>
      <c r="C73" s="125" t="s">
        <v>1111</v>
      </c>
    </row>
    <row r="74" spans="1:10" x14ac:dyDescent="0.35">
      <c r="A74" t="s">
        <v>333</v>
      </c>
      <c r="B74" t="s">
        <v>331</v>
      </c>
      <c r="C74" s="125" t="s">
        <v>1111</v>
      </c>
    </row>
    <row r="75" spans="1:10" x14ac:dyDescent="0.35">
      <c r="A75" t="s">
        <v>334</v>
      </c>
      <c r="B75" t="s">
        <v>331</v>
      </c>
      <c r="C75" s="125" t="s">
        <v>1111</v>
      </c>
    </row>
    <row r="76" spans="1:10" x14ac:dyDescent="0.35">
      <c r="A76" t="s">
        <v>335</v>
      </c>
      <c r="B76" t="s">
        <v>331</v>
      </c>
      <c r="C76" s="125" t="s">
        <v>1111</v>
      </c>
    </row>
    <row r="77" spans="1:10" x14ac:dyDescent="0.35">
      <c r="A77" t="s">
        <v>336</v>
      </c>
      <c r="B77" t="s">
        <v>331</v>
      </c>
      <c r="C77" s="125" t="s">
        <v>1111</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1111</v>
      </c>
    </row>
    <row r="85" spans="1:3" x14ac:dyDescent="0.35">
      <c r="A85" t="s">
        <v>344</v>
      </c>
      <c r="B85" t="s">
        <v>139</v>
      </c>
      <c r="C85" s="125" t="s">
        <v>1111</v>
      </c>
    </row>
    <row r="86" spans="1:3" x14ac:dyDescent="0.35">
      <c r="A86" t="s">
        <v>345</v>
      </c>
      <c r="B86" t="s">
        <v>139</v>
      </c>
      <c r="C86" s="125" t="s">
        <v>1111</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1111</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1111</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1111</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F7" sqref="F7"/>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2024-04-10T11:10:01Z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