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235" documentId="8_{3F26D3CE-FAD7-4CD1-B428-7852B3EDD9A2}" xr6:coauthVersionLast="47" xr6:coauthVersionMax="47" xr10:uidLastSave="{42D52E98-B5BB-4541-9436-7E46B4AA27C6}"/>
  <bookViews>
    <workbookView xWindow="-110" yWindow="-110" windowWidth="22780" windowHeight="14660" tabRatio="661" firstSheet="2" activeTab="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0" i="19" l="1"/>
  <c r="B42" i="19"/>
  <c r="I52" i="6" l="1"/>
  <c r="G48" i="6"/>
  <c r="P24" i="18"/>
  <c r="P25" i="18"/>
  <c r="P26" i="18"/>
  <c r="P27" i="18"/>
  <c r="P28" i="18"/>
  <c r="P29" i="18"/>
  <c r="P30" i="18"/>
  <c r="P31" i="18"/>
  <c r="P32" i="18"/>
  <c r="P33" i="18"/>
  <c r="N24" i="18"/>
  <c r="N25" i="18"/>
  <c r="N26" i="18"/>
  <c r="N27" i="18"/>
  <c r="N28" i="18"/>
  <c r="N29" i="18"/>
  <c r="N30" i="18"/>
  <c r="N31" i="18"/>
  <c r="N32" i="18"/>
  <c r="N33" i="18"/>
  <c r="I24" i="18"/>
  <c r="I25" i="18"/>
  <c r="I26" i="18"/>
  <c r="I27" i="18"/>
  <c r="I28" i="18"/>
  <c r="I29" i="18"/>
  <c r="I30" i="18"/>
  <c r="I31" i="18"/>
  <c r="I32" i="18"/>
  <c r="I33" i="18"/>
  <c r="I24" i="4"/>
  <c r="I25" i="4"/>
  <c r="I26" i="4"/>
  <c r="I27" i="4"/>
  <c r="I28" i="4"/>
  <c r="I29" i="4"/>
  <c r="I30" i="4"/>
  <c r="I31" i="4"/>
  <c r="I32" i="4"/>
  <c r="I33" i="4"/>
  <c r="P24" i="4"/>
  <c r="P25" i="4"/>
  <c r="P26" i="4"/>
  <c r="P27" i="4"/>
  <c r="P28" i="4"/>
  <c r="P29" i="4"/>
  <c r="P30" i="4"/>
  <c r="P31" i="4"/>
  <c r="P32" i="4"/>
  <c r="P33" i="4"/>
  <c r="N24" i="4"/>
  <c r="N25" i="4"/>
  <c r="N26" i="4"/>
  <c r="N27" i="4"/>
  <c r="N28" i="4"/>
  <c r="N29" i="4"/>
  <c r="N30" i="4"/>
  <c r="N31" i="4"/>
  <c r="N32" i="4"/>
  <c r="N33" i="4"/>
  <c r="D19" i="4"/>
  <c r="D20" i="4"/>
  <c r="A125" i="19"/>
  <c r="D20" i="18"/>
  <c r="D21" i="18"/>
  <c r="D22" i="18"/>
  <c r="D23" i="18"/>
  <c r="D34" i="18"/>
  <c r="D35" i="18"/>
  <c r="D36" i="18"/>
  <c r="D37" i="18"/>
  <c r="D38" i="18"/>
  <c r="D19" i="18"/>
  <c r="F14" i="15"/>
  <c r="F15" i="15"/>
  <c r="F18" i="15"/>
  <c r="F19" i="15"/>
  <c r="F32" i="15"/>
  <c r="F37" i="15"/>
  <c r="F46" i="15"/>
  <c r="F49" i="15"/>
  <c r="F50" i="15"/>
  <c r="F5" i="15"/>
  <c r="I46" i="4"/>
  <c r="I45" i="4"/>
  <c r="F44" i="14"/>
  <c r="F45" i="14"/>
  <c r="F63" i="14"/>
  <c r="F73" i="14"/>
  <c r="F87" i="14"/>
  <c r="F107" i="14"/>
  <c r="F134" i="14"/>
  <c r="F147" i="14"/>
  <c r="F148" i="14"/>
  <c r="F5" i="14"/>
  <c r="B6" i="11" a="1"/>
  <c r="B6" i="11" s="1"/>
  <c r="K10" i="7"/>
  <c r="K11" i="7"/>
  <c r="K12" i="7"/>
  <c r="K13" i="7"/>
  <c r="K9" i="7"/>
  <c r="G9" i="7"/>
  <c r="G10" i="7"/>
  <c r="G11" i="7"/>
  <c r="G12" i="7"/>
  <c r="G13" i="7"/>
  <c r="A33" i="19"/>
  <c r="A19" i="19"/>
  <c r="A170" i="19"/>
  <c r="A143" i="19"/>
  <c r="B15" i="3"/>
  <c r="E15" i="15"/>
  <c r="E19" i="15"/>
  <c r="E32" i="15"/>
  <c r="E37" i="15"/>
  <c r="E46" i="15"/>
  <c r="E5" i="15"/>
  <c r="E45" i="14"/>
  <c r="E63" i="14"/>
  <c r="E73" i="14"/>
  <c r="E87" i="14"/>
  <c r="E107" i="14"/>
  <c r="E134" i="14"/>
  <c r="E148" i="14"/>
  <c r="E5" i="14"/>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I75" i="18"/>
  <c r="N75" i="18"/>
  <c r="P75" i="18"/>
  <c r="I76" i="18"/>
  <c r="N76" i="18"/>
  <c r="P76" i="18"/>
  <c r="I77" i="18"/>
  <c r="N77" i="18"/>
  <c r="P77" i="18"/>
  <c r="I78" i="18"/>
  <c r="N78" i="18"/>
  <c r="P78" i="18"/>
  <c r="I79" i="18"/>
  <c r="N79" i="18"/>
  <c r="P79" i="18"/>
  <c r="I80" i="18"/>
  <c r="N80" i="18"/>
  <c r="P80" i="18"/>
  <c r="I81" i="18"/>
  <c r="N81" i="18"/>
  <c r="P81" i="18"/>
  <c r="I82" i="18"/>
  <c r="N82" i="18"/>
  <c r="P82" i="18"/>
  <c r="I83" i="18"/>
  <c r="N83" i="18"/>
  <c r="P83" i="18"/>
  <c r="I84" i="18"/>
  <c r="N84" i="18"/>
  <c r="P84" i="18"/>
  <c r="A80" i="19"/>
  <c r="A107" i="19"/>
  <c r="A116" i="19"/>
  <c r="A42" i="19"/>
  <c r="B16" i="3" a="1"/>
  <c r="B16" i="3" s="1"/>
  <c r="A136" i="19"/>
  <c r="A130" i="19"/>
  <c r="A7" i="19"/>
  <c r="L50" i="6"/>
  <c r="N45" i="18"/>
  <c r="I45" i="18"/>
  <c r="P45" i="18" s="1"/>
  <c r="N38" i="18"/>
  <c r="I38" i="18"/>
  <c r="P38" i="18" s="1"/>
  <c r="N37" i="18"/>
  <c r="I37" i="18"/>
  <c r="P37" i="18" s="1"/>
  <c r="N36" i="18"/>
  <c r="I36" i="18"/>
  <c r="P36" i="18" s="1"/>
  <c r="N35" i="18"/>
  <c r="I35" i="18"/>
  <c r="P35" i="18" s="1"/>
  <c r="N34" i="18"/>
  <c r="I34" i="18"/>
  <c r="P34" i="18" s="1"/>
  <c r="N23" i="18"/>
  <c r="I23" i="18"/>
  <c r="P23" i="18" s="1"/>
  <c r="N22" i="18"/>
  <c r="I22" i="18"/>
  <c r="P22" i="18" s="1"/>
  <c r="N21" i="18"/>
  <c r="I21" i="18"/>
  <c r="P21" i="18" s="1"/>
  <c r="N20" i="18"/>
  <c r="I20" i="18"/>
  <c r="P20" i="18" s="1"/>
  <c r="N19" i="18"/>
  <c r="I19" i="18"/>
  <c r="P19" i="18" s="1"/>
  <c r="I69" i="4"/>
  <c r="N69" i="4"/>
  <c r="I70" i="4"/>
  <c r="N70" i="4"/>
  <c r="I71" i="4"/>
  <c r="N71" i="4"/>
  <c r="I72" i="4"/>
  <c r="N72" i="4"/>
  <c r="I73" i="4"/>
  <c r="N73" i="4"/>
  <c r="I74" i="4"/>
  <c r="N74" i="4"/>
  <c r="I75" i="4"/>
  <c r="N75" i="4"/>
  <c r="I76" i="4"/>
  <c r="N76" i="4"/>
  <c r="I77" i="4"/>
  <c r="N77" i="4"/>
  <c r="I78" i="4"/>
  <c r="N78" i="4"/>
  <c r="I79" i="4"/>
  <c r="N79" i="4"/>
  <c r="I80" i="4"/>
  <c r="N80" i="4"/>
  <c r="I81" i="4"/>
  <c r="N81" i="4"/>
  <c r="I82" i="4"/>
  <c r="N82" i="4"/>
  <c r="I83" i="4"/>
  <c r="N83" i="4"/>
  <c r="I84" i="4"/>
  <c r="N84" i="4"/>
  <c r="I56" i="4"/>
  <c r="N56" i="4"/>
  <c r="I57" i="4"/>
  <c r="N57" i="4"/>
  <c r="I58" i="4"/>
  <c r="N58" i="4"/>
  <c r="I59" i="4"/>
  <c r="N59" i="4"/>
  <c r="I60" i="4"/>
  <c r="N60" i="4"/>
  <c r="I61" i="4"/>
  <c r="N61" i="4"/>
  <c r="I62" i="4"/>
  <c r="N62" i="4"/>
  <c r="I63" i="4"/>
  <c r="N63" i="4"/>
  <c r="I64" i="4"/>
  <c r="N64" i="4"/>
  <c r="I65" i="4"/>
  <c r="N65" i="4"/>
  <c r="I66" i="4"/>
  <c r="N66" i="4"/>
  <c r="I67" i="4"/>
  <c r="N67" i="4"/>
  <c r="I68" i="4"/>
  <c r="N68" i="4"/>
  <c r="A5" i="15" a="1"/>
  <c r="A5" i="15" s="1"/>
  <c r="N55" i="4"/>
  <c r="I55" i="4"/>
  <c r="P55" i="4" s="1"/>
  <c r="N54" i="4"/>
  <c r="I54" i="4"/>
  <c r="P54" i="4" s="1"/>
  <c r="N53" i="4"/>
  <c r="I53" i="4"/>
  <c r="P53" i="4" s="1"/>
  <c r="N52" i="4"/>
  <c r="I52" i="4"/>
  <c r="P52" i="4" s="1"/>
  <c r="N51" i="4"/>
  <c r="I51" i="4"/>
  <c r="P51" i="4" s="1"/>
  <c r="N50" i="4"/>
  <c r="I50" i="4"/>
  <c r="P50" i="4" s="1"/>
  <c r="N49" i="4"/>
  <c r="I49" i="4"/>
  <c r="P49" i="4" s="1"/>
  <c r="N48" i="4"/>
  <c r="I48" i="4"/>
  <c r="P48" i="4" s="1"/>
  <c r="N47" i="4"/>
  <c r="I47" i="4"/>
  <c r="P47" i="4" s="1"/>
  <c r="N46" i="4"/>
  <c r="P46" i="4"/>
  <c r="N45" i="4"/>
  <c r="A2" i="15"/>
  <c r="A2" i="14"/>
  <c r="P45" i="4" l="1"/>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P68" i="4"/>
  <c r="P67" i="4"/>
  <c r="P66" i="4"/>
  <c r="P65" i="4"/>
  <c r="P64" i="4"/>
  <c r="P63" i="4"/>
  <c r="P62" i="4"/>
  <c r="P61" i="4"/>
  <c r="P60" i="4"/>
  <c r="P59" i="4"/>
  <c r="P58" i="4"/>
  <c r="P57" i="4"/>
  <c r="P56" i="4"/>
  <c r="P84" i="4"/>
  <c r="P83" i="4"/>
  <c r="P82" i="4"/>
  <c r="P81" i="4"/>
  <c r="P80" i="4"/>
  <c r="P79" i="4"/>
  <c r="P78" i="4"/>
  <c r="P77" i="4"/>
  <c r="P76" i="4"/>
  <c r="P75" i="4"/>
  <c r="P74" i="4"/>
  <c r="P73" i="4"/>
  <c r="P72" i="4"/>
  <c r="P71" i="4"/>
  <c r="P70" i="4"/>
  <c r="P69" i="4"/>
  <c r="G50" i="6"/>
  <c r="N50" i="6" s="1"/>
  <c r="J52" i="6"/>
  <c r="D52" i="6"/>
  <c r="E52" i="6"/>
  <c r="L47" i="6" l="1"/>
  <c r="L48" i="6"/>
  <c r="L49" i="6"/>
  <c r="L51" i="6"/>
  <c r="G47" i="6"/>
  <c r="G49" i="6"/>
  <c r="G51" i="6"/>
  <c r="F52" i="6"/>
  <c r="H52" i="6"/>
  <c r="K52" i="6"/>
  <c r="M52" i="6"/>
  <c r="C52" i="6"/>
  <c r="L45" i="6"/>
  <c r="G45" i="6"/>
  <c r="I23" i="4"/>
  <c r="N23" i="4"/>
  <c r="I34" i="4"/>
  <c r="N34" i="4"/>
  <c r="I35" i="4"/>
  <c r="N35" i="4"/>
  <c r="I36" i="4"/>
  <c r="N36" i="4"/>
  <c r="I37" i="4"/>
  <c r="N37" i="4"/>
  <c r="I38" i="4"/>
  <c r="N38" i="4"/>
  <c r="N20" i="4"/>
  <c r="I20" i="4"/>
  <c r="N22" i="4"/>
  <c r="I22" i="4"/>
  <c r="P22" i="4" s="1"/>
  <c r="N21" i="4"/>
  <c r="I21" i="4"/>
  <c r="P21" i="4" s="1"/>
  <c r="N19" i="4"/>
  <c r="I19" i="4"/>
  <c r="P19" i="4" s="1"/>
  <c r="N45" i="6" l="1"/>
  <c r="P34" i="4"/>
  <c r="P23" i="4"/>
  <c r="P38" i="4"/>
  <c r="P37" i="4"/>
  <c r="P36" i="4"/>
  <c r="P35" i="4"/>
  <c r="P20" i="4"/>
  <c r="G52" i="6"/>
  <c r="N48" i="6"/>
  <c r="N51" i="6"/>
  <c r="N49" i="6"/>
  <c r="L52" i="6"/>
  <c r="N47" i="6"/>
  <c r="N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<sst xmlns="http://schemas.openxmlformats.org/spreadsheetml/2006/main" count="2894" uniqueCount="1102">
  <si>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</si>
  <si>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</si>
  <si>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</si>
  <si>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</si>
  <si>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</si>
  <si>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</si>
  <si>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</si>
  <si>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</si>
  <si>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</si>
  <si>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</si>
  <si>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</si>
  <si>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</si>
  <si>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</si>
  <si>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</si>
  <si>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</si>
  <si>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</si>
  <si>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</si>
  <si>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</si>
  <si>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</si>
  <si>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</si>
  <si>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</si>
  <si>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</si>
  <si>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</si>
  <si>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</si>
  <si>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</si>
  <si>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</si>
  <si>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</si>
  <si>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</si>
  <si>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</si>
  <si>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</si>
  <si>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</si>
  <si>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</si>
  <si>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</si>
  <si>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</si>
  <si>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</si>
  <si>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</si>
  <si>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</si>
  <si>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</si>
  <si>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</si>
  <si>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</si>
  <si>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</si>
  <si>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</si>
  <si>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</si>
  <si>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</si>
  <si>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</si>
  <si>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</si>
  <si>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</si>
  <si>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</si>
  <si>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</si>
  <si>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</si>
  <si>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</si>
  <si>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</si>
  <si>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</si>
  <si>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</si>
  <si>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</si>
  <si>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</si>
  <si>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</si>
  <si>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</si>
  <si>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 </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</si>
  <si>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</si>
  <si>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</si>
  <si>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</si>
  <si>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</si>
  <si>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</si>
  <si>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</si>
  <si>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</si>
  <si>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</si>
  <si>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</si>
  <si>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</si>
  <si>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</si>
  <si>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</si>
  <si>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</si>
  <si>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</si>
  <si>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</si>
  <si>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</si>
  <si>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</si>
  <si>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</si>
  <si>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</si>
  <si>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</si>
  <si>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</si>
  <si>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</si>
  <si>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</si>
  <si>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</si>
  <si>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</si>
  <si>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</si>
  <si>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</si>
  <si>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</si>
  <si>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</si>
  <si>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</si>
  <si>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</si>
  <si>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</si>
  <si>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</si>
  <si>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</si>
  <si>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</si>
  <si>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</si>
  <si>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</si>
  <si>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</si>
  <si>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</si>
  <si>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</si>
  <si>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</si>
  <si>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</si>
  <si>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</si>
  <si>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</si>
  <si>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</si>
  <si>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</si>
  <si>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</si>
  <si>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</si>
  <si>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</si>
  <si>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</si>
  <si>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</si>
  <si>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</si>
  <si>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</si>
  <si>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</si>
  <si>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</si>
  <si>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</si>
  <si>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</si>
  <si>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</si>
  <si>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</si>
  <si>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</si>
  <si>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</si>
  <si>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</si>
  <si>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</si>
  <si>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</si>
  <si>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2024 to 2025</t>
  </si>
  <si>
    <t>Financial year 2025 to 2026</t>
  </si>
  <si>
    <t>April 2026 and after</t>
  </si>
  <si>
    <t>Grand total</t>
  </si>
  <si>
    <t>(Apr to Jun)</t>
  </si>
  <si>
    <t>(Jul to Sep)</t>
  </si>
  <si>
    <t>(Oct to Dec)</t>
  </si>
  <si>
    <t>(Jan to Mar)</t>
  </si>
  <si>
    <t>Total</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</si>
  <si>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</si>
  <si>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</si>
  <si>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</si>
  <si>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</si>
  <si>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</si>
  <si>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</si>
  <si>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</si>
  <si>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</si>
  <si>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</si>
  <si>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</si>
  <si>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</si>
  <si>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</si>
  <si>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</si>
  <si>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</si>
  <si>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</si>
  <si>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</si>
  <si>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</si>
  <si>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</si>
  <si>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</si>
  <si>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</si>
  <si>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</si>
  <si>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</si>
  <si>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</si>
  <si>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</si>
  <si>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</si>
  <si>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</si>
  <si>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</si>
  <si>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</si>
  <si>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</si>
  <si>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</si>
  <si>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</si>
  <si>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</si>
  <si>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</si>
  <si>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</si>
  <si>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</si>
  <si>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</si>
  <si>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</si>
  <si>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</si>
  <si>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</si>
  <si>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</si>
  <si>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</si>
  <si>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</si>
  <si>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</si>
  <si>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</si>
  <si>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</si>
  <si>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</si>
  <si>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</si>
  <si>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</si>
  <si>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</si>
  <si>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</si>
  <si>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</si>
  <si>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</si>
  <si>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</si>
  <si>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</si>
  <si>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</si>
  <si>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</si>
  <si>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</si>
  <si>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</si>
  <si>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</si>
  <si>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</si>
  <si>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</si>
  <si>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</si>
  <si>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</si>
  <si>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</si>
  <si>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</si>
  <si>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</si>
  <si>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</si>
  <si>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</si>
  <si>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</si>
  <si>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</si>
  <si>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</si>
  <si>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</si>
  <si>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</si>
  <si>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</si>
  <si>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</si>
  <si>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</si>
  <si>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</si>
  <si>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</si>
  <si>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</si>
  <si>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</si>
  <si>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</si>
  <si>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</si>
  <si>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</si>
  <si>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</si>
  <si>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</si>
  <si>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</si>
  <si>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</si>
  <si>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</si>
  <si>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</si>
  <si>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</si>
  <si>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</si>
  <si>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</si>
  <si>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</si>
  <si>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</si>
  <si>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</si>
  <si>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</si>
  <si>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</si>
  <si>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</si>
  <si>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</si>
  <si>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</si>
  <si>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</si>
  <si>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</si>
  <si>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</si>
  <si>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</si>
  <si>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</si>
  <si>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</si>
  <si>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</si>
  <si>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</si>
  <si>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</si>
  <si>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</si>
  <si>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</si>
  <si>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</si>
  <si>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</si>
  <si>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</si>
  <si>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</si>
  <si>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</si>
  <si>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</si>
  <si>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</si>
  <si>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</si>
  <si>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</si>
  <si>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</si>
  <si>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</si>
  <si>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</si>
  <si>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</si>
  <si>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</si>
  <si>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</si>
  <si>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</si>
  <si>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</si>
  <si>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</si>
  <si>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</si>
  <si>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</si>
  <si>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</si>
  <si>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</si>
  <si>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</si>
  <si>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</si>
  <si>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</si>
  <si>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</si>
  <si>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</si>
  <si>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</si>
  <si>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</si>
  <si>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</si>
  <si>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</si>
  <si>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</si>
  <si>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</si>
  <si>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</si>
  <si>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</si>
  <si>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</si>
  <si>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</si>
  <si>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</si>
  <si>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</si>
  <si>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</si>
  <si>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</si>
  <si>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</si>
  <si>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</si>
  <si>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</si>
  <si>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</si>
  <si>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</si>
  <si>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</si>
  <si>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</si>
  <si>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</si>
  <si>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</si>
  <si>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</si>
  <si>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</si>
  <si>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</si>
  <si>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</si>
  <si>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</si>
  <si>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</si>
  <si>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</si>
  <si>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</si>
  <si>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</si>
  <si>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</si>
  <si>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</si>
  <si>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</si>
  <si>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</si>
  <si>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</si>
  <si>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</si>
  <si>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</si>
  <si>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</si>
  <si>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</si>
  <si>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</si>
  <si>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</si>
  <si>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</si>
  <si>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</si>
  <si>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</si>
  <si>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</si>
  <si>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</si>
  <si>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</si>
  <si>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</si>
  <si>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</si>
  <si>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</si>
  <si>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</si>
  <si>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</si>
  <si>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</si>
  <si>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</si>
  <si>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</si>
  <si>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</si>
  <si>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</si>
  <si>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</si>
  <si>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</si>
  <si>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</si>
  <si>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</si>
  <si>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</si>
  <si>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</si>
  <si>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</si>
  <si>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</si>
  <si>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</si>
  <si>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</si>
  <si>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</si>
  <si>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</si>
  <si>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</si>
  <si>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</si>
  <si>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</si>
  <si>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</si>
  <si>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</si>
  <si>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</si>
  <si>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</si>
  <si>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</si>
  <si>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</si>
  <si>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</si>
  <si>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</si>
  <si>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</si>
  <si>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</si>
  <si>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</si>
  <si>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</si>
  <si>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</si>
  <si>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</si>
  <si>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</si>
  <si>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</si>
  <si>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</si>
  <si>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</si>
  <si>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</si>
  <si>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</si>
  <si>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</si>
  <si>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</si>
  <si>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</si>
  <si>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PF-CONTROL_ACTUAL-FORECAST-START</t>
  </si>
  <si>
    <t>Actual or forecast</t>
  </si>
  <si>
    <t>Cancelled</t>
  </si>
  <si>
    <t>PF-CONTROL_ACTUAL-FORECAST-END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</si>
  <si>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</si>
  <si>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</si>
  <si>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</si>
  <si>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</si>
  <si>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</si>
  <si>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</si>
  <si>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</si>
  <si>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</si>
  <si>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</si>
  <si>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</si>
  <si>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</si>
  <si>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</si>
  <si>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</si>
  <si>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</si>
  <si>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</si>
  <si>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</si>
  <si>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</si>
  <si>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</si>
  <si>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</si>
  <si>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</si>
  <si>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</si>
  <si>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</si>
  <si>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</si>
  <si>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</si>
  <si>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</si>
  <si>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</si>
  <si>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</si>
  <si>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</si>
  <si>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</si>
  <si>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</si>
  <si>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</si>
  <si>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</si>
  <si>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</si>
  <si>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</si>
  <si>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</si>
  <si>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</si>
  <si>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</si>
  <si>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</si>
  <si>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</si>
  <si>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</si>
  <si>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</si>
  <si>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</si>
  <si>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</si>
  <si>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</si>
  <si>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</si>
  <si>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</si>
  <si>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</si>
  <si>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</si>
  <si>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</si>
  <si>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</si>
  <si>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</si>
  <si>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</si>
  <si>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</si>
  <si>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</si>
  <si>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</si>
  <si>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</si>
  <si>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</si>
  <si>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</si>
  <si>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</si>
  <si>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</si>
  <si>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</si>
  <si>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</si>
  <si>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</si>
  <si>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</si>
  <si>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</si>
  <si>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</si>
  <si>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</si>
  <si>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</si>
  <si>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</si>
  <si>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</si>
  <si>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</si>
  <si>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</si>
  <si>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</si>
  <si>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</si>
  <si>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</si>
  <si>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</si>
  <si>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</si>
  <si>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</si>
  <si>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</si>
  <si>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</si>
  <si>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</si>
  <si>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</si>
  <si>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</si>
  <si>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</si>
  <si>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</si>
  <si>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</si>
  <si>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</si>
  <si>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</si>
  <si>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</si>
  <si>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</si>
  <si>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</si>
  <si>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</si>
  <si>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</si>
  <si>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</si>
  <si>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</si>
  <si>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</si>
  <si>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</si>
  <si>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</si>
  <si>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</si>
  <si>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</si>
  <si>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</si>
  <si>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</si>
  <si>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</si>
  <si>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</si>
  <si>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</si>
  <si>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</si>
  <si>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</si>
  <si>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</si>
  <si>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</si>
  <si>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</si>
  <si>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</si>
  <si>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</si>
  <si>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</si>
  <si>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</si>
  <si>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</si>
  <si>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</si>
  <si>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</si>
  <si>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</si>
  <si>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</si>
  <si>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</si>
  <si>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</si>
  <si>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</si>
  <si>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</si>
  <si>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</si>
  <si>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</si>
  <si>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</si>
  <si>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</si>
  <si>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</si>
  <si>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</si>
  <si>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</si>
  <si>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</si>
  <si>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</si>
  <si>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</si>
  <si>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</si>
  <si>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</si>
  <si>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</si>
  <si>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</si>
  <si>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</si>
  <si>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</si>
  <si>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</si>
  <si>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</si>
  <si>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</si>
  <si>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</si>
  <si>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</si>
  <si>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</si>
  <si>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</si>
  <si>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</si>
  <si>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</si>
  <si>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</si>
  <si>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</si>
  <si>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</si>
  <si>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</si>
  <si>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</si>
  <si>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</si>
  <si>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</si>
  <si>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</si>
  <si>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</si>
  <si>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</si>
  <si>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</si>
  <si>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</si>
  <si>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</si>
  <si>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</si>
  <si>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</si>
  <si>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</si>
  <si>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</si>
  <si>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</si>
  <si>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</si>
  <si>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</si>
  <si>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</si>
  <si>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</si>
  <si>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</si>
  <si>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</si>
  <si>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</si>
  <si>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</si>
  <si>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</si>
  <si>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</si>
  <si>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</si>
  <si>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</si>
  <si>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</si>
  <si>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</si>
  <si>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</si>
  <si>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</si>
  <si>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</si>
  <si>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</si>
  <si>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</si>
  <si>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</si>
  <si>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</si>
  <si>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</si>
  <si>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</si>
  <si>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</si>
  <si>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</si>
  <si>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</si>
  <si>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</si>
  <si>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</si>
  <si>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</si>
  <si>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</si>
  <si>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</si>
  <si>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</si>
  <si>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</si>
  <si>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</si>
  <si>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</si>
  <si>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</si>
  <si>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</si>
  <si>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</si>
  <si>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</si>
  <si>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</si>
  <si>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</si>
  <si>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</si>
  <si>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</si>
  <si>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</si>
  <si>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</si>
  <si>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</si>
  <si>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</si>
  <si>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</si>
  <si>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</si>
  <si>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</si>
  <si>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</si>
  <si>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</si>
  <si>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</si>
  <si>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</si>
  <si>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</si>
  <si>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</si>
  <si>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</si>
  <si>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</si>
  <si>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</si>
  <si>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</si>
  <si>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</si>
  <si>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</si>
  <si>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</si>
  <si>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</si>
  <si>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</si>
  <si>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</si>
  <si>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</si>
  <si>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</si>
  <si>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</si>
  <si>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</si>
  <si>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</si>
  <si>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</si>
  <si>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</si>
  <si>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</si>
  <si>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</si>
  <si>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</si>
  <si>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</si>
  <si>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</si>
  <si>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</si>
  <si>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</si>
  <si>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</si>
  <si>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</si>
  <si>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</si>
  <si>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</si>
  <si>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</si>
  <si>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</si>
  <si>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</si>
  <si>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</si>
  <si>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</si>
  <si>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</si>
  <si>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</si>
  <si>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</si>
  <si>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</si>
  <si>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</si>
  <si>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</si>
  <si>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</si>
  <si>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</si>
  <si>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</si>
  <si>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</si>
  <si>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</si>
  <si>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</si>
  <si>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</si>
  <si>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</si>
  <si>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</si>
  <si>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</si>
  <si>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</si>
  <si>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</si>
  <si>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</si>
  <si>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</si>
  <si>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</si>
  <si>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</si>
  <si>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</si>
  <si>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</si>
  <si>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</si>
  <si>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</si>
  <si>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</si>
  <si>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</si>
  <si>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</si>
  <si>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</si>
  <si>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</si>
  <si>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</si>
  <si>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</si>
  <si>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</si>
  <si>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</si>
  <si>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</si>
  <si>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</si>
  <si>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</si>
  <si>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</si>
  <si>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</si>
  <si>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</si>
  <si>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</si>
  <si>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</si>
  <si>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</si>
  <si>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</si>
  <si>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</si>
  <si>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</si>
  <si>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</si>
  <si>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</si>
  <si>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</si>
  <si>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</si>
  <si>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</si>
  <si>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</si>
  <si>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</si>
  <si>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</si>
  <si>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</si>
  <si>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</si>
  <si>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</si>
  <si>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</si>
  <si>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</si>
  <si>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</si>
  <si>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</si>
  <si>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</si>
  <si>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</si>
  <si>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</si>
  <si>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</si>
  <si>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</si>
  <si>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</si>
  <si>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</si>
  <si>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</si>
  <si>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</si>
  <si>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</si>
  <si>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</si>
  <si>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</si>
  <si>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</si>
  <si>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</si>
  <si>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</si>
  <si>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</si>
  <si>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</si>
  <si>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</si>
  <si>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</si>
  <si>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</si>
  <si>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</si>
  <si>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</si>
  <si>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</si>
  <si>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</si>
  <si>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</si>
  <si>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</si>
  <si>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</si>
  <si>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</si>
  <si>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</si>
  <si>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</si>
  <si>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</si>
  <si>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</si>
  <si>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</si>
  <si>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</si>
  <si>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</si>
  <si>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</si>
  <si>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</si>
  <si>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</si>
  <si>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</si>
  <si>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</si>
  <si>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</si>
  <si>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</si>
  <si>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</si>
  <si>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</si>
  <si>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</si>
  <si>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</si>
  <si>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</si>
  <si>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</si>
  <si>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</si>
  <si>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</si>
  <si>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</si>
  <si>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</si>
  <si>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</si>
  <si>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</si>
  <si>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</si>
  <si>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</si>
  <si>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</si>
  <si>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</si>
  <si>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</si>
  <si>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</si>
  <si>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</si>
  <si>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</si>
  <si>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</si>
  <si>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</si>
  <si>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</si>
  <si>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</si>
  <si>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</si>
  <si>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</si>
  <si>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</si>
  <si>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</si>
  <si>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</si>
  <si>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</si>
  <si>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</si>
  <si>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</si>
  <si>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</si>
  <si>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</si>
  <si>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</si>
  <si>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</si>
  <si>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</si>
  <si>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</si>
  <si>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</si>
  <si>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</si>
  <si>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</si>
  <si>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</si>
  <si>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</si>
  <si>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</si>
  <si>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</si>
  <si>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</si>
  <si>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</si>
  <si>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</si>
  <si>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</si>
  <si>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</si>
  <si>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</si>
  <si>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</si>
  <si>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</si>
  <si>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</si>
  <si>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</si>
  <si>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</si>
  <si>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</si>
  <si>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</si>
  <si>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</si>
  <si>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</si>
  <si>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</si>
  <si>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</si>
  <si>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</si>
  <si>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</si>
  <si>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</si>
  <si>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</si>
  <si>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</si>
  <si>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</si>
  <si>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</si>
  <si>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</si>
  <si>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</si>
  <si>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</si>
  <si>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</si>
  <si>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</si>
  <si>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</si>
  <si>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</si>
  <si>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</si>
  <si>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</si>
  <si>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</si>
  <si>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</si>
  <si>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</si>
  <si>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</si>
  <si>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</si>
  <si>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</si>
  <si>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</si>
  <si>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</si>
  <si>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</si>
  <si>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</si>
  <si>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</si>
  <si>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</si>
  <si>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</si>
  <si>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</si>
  <si>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</si>
  <si>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</si>
  <si>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</si>
  <si>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</si>
  <si>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</si>
  <si>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</si>
  <si>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</si>
  <si>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</si>
  <si>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</si>
  <si>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</si>
  <si>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</si>
  <si>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</si>
  <si>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</si>
  <si>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</si>
  <si>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</si>
  <si>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</si>
  <si>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</si>
  <si>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</si>
  <si>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</si>
  <si>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</si>
  <si>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</si>
  <si>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</si>
  <si>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</si>
  <si>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</si>
  <si>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</si>
  <si>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</si>
  <si>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</si>
  <si>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</si>
  <si>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</si>
  <si>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</si>
  <si>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</si>
  <si>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</si>
  <si>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</si>
  <si>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</si>
  <si>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</si>
  <si>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</si>
  <si>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</si>
  <si>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</si>
  <si>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</si>
  <si>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</si>
  <si>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</si>
  <si>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</si>
  <si>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</si>
  <si>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</si>
  <si>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</si>
  <si>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</si>
  <si>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</si>
  <si>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</si>
  <si>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</si>
  <si>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</si>
  <si>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</si>
  <si>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</si>
  <si>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</si>
  <si>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</si>
  <si>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</si>
  <si>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</si>
  <si>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</si>
  <si>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</si>
  <si>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</si>
  <si>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</si>
  <si>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</si>
  <si>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</si>
  <si>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</si>
  <si>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</si>
  <si>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</si>
  <si>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</si>
  <si>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</si>
  <si>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</si>
  <si>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</si>
  <si>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</si>
  <si>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</si>
  <si>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</si>
  <si>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</si>
  <si>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</si>
  <si>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</si>
  <si>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</si>
  <si>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</si>
  <si>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</si>
  <si>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</si>
  <si>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</si>
  <si>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</si>
  <si>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</si>
  <si>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</si>
  <si>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</si>
  <si>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</si>
  <si>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</si>
  <si>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</si>
  <si>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</si>
  <si>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</si>
  <si>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</si>
  <si>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</si>
  <si>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</si>
  <si>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</si>
  <si>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</si>
  <si>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</si>
  <si>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</si>
  <si>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</si>
  <si>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</si>
  <si>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</si>
  <si>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</si>
  <si>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</si>
  <si>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</si>
  <si>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</si>
  <si>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</si>
  <si>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</si>
  <si>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</si>
  <si>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</si>
  <si>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</si>
  <si>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</si>
  <si>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</si>
  <si>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</si>
  <si>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</si>
  <si>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</si>
  <si>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</si>
  <si>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</si>
  <si>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</si>
  <si>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</si>
  <si>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</si>
  <si>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</si>
  <si>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</si>
  <si>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</si>
  <si>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</si>
  <si>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</si>
  <si>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</si>
  <si>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</si>
  <si>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</si>
  <si>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</si>
  <si>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</si>
  <si>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</si>
  <si>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</si>
  <si>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</si>
  <si>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</si>
  <si>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</si>
  <si>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</si>
  <si>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</si>
  <si>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</si>
  <si>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</si>
  <si>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</si>
  <si>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</si>
  <si>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</si>
  <si>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</si>
  <si>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</si>
  <si>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</si>
  <si>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</si>
  <si>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</si>
  <si>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</si>
  <si>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</si>
  <si>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</si>
  <si>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</si>
  <si>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</si>
  <si>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</si>
  <si>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</si>
  <si>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</si>
  <si>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</si>
  <si>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</si>
  <si>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</si>
  <si>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</si>
  <si>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</si>
  <si>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</si>
  <si>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</si>
  <si>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</si>
  <si>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</si>
  <si>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</si>
  <si>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</si>
  <si>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</si>
  <si>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</si>
  <si>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</si>
  <si>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</si>
  <si>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</si>
  <si>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</si>
  <si>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</si>
  <si>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</si>
  <si>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</si>
  <si>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</si>
  <si>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</si>
  <si>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</si>
  <si>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</si>
  <si>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</si>
  <si>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</si>
  <si>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</si>
  <si>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</si>
  <si>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</si>
  <si>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</si>
  <si>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</si>
  <si>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</si>
  <si>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</si>
  <si>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</si>
  <si>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</si>
  <si>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</si>
  <si>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</si>
  <si>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</si>
  <si>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</si>
  <si>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</si>
  <si>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</si>
  <si>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</si>
  <si>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</si>
  <si>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</si>
  <si>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</si>
  <si>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</si>
  <si>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</si>
  <si>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</si>
  <si>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</si>
  <si>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</si>
  <si>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</si>
  <si>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</si>
  <si>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</si>
  <si>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</si>
  <si>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</si>
  <si>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</si>
  <si>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</si>
  <si>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</si>
  <si>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</si>
  <si>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</si>
  <si>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</si>
  <si>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</si>
  <si>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</si>
  <si>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</si>
  <si>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</si>
  <si>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</si>
  <si>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</si>
  <si>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</si>
  <si>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</si>
  <si>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</si>
  <si>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</si>
  <si>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</si>
  <si>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</si>
  <si>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</si>
  <si>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</si>
  <si>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</si>
  <si>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</si>
  <si>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</si>
  <si>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</si>
  <si>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</si>
  <si>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</si>
  <si>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Testy McTestface</t>
  </si>
  <si>
    <t>test@testing.gov.uk</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</si>
  <si>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</si>
  <si>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</si>
  <si>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</si>
  <si>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</si>
  <si>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</si>
  <si>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</si>
  <si>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</si>
  <si>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</si>
  <si>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</si>
  <si>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</si>
  <si>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</si>
  <si>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</si>
  <si>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</si>
  <si>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</si>
  <si>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</si>
  <si>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</si>
  <si>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</si>
  <si>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</si>
  <si>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</si>
  <si>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</si>
  <si>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Puy that money into business.</t>
  </si>
  <si>
    <t>Dispose of it as we see fit.</t>
  </si>
  <si>
    <t>Put the money where it's needed!</t>
  </si>
  <si>
    <t>Man and dog, both.</t>
  </si>
  <si>
    <t>Well somebody had to!</t>
  </si>
  <si>
    <t>Piranha attack</t>
  </si>
  <si>
    <t>Monsoon</t>
  </si>
  <si>
    <t>Piranhas might attack, this would harm the economy.</t>
  </si>
  <si>
    <t>A monsoon could happen.</t>
  </si>
  <si>
    <t>Electrocute the water.</t>
  </si>
  <si>
    <t>Distribute sandbags.</t>
  </si>
  <si>
    <t>Terry Lanyard</t>
  </si>
  <si>
    <t>Head of Operations</t>
  </si>
  <si>
    <t>PF-CONTROL_STANDARD-OUTCOMES-START</t>
  </si>
  <si>
    <t>PF-CONTROL_STANDARD-OUTCOMES-END</t>
  </si>
  <si>
    <t>PF-CONTROL_STANDARD-OUTPUTS-START</t>
  </si>
  <si>
    <t>Standard output</t>
  </si>
  <si>
    <t>PF-CONTROL_STANDARD-OUTPUTS-END</t>
  </si>
  <si>
    <t>Standard outcome</t>
  </si>
  <si>
    <t>PF-CONTROL_BESPOKE-OUTPUTS-START</t>
  </si>
  <si>
    <t>PF-CONTROL_BESPOKE-OUTPUTS-END</t>
  </si>
  <si>
    <t>PF-CONTROL_BESPOKE-OUTCOMES-START</t>
  </si>
  <si>
    <t>PF-CONTROL_BESPOKE-OUTCOMES-END</t>
  </si>
  <si>
    <t>Very well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</si>
</sst>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7"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indexed="64"/>
      </left>
      <right/>
      <top/>
      <bottom style="medium">
        <color rgb="FF000000"/>
      </bottom>
      <diagonal/>
    </border>
  </borders>
  <cellStyleXfs count="3">
    <xf numFmtId="0" fontId="0" fillId="0" borderId="0"/>
    <xf numFmtId="0" fontId="45" fillId="0" borderId="109" applyNumberFormat="0" applyFill="0" applyAlignment="0" applyProtection="0"/>
    <xf numFmtId="0" fontId="46" fillId="0" borderId="0" applyNumberFormat="0" applyFill="0" applyBorder="0" applyAlignment="0" applyProtection="0"/>
  </cellStyleXfs>
  <cellXfs count="388">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2" xfId="0" applyFont="1" applyFill="1" applyBorder="1" applyAlignment="1">
      <alignment horizontal="left" vertical="center"/>
    </xf>
    <xf numFmtId="0" fontId="0" fillId="2" borderId="104" xfId="0" applyFill="1" applyBorder="1"/>
    <xf numFmtId="0" fontId="0" fillId="2" borderId="104" xfId="0" applyFill="1" applyBorder="1" applyAlignment="1">
      <alignment horizontal="left"/>
    </xf>
    <xf numFmtId="0" fontId="8" fillId="2" borderId="104" xfId="0" applyFont="1" applyFill="1" applyBorder="1"/>
    <xf numFmtId="0" fontId="8" fillId="2" borderId="105" xfId="0" applyFont="1" applyFill="1" applyBorder="1"/>
    <xf numFmtId="0" fontId="7" fillId="2" borderId="106"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7"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8"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164" fontId="1" fillId="5" borderId="101"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164" fontId="1" fillId="5" borderId="84" xfId="0" applyNumberFormat="1" applyFont="1" applyFill="1" applyBorder="1"/>
    <xf numFmtId="0" fontId="1" fillId="0" borderId="85" xfId="0" applyFont="1" applyBorder="1"/>
    <xf numFmtId="164" fontId="1" fillId="0" borderId="86" xfId="0" applyNumberFormat="1" applyFont="1" applyBorder="1"/>
    <xf numFmtId="164" fontId="1" fillId="4" borderId="86" xfId="0" applyNumberFormat="1" applyFont="1" applyFill="1" applyBorder="1"/>
    <xf numFmtId="164" fontId="1" fillId="5" borderId="87" xfId="0" applyNumberFormat="1" applyFont="1" applyFill="1" applyBorder="1"/>
    <xf numFmtId="164" fontId="1" fillId="4" borderId="57" xfId="0" applyNumberFormat="1" applyFont="1" applyFill="1" applyBorder="1"/>
    <xf numFmtId="164" fontId="1" fillId="5" borderId="58" xfId="0" applyNumberFormat="1" applyFont="1" applyFill="1" applyBorder="1"/>
    <xf numFmtId="0" fontId="1" fillId="0" borderId="80" xfId="0" applyFont="1" applyBorder="1" applyAlignment="1">
      <alignment horizontal="center" vertical="center"/>
    </xf>
    <xf numFmtId="0" fontId="1" fillId="0" borderId="83" xfId="0" applyFont="1" applyBorder="1" applyAlignment="1">
      <alignment horizontal="center" vertical="center"/>
    </xf>
    <xf numFmtId="0" fontId="1" fillId="0" borderId="21" xfId="0" applyFont="1" applyBorder="1"/>
    <xf numFmtId="0" fontId="1" fillId="0" borderId="85"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9"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3"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5" fillId="0" borderId="56" xfId="0" applyFont="1" applyBorder="1"/>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7" xfId="0" applyFill="1" applyBorder="1" applyAlignment="1">
      <alignment horizontal="center" vertical="center" wrapText="1"/>
    </xf>
    <xf numFmtId="0" fontId="46" fillId="0" borderId="11" xfId="2" applyBorder="1"/>
    <xf numFmtId="0" fontId="0" fillId="0" borderId="84" xfId="0" applyBorder="1" applyAlignment="1">
      <alignment horizontal="left"/>
    </xf>
    <xf numFmtId="0" fontId="0" fillId="0" borderId="84" xfId="0" applyBorder="1" applyAlignment="1">
      <alignment horizontal="left" vertical="center"/>
    </xf>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1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2"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17" xfId="0" applyFont="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9" fillId="0" borderId="17" xfId="0" applyFont="1" applyBorder="1" applyAlignment="1">
      <alignment horizontal="center" wrapText="1"/>
    </xf>
    <xf numFmtId="0" fontId="13" fillId="2" borderId="11" xfId="0" applyFont="1" applyFill="1" applyBorder="1" applyAlignment="1">
      <alignment horizontal="center"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 fillId="0" borderId="21" xfId="0" applyFont="1" applyBorder="1" applyAlignment="1">
      <alignment vertical="center"/>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35" xfId="0" applyFont="1" applyFill="1" applyBorder="1" applyAlignment="1">
      <alignment horizontal="center" vertical="center" wrapText="1"/>
    </xf>
    <xf numFmtId="0" fontId="1" fillId="0" borderId="21" xfId="0" applyFont="1" applyBorder="1" applyAlignment="1"/>
    <xf numFmtId="0" fontId="42" fillId="2" borderId="28" xfId="0" applyFont="1" applyFill="1" applyBorder="1" applyAlignment="1">
      <alignment horizontal="left" vertical="center"/>
    </xf>
    <xf numFmtId="0" fontId="42" fillId="2" borderId="76" xfId="0" applyFont="1" applyFill="1" applyBorder="1" applyAlignment="1">
      <alignment horizontal="left" vertical="center"/>
    </xf>
    <xf numFmtId="0" fontId="42" fillId="2" borderId="61" xfId="0" applyFont="1" applyFill="1" applyBorder="1" applyAlignment="1">
      <alignment horizontal="left"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5" fillId="2" borderId="110" xfId="0" applyFont="1" applyFill="1" applyBorder="1" applyAlignment="1">
      <alignment horizontal="center" vertical="center" wrapText="1"/>
    </xf>
    <xf numFmtId="0" fontId="5" fillId="2" borderId="111" xfId="0" applyFont="1" applyFill="1" applyBorder="1" applyAlignment="1">
      <alignment horizontal="center"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3"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 fillId="0" borderId="81" xfId="0" applyFont="1" applyBorder="1" applyAlignment="1">
      <alignment vertical="center"/>
    </xf>
    <xf numFmtId="0" fontId="9" fillId="2" borderId="76" xfId="0" applyFont="1" applyFill="1" applyBorder="1" applyAlignment="1">
      <alignment horizontal="center" vertical="center"/>
    </xf>
    <xf numFmtId="0" fontId="1" fillId="0" borderId="81" xfId="0" applyFont="1" applyBorder="1" applyAlignment="1"/>
    <xf numFmtId="0" fontId="1" fillId="0" borderId="84" xfId="0" applyFont="1" applyBorder="1" applyAlignment="1"/>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3" xfId="0" applyFont="1" applyFill="1" applyBorder="1" applyAlignment="1">
      <alignment horizontal="left" vertical="center" wrapText="1"/>
    </xf>
    <xf numFmtId="0" fontId="1" fillId="2" borderId="37" xfId="0" applyFont="1" applyFill="1" applyBorder="1" applyAlignment="1">
      <alignment horizontal="left" vertical="center"/>
    </xf>
    <xf numFmtId="0" fontId="1" fillId="2" borderId="79" xfId="0" applyFont="1" applyFill="1" applyBorder="1" applyAlignment="1">
      <alignment horizontal="left" vertical="center"/>
    </xf>
    <xf numFmtId="0" fontId="1" fillId="2" borderId="63" xfId="0" applyFont="1" applyFill="1" applyBorder="1" applyAlignment="1">
      <alignment horizontal="left" vertical="center"/>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3" xfId="0" applyFont="1" applyFill="1" applyBorder="1" applyAlignment="1">
      <alignment horizontal="left" wrapText="1"/>
    </xf>
    <xf numFmtId="0" fontId="1" fillId="0" borderId="82" xfId="0" applyFont="1" applyBorder="1" applyAlignment="1"/>
    <xf numFmtId="0" fontId="5" fillId="2" borderId="61" xfId="0" applyFont="1" applyFill="1" applyBorder="1" applyAlignment="1">
      <alignment horizontal="center" vertical="center"/>
    </xf>
    <xf numFmtId="0" fontId="1" fillId="0" borderId="86" xfId="0" applyFont="1" applyBorder="1" applyAlignment="1">
      <alignment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 fillId="0" borderId="86" xfId="0" applyFont="1" applyBorder="1" applyAlignment="1"/>
    <xf numFmtId="0" fontId="1" fillId="0" borderId="87" xfId="0" applyFont="1" applyBorder="1" applyAlignment="1"/>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1">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607445</xdr:colOff>
      <xdr:row>16</xdr:row>
      <xdr:rowOff>0</xdr:rowOff>
    </xdr:from>
    <xdr:to>
      <xdr:col>1</xdr:col>
      <xdr:colOff>1555751</xdr:colOff>
      <xdr:row>16</xdr:row>
      <xdr:rowOff>903667</xdr:rowOff>
    </xdr:to>
    <xdr:pic>
      <xdr:nvPicPr>
        <xdr:cNvPr id="3" name="Graphic 2">
          <a:extLst>
            <a:ext uri="{FF2B5EF4-FFF2-40B4-BE49-F238E27FC236}">
              <a16:creationId xmlns:a16="http://schemas.microsoft.com/office/drawing/2014/main" id="{38C7A3D7-AD72-4B96-B9CD-96A471C26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7445"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F9" sqref="F9"/>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02" t="s">
        <v>4</v>
      </c>
      <c r="C2" s="203"/>
    </row>
    <row r="3" spans="2:9" ht="15.5" x14ac:dyDescent="0.35">
      <c r="B3" s="3"/>
      <c r="C3" s="3"/>
      <c r="H3" s="1"/>
    </row>
    <row r="4" spans="2:9" ht="18.5" x14ac:dyDescent="0.35">
      <c r="B4" s="198" t="s">
        <v>5</v>
      </c>
      <c r="C4" s="199"/>
    </row>
    <row r="5" spans="2:9" ht="15.65" customHeight="1" x14ac:dyDescent="0.35">
      <c r="B5" s="200" t="s">
        <v>6</v>
      </c>
      <c r="C5" s="201" t="s">
        <v>6</v>
      </c>
      <c r="G5" s="6"/>
    </row>
    <row r="6" spans="2:9" ht="15.5" x14ac:dyDescent="0.35">
      <c r="B6" s="3"/>
      <c r="C6" s="3"/>
    </row>
    <row r="7" spans="2:9" ht="23.5" x14ac:dyDescent="0.35">
      <c r="B7" s="202" t="s">
        <v>7</v>
      </c>
      <c r="C7" s="203"/>
      <c r="I7" s="112"/>
    </row>
    <row r="8" spans="2:9" x14ac:dyDescent="0.35">
      <c r="I8" s="112"/>
    </row>
    <row r="9" spans="2:9" s="3" customFormat="1" ht="18.5" x14ac:dyDescent="0.35">
      <c r="B9" s="198" t="s">
        <v>8</v>
      </c>
      <c r="C9" s="199"/>
    </row>
    <row r="10" spans="2:9" ht="15.65" customHeight="1" x14ac:dyDescent="0.35">
      <c r="B10" s="200" t="s">
        <v>9</v>
      </c>
      <c r="C10" s="201"/>
    </row>
    <row r="11" spans="2:9" ht="15.65" customHeight="1" x14ac:dyDescent="0.35">
      <c r="B11" s="25"/>
      <c r="C11" s="19"/>
    </row>
    <row r="12" spans="2:9" s="3" customFormat="1" ht="18.5" x14ac:dyDescent="0.35">
      <c r="B12" s="198" t="s">
        <v>10</v>
      </c>
      <c r="C12" s="199"/>
    </row>
    <row r="13" spans="2:9" ht="31.5" customHeight="1" x14ac:dyDescent="0.35">
      <c r="B13" s="204" t="s">
        <v>11</v>
      </c>
      <c r="C13" s="205"/>
    </row>
    <row r="14" spans="2:9" ht="15.5" x14ac:dyDescent="0.35">
      <c r="B14" s="25"/>
      <c r="C14" s="19"/>
    </row>
    <row r="15" spans="2:9" ht="18.5" x14ac:dyDescent="0.35">
      <c r="B15" s="198" t="s">
        <v>12</v>
      </c>
      <c r="C15" s="199"/>
    </row>
    <row r="16" spans="2:9" x14ac:dyDescent="0.35">
      <c r="B16" s="204" t="s">
        <v>13</v>
      </c>
      <c r="C16" s="205"/>
    </row>
    <row r="17" spans="2:3" ht="15.5" x14ac:dyDescent="0.35">
      <c r="B17" s="25"/>
      <c r="C17" s="19"/>
    </row>
    <row r="18" spans="2:3" ht="18.5" x14ac:dyDescent="0.35">
      <c r="B18" s="198" t="s">
        <v>14</v>
      </c>
      <c r="C18" s="199"/>
    </row>
    <row r="19" spans="2:3" x14ac:dyDescent="0.35">
      <c r="B19" s="204" t="s">
        <v>15</v>
      </c>
      <c r="C19" s="205"/>
    </row>
    <row r="20" spans="2:3" ht="15.5" x14ac:dyDescent="0.35">
      <c r="B20" s="25"/>
      <c r="C20" s="19"/>
    </row>
    <row r="21" spans="2:3" s="3" customFormat="1" ht="18.5" x14ac:dyDescent="0.35">
      <c r="B21" s="198" t="s">
        <v>16</v>
      </c>
      <c r="C21" s="199"/>
    </row>
    <row r="22" spans="2:3" ht="15" customHeight="1" x14ac:dyDescent="0.35">
      <c r="B22" s="204" t="s">
        <v>17</v>
      </c>
      <c r="C22" s="205"/>
    </row>
    <row r="23" spans="2:3" ht="15.5" x14ac:dyDescent="0.35">
      <c r="B23" s="25"/>
      <c r="C23" s="19"/>
    </row>
    <row r="24" spans="2:3" s="3" customFormat="1" ht="18.5" x14ac:dyDescent="0.35">
      <c r="B24" s="198" t="s">
        <v>18</v>
      </c>
      <c r="C24" s="199"/>
    </row>
    <row r="25" spans="2:3" ht="32.25" customHeight="1" x14ac:dyDescent="0.35">
      <c r="B25" s="204" t="s">
        <v>19</v>
      </c>
      <c r="C25" s="205"/>
    </row>
    <row r="26" spans="2:3" ht="15.5" x14ac:dyDescent="0.35">
      <c r="B26" s="25"/>
      <c r="C26" s="19"/>
    </row>
    <row r="27" spans="2:3" s="3" customFormat="1" ht="18.5" x14ac:dyDescent="0.35">
      <c r="B27" s="198" t="s">
        <v>20</v>
      </c>
      <c r="C27" s="199"/>
    </row>
    <row r="28" spans="2:3" x14ac:dyDescent="0.35">
      <c r="B28" s="204" t="s">
        <v>21</v>
      </c>
      <c r="C28" s="205"/>
    </row>
    <row r="29" spans="2:3" ht="15.5" x14ac:dyDescent="0.35">
      <c r="B29" s="25"/>
      <c r="C29" s="19"/>
    </row>
    <row r="30" spans="2:3" s="3" customFormat="1" ht="18.5" x14ac:dyDescent="0.35">
      <c r="B30" s="198" t="s">
        <v>22</v>
      </c>
      <c r="C30" s="199"/>
    </row>
    <row r="31" spans="2:3" ht="16.5" customHeight="1" x14ac:dyDescent="0.35">
      <c r="B31" s="204" t="s">
        <v>23</v>
      </c>
      <c r="C31" s="205"/>
    </row>
    <row r="34" spans="3:5" ht="14.5" customHeight="1" x14ac:dyDescent="0.35"/>
    <row r="35" spans="3:5" ht="14.5" customHeight="1" x14ac:dyDescent="0.35"/>
    <row r="36" spans="3:5" ht="14.5" customHeight="1" x14ac:dyDescent="0.35"/>
    <row r="37" spans="3:5" ht="14.5" customHeight="1" x14ac:dyDescent="0.35">
      <c r="D37" s="16"/>
      <c r="E37" s="16" t="s">
        <v>24</v>
      </c>
    </row>
    <row r="38" spans="3:5" ht="14.5" customHeight="1" x14ac:dyDescent="0.35">
      <c r="D38" s="17"/>
      <c r="E38" s="17" t="s">
        <v>25</v>
      </c>
    </row>
    <row r="39" spans="3:5" x14ac:dyDescent="0.35">
      <c r="C39" s="17"/>
      <c r="D39" s="17"/>
      <c r="E39" s="17" t="s">
        <v>26</v>
      </c>
    </row>
    <row r="40" spans="3:5" x14ac:dyDescent="0.35">
      <c r="C40" s="17"/>
      <c r="D40" s="17"/>
      <c r="E40" s="17" t="s">
        <v>27</v>
      </c>
    </row>
    <row r="41" spans="3:5" x14ac:dyDescent="0.35">
      <c r="C41" s="17"/>
      <c r="D41" s="17"/>
      <c r="E41" s="17" t="s">
        <v>28</v>
      </c>
    </row>
    <row r="42" spans="3:5" x14ac:dyDescent="0.35">
      <c r="C42" s="17"/>
      <c r="D42" s="17"/>
      <c r="E42" s="17"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workbookViewId="0">
      <selection activeCell="B29" sqref="B29"/>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56" t="s">
        <v>8</v>
      </c>
      <c r="C2" s="3"/>
      <c r="D2" s="3"/>
      <c r="E2" s="3"/>
      <c r="F2" s="3"/>
      <c r="G2" s="3"/>
      <c r="H2" s="3"/>
      <c r="I2" s="3"/>
      <c r="J2" s="3"/>
      <c r="K2" s="3"/>
      <c r="L2" s="3"/>
      <c r="M2" s="3"/>
      <c r="N2" s="3"/>
      <c r="O2" s="3"/>
      <c r="P2" s="3"/>
    </row>
    <row r="3" spans="1:16" ht="15.5" x14ac:dyDescent="0.35">
      <c r="A3" s="3"/>
      <c r="B3" s="58" t="s">
        <v>30</v>
      </c>
      <c r="C3" s="3"/>
      <c r="D3" s="3"/>
      <c r="E3" s="3"/>
      <c r="F3" s="3"/>
      <c r="G3" s="3"/>
      <c r="H3" s="3"/>
      <c r="I3" s="3"/>
      <c r="J3" s="3"/>
      <c r="K3" s="3"/>
      <c r="L3" s="3"/>
      <c r="M3" s="3"/>
      <c r="N3" s="3"/>
      <c r="O3" s="3"/>
      <c r="P3" s="3"/>
    </row>
    <row r="4" spans="1:16" ht="18.5" x14ac:dyDescent="0.45">
      <c r="A4" s="3"/>
      <c r="B4" s="41" t="s">
        <v>31</v>
      </c>
      <c r="C4" s="3"/>
      <c r="D4" s="3"/>
      <c r="E4" s="3"/>
      <c r="F4" s="3"/>
      <c r="G4" s="3"/>
      <c r="H4" s="3"/>
      <c r="I4" s="3"/>
      <c r="J4" s="3"/>
      <c r="K4" s="3"/>
      <c r="L4" s="3"/>
      <c r="M4" s="3"/>
      <c r="N4" s="3"/>
      <c r="O4" s="3"/>
      <c r="P4" s="3"/>
    </row>
    <row r="5" spans="1:16" ht="29" x14ac:dyDescent="0.35">
      <c r="A5" s="3"/>
      <c r="B5" s="42" t="s">
        <v>32</v>
      </c>
      <c r="C5" s="3"/>
      <c r="D5" s="3"/>
      <c r="E5" s="3"/>
      <c r="F5" s="3"/>
      <c r="G5" s="3"/>
      <c r="H5" s="3"/>
      <c r="I5" s="3"/>
      <c r="J5" s="3"/>
      <c r="K5" s="3"/>
      <c r="L5" s="3"/>
      <c r="M5" s="3"/>
      <c r="N5" s="3"/>
      <c r="O5" s="3"/>
      <c r="P5" s="3"/>
    </row>
    <row r="6" spans="1:16" ht="15.5" x14ac:dyDescent="0.35">
      <c r="A6" s="3"/>
      <c r="B6" s="101">
        <v>45371</v>
      </c>
      <c r="C6" s="3"/>
      <c r="D6" s="3"/>
      <c r="E6" s="3"/>
      <c r="F6" s="3"/>
      <c r="G6" s="3"/>
      <c r="H6" s="3"/>
      <c r="I6" s="3"/>
      <c r="J6" s="3"/>
      <c r="K6" s="3"/>
      <c r="L6" s="3"/>
      <c r="M6" s="3"/>
      <c r="N6" s="3"/>
      <c r="O6" s="3"/>
      <c r="P6" s="3"/>
    </row>
    <row r="7" spans="1:16" ht="8.25" customHeight="1" x14ac:dyDescent="0.35">
      <c r="A7" s="3"/>
      <c r="B7" s="58" t="s">
        <v>33</v>
      </c>
      <c r="C7" s="3"/>
      <c r="D7" s="3"/>
      <c r="E7" s="3"/>
      <c r="F7" s="3"/>
      <c r="G7" s="3"/>
      <c r="H7" s="3"/>
      <c r="I7" s="3"/>
      <c r="J7" s="3"/>
      <c r="K7" s="3"/>
      <c r="L7" s="3"/>
      <c r="M7" s="3"/>
      <c r="N7" s="3"/>
      <c r="O7" s="3"/>
      <c r="P7" s="3"/>
    </row>
    <row r="8" spans="1:16" ht="8.25" customHeight="1" x14ac:dyDescent="0.35">
      <c r="A8" s="3"/>
      <c r="B8" s="58" t="s">
        <v>34</v>
      </c>
      <c r="C8" s="3"/>
      <c r="D8" s="3"/>
      <c r="E8" s="3"/>
      <c r="F8" s="3"/>
      <c r="G8" s="3"/>
      <c r="H8" s="3"/>
      <c r="I8" s="3"/>
      <c r="J8" s="3"/>
      <c r="K8" s="3"/>
      <c r="L8" s="3"/>
      <c r="M8" s="3"/>
      <c r="N8" s="3"/>
      <c r="O8" s="3"/>
      <c r="P8" s="3"/>
    </row>
    <row r="9" spans="1:16" ht="18.5" x14ac:dyDescent="0.45">
      <c r="A9" s="3"/>
      <c r="B9" s="41" t="s">
        <v>35</v>
      </c>
      <c r="C9" s="3"/>
      <c r="D9" s="3"/>
      <c r="E9" s="3"/>
      <c r="F9" s="3"/>
      <c r="G9" s="3"/>
      <c r="H9" s="3"/>
      <c r="I9" s="3"/>
      <c r="J9" s="3"/>
      <c r="K9" s="3"/>
      <c r="L9" s="3"/>
      <c r="M9" s="3"/>
      <c r="N9" s="3"/>
      <c r="O9" s="3"/>
      <c r="P9" s="3"/>
    </row>
    <row r="10" spans="1:16" ht="43.5" x14ac:dyDescent="0.35">
      <c r="A10" s="3"/>
      <c r="B10" s="42" t="s">
        <v>36</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37</v>
      </c>
      <c r="C12" s="3"/>
      <c r="D12" s="13"/>
      <c r="E12" s="13"/>
      <c r="F12" s="3"/>
      <c r="G12" s="3"/>
      <c r="H12" s="3"/>
      <c r="I12" s="3"/>
      <c r="J12" s="3"/>
      <c r="K12" s="3"/>
      <c r="L12" s="3"/>
      <c r="M12" s="3"/>
      <c r="N12" s="3"/>
      <c r="O12" s="3"/>
      <c r="P12" s="3"/>
    </row>
    <row r="13" spans="1:16" ht="8.25" customHeight="1" x14ac:dyDescent="0.35">
      <c r="A13" s="3"/>
      <c r="B13" s="58" t="s">
        <v>38</v>
      </c>
      <c r="C13" s="3"/>
      <c r="D13" s="13"/>
      <c r="E13" s="13"/>
      <c r="F13" s="3"/>
      <c r="G13" s="3"/>
      <c r="H13" s="3"/>
      <c r="I13" s="3"/>
      <c r="J13" s="3"/>
      <c r="K13" s="3"/>
      <c r="L13" s="3"/>
      <c r="M13" s="3"/>
      <c r="N13" s="3"/>
      <c r="O13" s="3"/>
      <c r="P13" s="3"/>
    </row>
    <row r="14" spans="1:16" ht="18" customHeight="1" x14ac:dyDescent="0.45">
      <c r="A14" s="3"/>
      <c r="B14" s="43" t="s">
        <v>39</v>
      </c>
      <c r="C14" s="3"/>
      <c r="D14" s="3" t="s">
        <v>40</v>
      </c>
      <c r="E14" s="13" t="s">
        <v>41</v>
      </c>
      <c r="F14" s="3"/>
      <c r="G14" s="3"/>
      <c r="H14" s="3"/>
      <c r="I14" s="3"/>
      <c r="J14" s="3"/>
      <c r="K14" s="3"/>
      <c r="L14" s="3"/>
      <c r="M14" s="3"/>
      <c r="N14" s="3"/>
      <c r="O14" s="3"/>
      <c r="P14" s="3"/>
    </row>
    <row r="15" spans="1:16" ht="18" customHeight="1" x14ac:dyDescent="0.35">
      <c r="A15" s="3"/>
      <c r="B15" s="29" t="s">
        <v>42</v>
      </c>
      <c r="C15" s="3"/>
      <c r="D15" s="3"/>
      <c r="E15" s="13"/>
      <c r="F15" s="3"/>
      <c r="G15" s="3"/>
      <c r="H15" s="3"/>
      <c r="I15" s="3"/>
      <c r="J15" s="3"/>
      <c r="K15" s="3"/>
      <c r="L15" s="3"/>
      <c r="M15" s="3"/>
      <c r="N15" s="3"/>
      <c r="O15" s="3"/>
      <c r="P15" s="3"/>
    </row>
    <row r="16" spans="1:16" ht="15.5" x14ac:dyDescent="0.35">
      <c r="A16" s="3"/>
      <c r="B16" s="58" t="s">
        <v>43</v>
      </c>
      <c r="C16" s="3"/>
      <c r="D16" s="3"/>
      <c r="E16" s="13"/>
      <c r="F16" s="3"/>
      <c r="G16" s="3"/>
      <c r="H16" s="3"/>
      <c r="I16" s="3"/>
      <c r="J16" s="3"/>
      <c r="K16" s="3"/>
      <c r="L16" s="3"/>
      <c r="M16" s="3"/>
      <c r="N16" s="3"/>
      <c r="O16" s="3"/>
      <c r="P16" s="3"/>
    </row>
    <row r="17" spans="1:16" ht="42.75" customHeight="1" x14ac:dyDescent="0.5">
      <c r="A17" s="3"/>
      <c r="B17" s="95" t="s">
        <v>44</v>
      </c>
      <c r="C17" s="3"/>
      <c r="D17" s="3"/>
      <c r="E17" s="13"/>
      <c r="F17" s="3"/>
      <c r="G17" s="3"/>
      <c r="H17" s="3"/>
      <c r="I17" s="3"/>
      <c r="J17" s="3"/>
      <c r="K17" s="3"/>
      <c r="L17" s="3"/>
      <c r="M17" s="3"/>
      <c r="N17" s="3"/>
      <c r="O17" s="3"/>
      <c r="P17" s="3"/>
    </row>
    <row r="18" spans="1:16" ht="15.5" x14ac:dyDescent="0.35">
      <c r="A18" s="3"/>
      <c r="B18" s="58" t="s">
        <v>45</v>
      </c>
      <c r="C18" s="3"/>
      <c r="D18" s="3"/>
      <c r="E18" s="13"/>
      <c r="F18" s="3"/>
      <c r="G18" s="3"/>
      <c r="H18" s="3"/>
      <c r="I18" s="3"/>
      <c r="J18" s="3"/>
      <c r="K18" s="3"/>
      <c r="L18" s="3"/>
      <c r="M18" s="3"/>
      <c r="N18" s="3"/>
      <c r="O18" s="3"/>
      <c r="P18" s="3"/>
    </row>
    <row r="19" spans="1:16" ht="18.5" x14ac:dyDescent="0.45">
      <c r="A19" s="3"/>
      <c r="B19" s="43" t="s">
        <v>46</v>
      </c>
      <c r="C19" s="3"/>
      <c r="D19" s="3"/>
      <c r="E19" s="13"/>
      <c r="F19" s="3"/>
      <c r="G19" s="3"/>
      <c r="H19" s="3"/>
      <c r="I19" s="3"/>
      <c r="J19" s="3"/>
      <c r="K19" s="3"/>
      <c r="L19" s="3"/>
      <c r="M19" s="3"/>
      <c r="N19" s="3"/>
      <c r="O19" s="3"/>
      <c r="P19" s="3"/>
    </row>
    <row r="20" spans="1:16" ht="18" customHeight="1" x14ac:dyDescent="0.35">
      <c r="A20" s="3"/>
      <c r="B20" s="29" t="s">
        <v>1056</v>
      </c>
      <c r="C20" s="3"/>
      <c r="D20" s="3"/>
      <c r="E20" s="13"/>
      <c r="F20" s="3"/>
      <c r="G20" s="3"/>
      <c r="H20" s="3"/>
      <c r="I20" s="3"/>
      <c r="J20" s="3"/>
      <c r="K20" s="3"/>
      <c r="L20" s="3"/>
      <c r="M20" s="3"/>
      <c r="N20" s="3"/>
      <c r="O20" s="3"/>
      <c r="P20" s="3"/>
    </row>
    <row r="21" spans="1:16" ht="8.25" customHeight="1" x14ac:dyDescent="0.35">
      <c r="A21" s="3"/>
      <c r="B21" s="58" t="s">
        <v>47</v>
      </c>
      <c r="C21" s="3"/>
      <c r="D21" s="3"/>
      <c r="E21" s="13"/>
      <c r="F21" s="3"/>
      <c r="G21" s="3"/>
      <c r="H21" s="3"/>
      <c r="I21" s="3"/>
      <c r="J21" s="3"/>
      <c r="K21" s="3"/>
      <c r="L21" s="3"/>
      <c r="M21" s="3"/>
      <c r="N21" s="3"/>
      <c r="O21" s="3"/>
      <c r="P21" s="3"/>
    </row>
    <row r="22" spans="1:16" ht="8.25" customHeight="1" x14ac:dyDescent="0.35">
      <c r="A22" s="3"/>
      <c r="B22" s="58" t="s">
        <v>48</v>
      </c>
      <c r="C22" s="3"/>
      <c r="D22" s="3"/>
      <c r="E22" s="13"/>
      <c r="F22" s="3"/>
      <c r="G22" s="3"/>
      <c r="H22" s="3"/>
      <c r="I22" s="3"/>
      <c r="J22" s="3"/>
      <c r="K22" s="3"/>
      <c r="L22" s="3"/>
      <c r="M22" s="3"/>
      <c r="N22" s="3"/>
      <c r="O22" s="3"/>
      <c r="P22" s="3"/>
    </row>
    <row r="23" spans="1:16" ht="18.5" x14ac:dyDescent="0.45">
      <c r="A23" s="3"/>
      <c r="B23" s="94" t="s">
        <v>49</v>
      </c>
      <c r="C23" s="3"/>
      <c r="D23" s="3" t="s">
        <v>50</v>
      </c>
      <c r="E23" s="13" t="s">
        <v>51</v>
      </c>
      <c r="F23" s="3"/>
      <c r="G23" s="3"/>
      <c r="H23" s="3"/>
      <c r="I23" s="3"/>
      <c r="J23" s="3"/>
      <c r="K23" s="3"/>
      <c r="L23" s="3"/>
      <c r="M23" s="3"/>
      <c r="N23" s="3"/>
      <c r="O23" s="3"/>
      <c r="P23" s="3"/>
    </row>
    <row r="24" spans="1:16" ht="18" customHeight="1" x14ac:dyDescent="0.35">
      <c r="A24" s="3"/>
      <c r="B24" s="194" t="s">
        <v>1057</v>
      </c>
      <c r="C24" s="3"/>
      <c r="D24" s="3"/>
      <c r="E24" s="13"/>
      <c r="F24" s="3"/>
      <c r="G24" s="3"/>
      <c r="H24" s="3"/>
      <c r="I24" s="3"/>
      <c r="J24" s="3"/>
      <c r="K24" s="3"/>
      <c r="L24" s="3"/>
      <c r="M24" s="3"/>
      <c r="N24" s="3"/>
      <c r="O24" s="3"/>
      <c r="P24" s="3"/>
    </row>
    <row r="25" spans="1:16" ht="8.25" customHeight="1" x14ac:dyDescent="0.35">
      <c r="A25" s="3"/>
      <c r="B25" s="58" t="s">
        <v>52</v>
      </c>
      <c r="C25" s="3"/>
      <c r="D25" s="3"/>
      <c r="E25" s="13"/>
      <c r="F25" s="3"/>
      <c r="G25" s="3"/>
      <c r="H25" s="3"/>
      <c r="I25" s="3"/>
      <c r="J25" s="3"/>
      <c r="K25" s="3"/>
      <c r="L25" s="3"/>
      <c r="M25" s="3"/>
      <c r="N25" s="3"/>
      <c r="O25" s="3"/>
      <c r="P25" s="3"/>
    </row>
    <row r="26" spans="1:16" ht="8.25" customHeight="1" x14ac:dyDescent="0.35">
      <c r="A26" s="3"/>
      <c r="B26" s="58" t="s">
        <v>53</v>
      </c>
      <c r="C26" s="3"/>
      <c r="D26" s="3"/>
      <c r="E26" s="13"/>
      <c r="F26" s="3"/>
      <c r="G26" s="3"/>
      <c r="H26" s="3"/>
      <c r="I26" s="3"/>
      <c r="J26" s="3"/>
      <c r="K26" s="3"/>
      <c r="L26" s="3"/>
      <c r="M26" s="3"/>
      <c r="N26" s="3"/>
      <c r="O26" s="3"/>
      <c r="P26" s="3"/>
    </row>
    <row r="27" spans="1:16" ht="18.5" x14ac:dyDescent="0.45">
      <c r="A27" s="3"/>
      <c r="B27" s="102" t="s">
        <v>54</v>
      </c>
      <c r="C27" s="3"/>
      <c r="D27" s="3" t="s">
        <v>55</v>
      </c>
      <c r="E27" s="13" t="s">
        <v>56</v>
      </c>
      <c r="F27" s="3"/>
      <c r="G27" s="3"/>
      <c r="H27" s="3"/>
      <c r="I27" s="3"/>
      <c r="J27" s="3"/>
      <c r="K27" s="3"/>
      <c r="L27" s="3"/>
      <c r="M27" s="3"/>
      <c r="N27" s="3"/>
      <c r="O27" s="3"/>
      <c r="P27" s="3"/>
    </row>
    <row r="28" spans="1:16" ht="15.5" x14ac:dyDescent="0.35">
      <c r="A28" s="3"/>
      <c r="B28" s="103" t="s">
        <v>57</v>
      </c>
      <c r="C28" s="3"/>
      <c r="D28" s="3"/>
      <c r="E28" s="13"/>
      <c r="F28" s="3"/>
      <c r="G28" s="3"/>
      <c r="H28" s="3"/>
      <c r="I28" s="3"/>
      <c r="J28" s="3"/>
      <c r="K28" s="3"/>
      <c r="L28" s="3"/>
      <c r="M28" s="3"/>
      <c r="N28" s="3"/>
      <c r="O28" s="3"/>
      <c r="P28" s="3"/>
    </row>
    <row r="29" spans="1:16" ht="18" customHeight="1" x14ac:dyDescent="0.35">
      <c r="A29" s="3"/>
      <c r="B29" s="104" t="s">
        <v>58</v>
      </c>
      <c r="C29" s="3"/>
      <c r="D29" s="3"/>
      <c r="E29" s="13"/>
      <c r="F29" s="3"/>
      <c r="G29" s="3"/>
      <c r="H29" s="3"/>
      <c r="I29" s="3"/>
      <c r="J29" s="3"/>
      <c r="K29" s="3"/>
      <c r="L29" s="3"/>
      <c r="M29" s="3"/>
      <c r="N29" s="3"/>
      <c r="O29" s="3"/>
      <c r="P29" s="3"/>
    </row>
    <row r="30" spans="1:16" ht="15.5" x14ac:dyDescent="0.35">
      <c r="A30" s="3"/>
      <c r="B30" s="58" t="s">
        <v>59</v>
      </c>
      <c r="C30" s="3"/>
      <c r="D30" s="3"/>
      <c r="E30" s="13" t="s">
        <v>60</v>
      </c>
      <c r="F30" s="3"/>
      <c r="G30" s="3"/>
      <c r="H30" s="3"/>
      <c r="I30" s="3"/>
      <c r="J30" s="3"/>
      <c r="K30" s="3"/>
      <c r="L30" s="3"/>
      <c r="M30" s="3"/>
      <c r="N30" s="3"/>
      <c r="O30" s="3"/>
      <c r="P30" s="3"/>
    </row>
    <row r="31" spans="1:16" ht="15" customHeight="1" x14ac:dyDescent="0.35">
      <c r="A31" s="3"/>
      <c r="B31" s="3"/>
      <c r="C31" s="3"/>
      <c r="D31" s="3"/>
      <c r="E31" s="13" t="s">
        <v>61</v>
      </c>
      <c r="F31" s="3"/>
      <c r="G31" s="3"/>
      <c r="H31" s="3"/>
      <c r="I31" s="3"/>
      <c r="J31" s="3"/>
      <c r="K31" s="3"/>
      <c r="L31" s="3"/>
      <c r="M31" s="3"/>
      <c r="N31" s="3"/>
      <c r="O31" s="3"/>
      <c r="P31" s="3"/>
    </row>
    <row r="32" spans="1:16" ht="15" customHeight="1" x14ac:dyDescent="0.35">
      <c r="A32" s="3"/>
      <c r="B32" s="3"/>
      <c r="C32" s="3"/>
      <c r="D32" s="3"/>
      <c r="E32" s="13" t="s">
        <v>62</v>
      </c>
      <c r="F32" s="3"/>
      <c r="G32" s="3"/>
      <c r="H32" s="3"/>
      <c r="I32" s="3"/>
      <c r="J32" s="3"/>
      <c r="K32" s="3"/>
      <c r="L32" s="3"/>
      <c r="M32" s="3"/>
      <c r="N32" s="3"/>
      <c r="O32" s="3"/>
      <c r="P32" s="3"/>
    </row>
    <row r="33" spans="1:16" ht="15" customHeight="1" x14ac:dyDescent="0.35">
      <c r="A33" s="3"/>
      <c r="B33" s="3"/>
      <c r="C33" s="3"/>
      <c r="D33" s="3"/>
      <c r="E33" s="13" t="s">
        <v>63</v>
      </c>
      <c r="F33" s="3"/>
      <c r="G33" s="3"/>
      <c r="H33" s="3"/>
      <c r="I33" s="3"/>
      <c r="J33" s="3"/>
      <c r="K33" s="3"/>
      <c r="L33" s="3"/>
      <c r="M33" s="3"/>
      <c r="N33" s="3"/>
      <c r="O33" s="3"/>
      <c r="P33" s="3"/>
    </row>
    <row r="34" spans="1:16" ht="15" customHeight="1" x14ac:dyDescent="0.35">
      <c r="A34" s="3"/>
      <c r="B34" s="3"/>
      <c r="C34" s="3"/>
      <c r="D34" s="3"/>
      <c r="E34" s="13" t="s">
        <v>64</v>
      </c>
      <c r="F34" s="3"/>
      <c r="G34" s="3"/>
      <c r="H34" s="3"/>
      <c r="I34" s="3"/>
      <c r="J34" s="3"/>
      <c r="K34" s="3"/>
      <c r="L34" s="3"/>
      <c r="M34" s="3"/>
      <c r="N34" s="3"/>
      <c r="O34" s="3"/>
      <c r="P34" s="3"/>
    </row>
    <row r="35" spans="1:16" ht="15" customHeight="1" x14ac:dyDescent="0.35">
      <c r="A35" s="3"/>
      <c r="B35" s="3"/>
      <c r="C35" s="3"/>
      <c r="D35" s="3"/>
      <c r="E35" s="13" t="s">
        <v>65</v>
      </c>
      <c r="F35" s="3"/>
      <c r="G35" s="3"/>
      <c r="H35" s="3"/>
      <c r="I35" s="3"/>
      <c r="J35" s="3"/>
      <c r="K35" s="3"/>
      <c r="L35" s="3"/>
      <c r="M35" s="3"/>
      <c r="N35" s="3"/>
      <c r="O35" s="3"/>
      <c r="P35" s="3"/>
    </row>
    <row r="36" spans="1:16" ht="15" customHeight="1" x14ac:dyDescent="0.35">
      <c r="A36" s="3"/>
      <c r="B36" s="3"/>
      <c r="C36" s="3"/>
      <c r="D36" s="3"/>
      <c r="E36" s="13" t="s">
        <v>66</v>
      </c>
      <c r="F36" s="3"/>
      <c r="G36" s="3"/>
      <c r="H36" s="3"/>
      <c r="I36" s="3"/>
      <c r="J36" s="3"/>
      <c r="K36" s="3"/>
      <c r="L36" s="3"/>
      <c r="M36" s="3"/>
      <c r="N36" s="3"/>
      <c r="O36" s="3"/>
      <c r="P36" s="3"/>
    </row>
    <row r="37" spans="1:16" ht="15.5" x14ac:dyDescent="0.35">
      <c r="A37" s="3"/>
      <c r="B37" s="3"/>
      <c r="C37" s="3"/>
      <c r="D37" s="3"/>
      <c r="E37" s="13" t="s">
        <v>67</v>
      </c>
      <c r="F37" s="3"/>
      <c r="G37" s="3"/>
      <c r="H37" s="3"/>
      <c r="I37" s="3"/>
      <c r="J37" s="3"/>
      <c r="K37" s="3"/>
      <c r="L37" s="3"/>
      <c r="M37" s="3"/>
      <c r="N37" s="3"/>
      <c r="O37" s="3"/>
      <c r="P37" s="3"/>
    </row>
    <row r="38" spans="1:16" ht="15" customHeight="1" x14ac:dyDescent="0.35">
      <c r="A38" s="3"/>
      <c r="B38" s="3"/>
      <c r="C38" s="3"/>
      <c r="D38" s="3"/>
      <c r="E38" s="13" t="s">
        <v>68</v>
      </c>
      <c r="F38" s="3"/>
      <c r="G38" s="3"/>
      <c r="H38" s="3"/>
      <c r="I38" s="3"/>
      <c r="J38" s="3"/>
      <c r="K38" s="3"/>
      <c r="L38" s="3"/>
      <c r="M38" s="3"/>
      <c r="N38" s="3"/>
      <c r="O38" s="3"/>
      <c r="P38" s="3"/>
    </row>
    <row r="39" spans="1:16" ht="15" customHeight="1" x14ac:dyDescent="0.35">
      <c r="A39" s="3"/>
      <c r="B39" s="3"/>
      <c r="C39" s="3"/>
      <c r="D39" s="3"/>
      <c r="E39" s="13" t="s">
        <v>69</v>
      </c>
      <c r="F39" s="3"/>
      <c r="G39" s="3"/>
      <c r="H39" s="3"/>
      <c r="I39" s="3"/>
      <c r="J39" s="3"/>
      <c r="K39" s="3"/>
      <c r="L39" s="3"/>
      <c r="M39" s="3"/>
      <c r="N39" s="3"/>
      <c r="O39" s="3"/>
      <c r="P39" s="3"/>
    </row>
    <row r="40" spans="1:16" ht="15" customHeight="1" x14ac:dyDescent="0.35">
      <c r="A40" s="3"/>
      <c r="B40" s="3"/>
      <c r="C40" s="3"/>
      <c r="D40" s="3"/>
      <c r="E40" s="13" t="s">
        <v>70</v>
      </c>
      <c r="F40" s="3"/>
      <c r="G40" s="3"/>
      <c r="H40" s="3"/>
      <c r="I40" s="3"/>
      <c r="J40" s="3"/>
      <c r="K40" s="3"/>
      <c r="L40" s="3"/>
      <c r="M40" s="3"/>
      <c r="N40" s="3"/>
      <c r="O40" s="3"/>
      <c r="P40" s="3"/>
    </row>
    <row r="41" spans="1:16" ht="15" customHeight="1" x14ac:dyDescent="0.35">
      <c r="A41" s="3"/>
      <c r="B41" s="3"/>
      <c r="C41" s="3"/>
      <c r="D41" s="3"/>
      <c r="E41" s="13" t="s">
        <v>71</v>
      </c>
      <c r="F41" s="3"/>
      <c r="G41" s="3"/>
      <c r="H41" s="3"/>
      <c r="I41" s="3"/>
      <c r="J41" s="3"/>
      <c r="K41" s="3"/>
      <c r="L41" s="3"/>
      <c r="M41" s="3"/>
      <c r="N41" s="3"/>
      <c r="O41" s="3"/>
      <c r="P41" s="3"/>
    </row>
    <row r="42" spans="1:16" ht="15" customHeight="1" x14ac:dyDescent="0.35">
      <c r="A42" s="3"/>
      <c r="B42" s="3"/>
      <c r="C42" s="3"/>
      <c r="D42" s="3"/>
      <c r="E42" s="13" t="s">
        <v>72</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056F5FC2-5473-4308-8893-CA0C4CE9E5F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abSelected="1" zoomScale="80" zoomScaleNormal="80" workbookViewId="0">
      <selection activeCell="B7" sqref="B7:C7"/>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02" t="s">
        <v>10</v>
      </c>
      <c r="C2" s="220"/>
      <c r="D2" s="220"/>
      <c r="E2" s="203"/>
      <c r="F2" s="3"/>
      <c r="G2" s="3"/>
      <c r="H2" s="3"/>
      <c r="I2" s="3"/>
      <c r="J2" s="3"/>
      <c r="K2" s="3"/>
      <c r="L2" s="3"/>
    </row>
    <row r="3" spans="1:12" ht="15" customHeight="1" x14ac:dyDescent="0.35">
      <c r="B3" s="59" t="s">
        <v>73</v>
      </c>
    </row>
    <row r="4" spans="1:12" ht="18.5" x14ac:dyDescent="0.45">
      <c r="B4" s="207" t="s">
        <v>74</v>
      </c>
      <c r="C4" s="208"/>
      <c r="D4" s="208"/>
      <c r="E4" s="209"/>
    </row>
    <row r="5" spans="1:12" ht="14.5" x14ac:dyDescent="0.35">
      <c r="B5" s="210" t="s">
        <v>75</v>
      </c>
      <c r="C5" s="211"/>
      <c r="D5" s="211"/>
      <c r="E5" s="212"/>
    </row>
    <row r="6" spans="1:12" ht="364" customHeight="1" x14ac:dyDescent="0.35">
      <c r="B6" s="213" t="s">
        <v>1101</v>
      </c>
      <c r="C6" s="214"/>
      <c r="D6" s="214"/>
      <c r="E6" s="215"/>
    </row>
    <row r="7" spans="1:12" ht="15" customHeight="1" x14ac:dyDescent="0.35">
      <c r="B7" s="206" t="s">
        <v>76</v>
      </c>
      <c r="C7" s="206"/>
      <c r="E7" s="59" t="s">
        <v>77</v>
      </c>
    </row>
    <row r="8" spans="1:12" ht="15" customHeight="1" x14ac:dyDescent="0.35">
      <c r="B8" s="15"/>
      <c r="C8" s="15"/>
    </row>
    <row r="9" spans="1:12" ht="18.5" x14ac:dyDescent="0.45">
      <c r="B9" s="224" t="s">
        <v>78</v>
      </c>
      <c r="C9" s="225"/>
      <c r="D9" s="225"/>
      <c r="E9" s="226"/>
    </row>
    <row r="10" spans="1:12" ht="15.5" x14ac:dyDescent="0.35">
      <c r="B10" s="221" t="s">
        <v>79</v>
      </c>
      <c r="C10" s="222"/>
      <c r="D10" s="223"/>
      <c r="E10" s="93" t="s">
        <v>80</v>
      </c>
    </row>
    <row r="11" spans="1:12" ht="48" customHeight="1" x14ac:dyDescent="0.35">
      <c r="B11" s="227" t="s">
        <v>81</v>
      </c>
      <c r="C11" s="228"/>
      <c r="D11" s="228"/>
      <c r="E11" s="229"/>
    </row>
    <row r="12" spans="1:12" ht="349" customHeight="1" x14ac:dyDescent="0.35">
      <c r="B12" s="213" t="s">
        <v>82</v>
      </c>
      <c r="C12" s="214"/>
      <c r="D12" s="219"/>
      <c r="E12" s="157" t="s">
        <v>83</v>
      </c>
      <c r="F12" s="31"/>
    </row>
    <row r="13" spans="1:12" ht="17.25" customHeight="1" x14ac:dyDescent="0.35">
      <c r="B13" s="59" t="s">
        <v>84</v>
      </c>
    </row>
    <row r="14" spans="1:12" ht="15" customHeight="1" x14ac:dyDescent="0.35">
      <c r="B14" s="32" t="s">
        <v>85</v>
      </c>
      <c r="C14" s="33" t="s">
        <v>86</v>
      </c>
      <c r="D14" s="33" t="s">
        <v>87</v>
      </c>
      <c r="E14" s="63" t="s">
        <v>88</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287</v>
      </c>
      <c r="D16" s="65" t="s">
        <v>287</v>
      </c>
      <c r="E16" s="34" t="s">
        <v>1058</v>
      </c>
    </row>
    <row r="17" spans="2:5" ht="14.5" x14ac:dyDescent="0.35">
      <c r="B17" s="45" t="str">
        <v>PF-BOL-002: Bolton Market Upgrades</v>
      </c>
      <c r="C17" s="64" t="s">
        <v>289</v>
      </c>
      <c r="D17" s="65" t="s">
        <v>287</v>
      </c>
      <c r="E17" s="34" t="s">
        <v>1059</v>
      </c>
    </row>
    <row r="18" spans="2:5" ht="14.5" x14ac:dyDescent="0.35">
      <c r="B18" s="45" t="str">
        <v>PF-BOL-003: Bolton Library &amp; Museum Upgrade</v>
      </c>
      <c r="C18" s="64" t="s">
        <v>289</v>
      </c>
      <c r="D18" s="65" t="s">
        <v>290</v>
      </c>
      <c r="E18" s="34" t="s">
        <v>1060</v>
      </c>
    </row>
    <row r="19" spans="2:5" ht="14.5" x14ac:dyDescent="0.35">
      <c r="B19" s="45" t="str">
        <v>PF-BOL-004: Public Realm Improvements</v>
      </c>
      <c r="C19" s="64" t="s">
        <v>288</v>
      </c>
      <c r="D19" s="65" t="s">
        <v>287</v>
      </c>
      <c r="E19" s="34" t="s">
        <v>1061</v>
      </c>
    </row>
    <row r="20" spans="2:5" ht="14.5" x14ac:dyDescent="0.35">
      <c r="B20" s="45" t="str">
        <v>PF-BOL-005: Accelerated Funding £1 million Public Realm Improvements</v>
      </c>
      <c r="C20" s="64" t="s">
        <v>290</v>
      </c>
      <c r="D20" s="65" t="s">
        <v>289</v>
      </c>
      <c r="E20" s="34" t="s">
        <v>1062</v>
      </c>
    </row>
    <row r="21" spans="2:5" ht="14.5" x14ac:dyDescent="0.35">
      <c r="B21" s="45" t="str">
        <v>PF-BOL-006: Farnworth Market Precinct</v>
      </c>
      <c r="C21" s="64" t="s">
        <v>287</v>
      </c>
      <c r="D21" s="65" t="s">
        <v>290</v>
      </c>
      <c r="E21" s="34" t="s">
        <v>1063</v>
      </c>
    </row>
    <row r="22" spans="2:5" ht="14.5" x14ac:dyDescent="0.35">
      <c r="B22" s="45" t="str">
        <v>PF-BOL-007: Farnworth Leisure Centre Expansion</v>
      </c>
      <c r="C22" s="64" t="s">
        <v>288</v>
      </c>
      <c r="D22" s="65" t="s">
        <v>287</v>
      </c>
      <c r="E22" s="34" t="s">
        <v>1064</v>
      </c>
    </row>
    <row r="23" spans="2:5" ht="14.5" x14ac:dyDescent="0.35">
      <c r="B23" s="45" t="str">
        <v>PF-BOL-008: Streets for All - Farnworth</v>
      </c>
      <c r="C23" s="64" t="s">
        <v>287</v>
      </c>
      <c r="D23" s="65" t="s">
        <v>287</v>
      </c>
      <c r="E23" s="34" t="s">
        <v>1065</v>
      </c>
    </row>
    <row r="24" spans="2:5" ht="14.5" x14ac:dyDescent="0.35">
      <c r="B24" s="45" t="str">
        <v>PF-BOL-009: Bolton College of Medical Science</v>
      </c>
      <c r="C24" s="64" t="s">
        <v>287</v>
      </c>
      <c r="D24" s="65" t="s">
        <v>288</v>
      </c>
      <c r="E24" s="34" t="s">
        <v>1066</v>
      </c>
    </row>
    <row r="25" spans="2:5" ht="14.5" x14ac:dyDescent="0.35">
      <c r="B25" s="45"/>
      <c r="C25" s="64" t="s">
        <v>89</v>
      </c>
      <c r="D25" s="65" t="s">
        <v>89</v>
      </c>
      <c r="E25" s="34"/>
    </row>
    <row r="26" spans="2:5" ht="15" customHeight="1" x14ac:dyDescent="0.35">
      <c r="B26" s="45"/>
      <c r="C26" s="64" t="s">
        <v>89</v>
      </c>
      <c r="D26" s="65" t="s">
        <v>89</v>
      </c>
      <c r="E26" s="34"/>
    </row>
    <row r="27" spans="2:5" ht="15" customHeight="1" x14ac:dyDescent="0.35">
      <c r="B27" s="45"/>
      <c r="C27" s="64" t="s">
        <v>89</v>
      </c>
      <c r="D27" s="65" t="s">
        <v>89</v>
      </c>
      <c r="E27" s="34"/>
    </row>
    <row r="28" spans="2:5" ht="15" customHeight="1" x14ac:dyDescent="0.35">
      <c r="B28" s="45"/>
      <c r="C28" s="64" t="s">
        <v>89</v>
      </c>
      <c r="D28" s="65" t="s">
        <v>89</v>
      </c>
      <c r="E28" s="34"/>
    </row>
    <row r="29" spans="2:5" ht="15" customHeight="1" x14ac:dyDescent="0.35">
      <c r="B29" s="45"/>
      <c r="C29" s="64" t="s">
        <v>89</v>
      </c>
      <c r="D29" s="65" t="s">
        <v>89</v>
      </c>
      <c r="E29" s="34"/>
    </row>
    <row r="30" spans="2:5" ht="15" customHeight="1" x14ac:dyDescent="0.35">
      <c r="B30" s="45"/>
      <c r="C30" s="64" t="s">
        <v>89</v>
      </c>
      <c r="D30" s="65" t="s">
        <v>89</v>
      </c>
      <c r="E30" s="34"/>
    </row>
    <row r="31" spans="2:5" ht="15" customHeight="1" x14ac:dyDescent="0.35">
      <c r="B31" s="45"/>
      <c r="C31" s="64" t="s">
        <v>89</v>
      </c>
      <c r="D31" s="65" t="s">
        <v>89</v>
      </c>
      <c r="E31" s="34"/>
    </row>
    <row r="32" spans="2:5" ht="15" customHeight="1" x14ac:dyDescent="0.35">
      <c r="B32" s="45"/>
      <c r="C32" s="64" t="s">
        <v>89</v>
      </c>
      <c r="D32" s="65" t="s">
        <v>89</v>
      </c>
      <c r="E32" s="34"/>
    </row>
    <row r="33" spans="2:5" ht="15" customHeight="1" x14ac:dyDescent="0.35">
      <c r="B33" s="45"/>
      <c r="C33" s="64" t="s">
        <v>89</v>
      </c>
      <c r="D33" s="65" t="s">
        <v>89</v>
      </c>
      <c r="E33" s="34"/>
    </row>
    <row r="34" spans="2:5" ht="15" customHeight="1" x14ac:dyDescent="0.35">
      <c r="B34" s="45"/>
      <c r="C34" s="64" t="s">
        <v>89</v>
      </c>
      <c r="D34" s="65" t="s">
        <v>89</v>
      </c>
      <c r="E34" s="34"/>
    </row>
    <row r="35" spans="2:5" ht="15" customHeight="1" x14ac:dyDescent="0.35">
      <c r="B35" s="45"/>
      <c r="C35" s="64" t="s">
        <v>89</v>
      </c>
      <c r="D35" s="65" t="s">
        <v>89</v>
      </c>
      <c r="E35" s="34"/>
    </row>
    <row r="36" spans="2:5" ht="15" customHeight="1" x14ac:dyDescent="0.35">
      <c r="B36" s="45"/>
      <c r="C36" s="64" t="s">
        <v>89</v>
      </c>
      <c r="D36" s="65" t="s">
        <v>89</v>
      </c>
      <c r="E36" s="34"/>
    </row>
    <row r="37" spans="2:5" ht="15" customHeight="1" x14ac:dyDescent="0.35">
      <c r="B37" s="45"/>
      <c r="C37" s="64" t="s">
        <v>89</v>
      </c>
      <c r="D37" s="65" t="s">
        <v>89</v>
      </c>
      <c r="E37" s="34"/>
    </row>
    <row r="38" spans="2:5" ht="15" customHeight="1" x14ac:dyDescent="0.35">
      <c r="B38" s="45"/>
      <c r="C38" s="64" t="s">
        <v>89</v>
      </c>
      <c r="D38" s="65" t="s">
        <v>89</v>
      </c>
      <c r="E38" s="34"/>
    </row>
    <row r="39" spans="2:5" ht="15" customHeight="1" x14ac:dyDescent="0.35">
      <c r="B39" s="45"/>
      <c r="C39" s="64" t="s">
        <v>89</v>
      </c>
      <c r="D39" s="65" t="s">
        <v>89</v>
      </c>
      <c r="E39" s="34"/>
    </row>
    <row r="40" spans="2:5" ht="15" customHeight="1" x14ac:dyDescent="0.35">
      <c r="B40" s="45"/>
      <c r="C40" s="64" t="s">
        <v>89</v>
      </c>
      <c r="D40" s="65" t="s">
        <v>89</v>
      </c>
      <c r="E40" s="34"/>
    </row>
    <row r="41" spans="2:5" ht="15" customHeight="1" x14ac:dyDescent="0.35">
      <c r="B41" s="45"/>
      <c r="C41" s="64" t="s">
        <v>89</v>
      </c>
      <c r="D41" s="65" t="s">
        <v>89</v>
      </c>
      <c r="E41" s="34"/>
    </row>
    <row r="42" spans="2:5" ht="15" customHeight="1" x14ac:dyDescent="0.35">
      <c r="B42" s="45"/>
      <c r="C42" s="64" t="s">
        <v>89</v>
      </c>
      <c r="D42" s="65" t="s">
        <v>89</v>
      </c>
      <c r="E42" s="34"/>
    </row>
    <row r="43" spans="2:5" ht="15" customHeight="1" x14ac:dyDescent="0.35">
      <c r="B43" s="45"/>
      <c r="C43" s="64" t="s">
        <v>89</v>
      </c>
      <c r="D43" s="65" t="s">
        <v>89</v>
      </c>
      <c r="E43" s="34"/>
    </row>
    <row r="44" spans="2:5" ht="15" customHeight="1" x14ac:dyDescent="0.35">
      <c r="B44" s="45"/>
      <c r="C44" s="64" t="s">
        <v>89</v>
      </c>
      <c r="D44" s="65" t="s">
        <v>89</v>
      </c>
      <c r="E44" s="34"/>
    </row>
    <row r="45" spans="2:5" ht="15" customHeight="1" x14ac:dyDescent="0.35">
      <c r="B45" s="45"/>
      <c r="C45" s="64" t="s">
        <v>89</v>
      </c>
      <c r="D45" s="65" t="s">
        <v>89</v>
      </c>
      <c r="E45" s="34"/>
    </row>
    <row r="46" spans="2:5" ht="15" customHeight="1" x14ac:dyDescent="0.35">
      <c r="B46" s="45"/>
      <c r="C46" s="64" t="s">
        <v>89</v>
      </c>
      <c r="D46" s="65" t="s">
        <v>89</v>
      </c>
      <c r="E46" s="34"/>
    </row>
    <row r="47" spans="2:5" ht="15" customHeight="1" x14ac:dyDescent="0.35">
      <c r="B47" s="45"/>
      <c r="C47" s="64" t="s">
        <v>89</v>
      </c>
      <c r="D47" s="65" t="s">
        <v>89</v>
      </c>
      <c r="E47" s="34"/>
    </row>
    <row r="48" spans="2:5" ht="15" customHeight="1" x14ac:dyDescent="0.35">
      <c r="B48" s="45"/>
      <c r="C48" s="64" t="s">
        <v>89</v>
      </c>
      <c r="D48" s="65" t="s">
        <v>89</v>
      </c>
      <c r="E48" s="34"/>
    </row>
    <row r="49" spans="2:5" ht="15" customHeight="1" x14ac:dyDescent="0.35">
      <c r="B49" s="45"/>
      <c r="C49" s="64" t="s">
        <v>89</v>
      </c>
      <c r="D49" s="65" t="s">
        <v>89</v>
      </c>
      <c r="E49" s="34"/>
    </row>
    <row r="50" spans="2:5" ht="14.5" x14ac:dyDescent="0.35">
      <c r="B50" s="66"/>
      <c r="C50" s="64" t="s">
        <v>89</v>
      </c>
      <c r="D50" s="65" t="s">
        <v>89</v>
      </c>
      <c r="E50" s="35"/>
    </row>
    <row r="51" spans="2:5" ht="8.25" customHeight="1" x14ac:dyDescent="0.35">
      <c r="E51" s="59" t="s">
        <v>90</v>
      </c>
    </row>
    <row r="52" spans="2:5" ht="8.25" customHeight="1" x14ac:dyDescent="0.35">
      <c r="B52" s="59" t="s">
        <v>91</v>
      </c>
    </row>
    <row r="53" spans="2:5" ht="18" customHeight="1" x14ac:dyDescent="0.45">
      <c r="B53" s="207" t="s">
        <v>92</v>
      </c>
      <c r="C53" s="208"/>
      <c r="D53" s="208"/>
      <c r="E53" s="209"/>
    </row>
    <row r="54" spans="2:5" ht="14.5" x14ac:dyDescent="0.35">
      <c r="B54" s="210" t="s">
        <v>93</v>
      </c>
      <c r="C54" s="211"/>
      <c r="D54" s="211"/>
      <c r="E54" s="212"/>
    </row>
    <row r="55" spans="2:5" ht="240" customHeight="1" x14ac:dyDescent="0.35">
      <c r="B55" s="213" t="s">
        <v>1067</v>
      </c>
      <c r="C55" s="214"/>
      <c r="D55" s="214"/>
      <c r="E55" s="215"/>
    </row>
    <row r="56" spans="2:5" ht="15" customHeight="1" x14ac:dyDescent="0.35">
      <c r="B56" s="206" t="s">
        <v>76</v>
      </c>
      <c r="C56" s="206"/>
      <c r="E56" s="59" t="s">
        <v>94</v>
      </c>
    </row>
    <row r="57" spans="2:5" ht="8.25" customHeight="1" x14ac:dyDescent="0.35"/>
    <row r="58" spans="2:5" ht="8.25" customHeight="1" x14ac:dyDescent="0.35">
      <c r="B58" s="59" t="s">
        <v>95</v>
      </c>
    </row>
    <row r="59" spans="2:5" ht="18" customHeight="1" x14ac:dyDescent="0.45">
      <c r="B59" s="207" t="s">
        <v>96</v>
      </c>
      <c r="C59" s="208"/>
      <c r="D59" s="208"/>
      <c r="E59" s="209"/>
    </row>
    <row r="60" spans="2:5" ht="32.25" customHeight="1" x14ac:dyDescent="0.35">
      <c r="B60" s="216" t="s">
        <v>97</v>
      </c>
      <c r="C60" s="217"/>
      <c r="D60" s="217"/>
      <c r="E60" s="218"/>
    </row>
    <row r="61" spans="2:5" ht="240" customHeight="1" x14ac:dyDescent="0.35">
      <c r="B61" s="213" t="s">
        <v>1068</v>
      </c>
      <c r="C61" s="214"/>
      <c r="D61" s="214"/>
      <c r="E61" s="215"/>
    </row>
    <row r="62" spans="2:5" ht="15" customHeight="1" x14ac:dyDescent="0.35">
      <c r="B62" s="206" t="s">
        <v>76</v>
      </c>
      <c r="C62" s="206"/>
      <c r="E62" s="59" t="s">
        <v>98</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0" priority="1">
      <formula>$B15=""</formula>
    </cfRule>
  </conditionalFormatting>
  <conditionalFormatting sqref="C15:D50">
    <cfRule type="cellIs" dxfId="39" priority="2" operator="equal">
      <formula>"Green"</formula>
    </cfRule>
    <cfRule type="cellIs" dxfId="38" priority="3" operator="equal">
      <formula>"Amber"</formula>
    </cfRule>
    <cfRule type="cellIs" dxfId="37" priority="4" operator="equal">
      <formula>"Red"</formula>
    </cfRule>
    <cfRule type="cellIs" dxfId="36"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D15" sqref="D15"/>
    </sheetView>
  </sheetViews>
  <sheetFormatPr defaultRowHeight="14.5" x14ac:dyDescent="0.35"/>
  <cols>
    <col min="2" max="2" width="93.453125" customWidth="1"/>
    <col min="3" max="3" width="59.453125" customWidth="1"/>
  </cols>
  <sheetData>
    <row r="1" spans="2:3" ht="15" thickBot="1" x14ac:dyDescent="0.4"/>
    <row r="2" spans="2:3" ht="23.5" x14ac:dyDescent="0.35">
      <c r="B2" s="230" t="s">
        <v>12</v>
      </c>
      <c r="C2" s="231"/>
    </row>
    <row r="3" spans="2:3" x14ac:dyDescent="0.35">
      <c r="B3" s="59" t="s">
        <v>99</v>
      </c>
    </row>
    <row r="4" spans="2:3" ht="15.5" x14ac:dyDescent="0.35">
      <c r="B4" s="91" t="s">
        <v>85</v>
      </c>
      <c r="C4" s="92" t="s">
        <v>100</v>
      </c>
    </row>
    <row r="5" spans="2:3" ht="29" x14ac:dyDescent="0.35">
      <c r="B5" s="86"/>
      <c r="C5" s="158" t="s">
        <v>101</v>
      </c>
    </row>
    <row r="6" spans="2:3" x14ac:dyDescent="0.35">
      <c r="B6" s="87" t="str" cm="1">
        <f t="array" ref="B6:B14">Project_List</f>
        <v>PF-BOL-001: Wellsprings Innovation Hub</v>
      </c>
      <c r="C6" s="195" t="s">
        <v>1069</v>
      </c>
    </row>
    <row r="7" spans="2:3" x14ac:dyDescent="0.35">
      <c r="B7" s="88" t="str">
        <v>PF-BOL-002: Bolton Market Upgrades</v>
      </c>
      <c r="C7" s="195" t="s">
        <v>1070</v>
      </c>
    </row>
    <row r="8" spans="2:3" x14ac:dyDescent="0.35">
      <c r="B8" s="87" t="str">
        <v>PF-BOL-003: Bolton Library &amp; Museum Upgrade</v>
      </c>
      <c r="C8" s="195" t="s">
        <v>1071</v>
      </c>
    </row>
    <row r="9" spans="2:3" x14ac:dyDescent="0.35">
      <c r="B9" s="87" t="str">
        <v>PF-BOL-004: Public Realm Improvements</v>
      </c>
      <c r="C9" s="195" t="s">
        <v>1072</v>
      </c>
    </row>
    <row r="10" spans="2:3" x14ac:dyDescent="0.35">
      <c r="B10" s="87" t="str">
        <v>PF-BOL-005: Accelerated Funding £1 million Public Realm Improvements</v>
      </c>
      <c r="C10" s="195" t="s">
        <v>1073</v>
      </c>
    </row>
    <row r="11" spans="2:3" x14ac:dyDescent="0.35">
      <c r="B11" s="87" t="str">
        <v>PF-BOL-006: Farnworth Market Precinct</v>
      </c>
      <c r="C11" s="195" t="s">
        <v>1074</v>
      </c>
    </row>
    <row r="12" spans="2:3" x14ac:dyDescent="0.35">
      <c r="B12" s="87" t="str">
        <v>PF-BOL-007: Farnworth Leisure Centre Expansion</v>
      </c>
      <c r="C12" s="195" t="s">
        <v>1075</v>
      </c>
    </row>
    <row r="13" spans="2:3" x14ac:dyDescent="0.35">
      <c r="B13" s="87" t="str">
        <v>PF-BOL-008: Streets for All - Farnworth</v>
      </c>
      <c r="C13" s="195" t="s">
        <v>1076</v>
      </c>
    </row>
    <row r="14" spans="2:3" x14ac:dyDescent="0.35">
      <c r="B14" s="87" t="str">
        <v>PF-BOL-009: Bolton College of Medical Science</v>
      </c>
      <c r="C14" s="196" t="s">
        <v>1077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102</v>
      </c>
    </row>
  </sheetData>
  <mergeCells count="1">
    <mergeCell ref="B2:C2"/>
  </mergeCells>
  <conditionalFormatting sqref="B6:C40">
    <cfRule type="expression" dxfId="35"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54"/>
  <sheetViews>
    <sheetView topLeftCell="A12" zoomScale="90" zoomScaleNormal="90" workbookViewId="0">
      <selection activeCell="A45" sqref="A45"/>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c r="AC1"/>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row>
    <row r="2" spans="1:58" s="12" customFormat="1" ht="23.5" x14ac:dyDescent="0.35">
      <c r="A2" s="3"/>
      <c r="B2" s="202" t="s">
        <v>14</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112"/>
      <c r="B3" s="159"/>
      <c r="C3" s="159"/>
      <c r="D3" s="159"/>
      <c r="E3" s="159"/>
      <c r="F3" s="112"/>
      <c r="G3" s="112"/>
      <c r="H3" s="112"/>
      <c r="I3" s="112"/>
      <c r="J3" s="112"/>
      <c r="K3" s="112"/>
      <c r="L3" s="112"/>
      <c r="M3" s="112"/>
      <c r="N3" s="112"/>
      <c r="O3" s="112"/>
      <c r="P3" s="112"/>
      <c r="Q3" s="112"/>
      <c r="R3" s="112"/>
      <c r="S3" s="112"/>
      <c r="T3" s="112"/>
      <c r="U3" s="112"/>
      <c r="V3" s="112"/>
      <c r="W3" s="112"/>
      <c r="X3" s="112"/>
      <c r="Y3" s="112"/>
      <c r="Z3" s="112"/>
      <c r="AA3" s="112"/>
      <c r="AB3"/>
      <c r="AC3"/>
      <c r="AD3" s="112"/>
      <c r="AE3" s="112"/>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row>
    <row r="4" spans="1:58" ht="18.5" x14ac:dyDescent="0.45">
      <c r="A4" s="112"/>
      <c r="B4" s="234" t="s">
        <v>103</v>
      </c>
      <c r="C4" s="235"/>
      <c r="D4" s="235"/>
      <c r="E4" s="236"/>
      <c r="F4" s="20"/>
      <c r="G4" s="20"/>
      <c r="H4" s="20"/>
      <c r="I4" s="112"/>
      <c r="J4" s="112"/>
      <c r="K4" s="112"/>
      <c r="L4" s="112"/>
      <c r="M4" s="112"/>
      <c r="N4" s="112"/>
      <c r="O4" s="112"/>
      <c r="P4" s="112"/>
      <c r="Q4" s="112"/>
      <c r="R4" s="112"/>
      <c r="S4" s="112"/>
      <c r="T4" s="112"/>
      <c r="U4" s="112"/>
      <c r="V4" s="112"/>
      <c r="W4" s="112"/>
      <c r="X4" s="112"/>
      <c r="Y4" s="112"/>
      <c r="Z4" s="112"/>
      <c r="AA4" s="112"/>
      <c r="AB4"/>
      <c r="AC4"/>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row>
    <row r="5" spans="1:58" ht="138.75" customHeight="1" x14ac:dyDescent="0.35">
      <c r="A5" s="112"/>
      <c r="B5" s="237" t="s">
        <v>104</v>
      </c>
      <c r="C5" s="238"/>
      <c r="D5" s="239"/>
      <c r="E5" s="240"/>
      <c r="F5" s="21"/>
      <c r="G5" s="21"/>
      <c r="H5" s="21"/>
      <c r="I5" s="112"/>
      <c r="J5" s="112"/>
      <c r="K5" s="112"/>
      <c r="L5" s="112"/>
      <c r="M5" s="112"/>
      <c r="N5" s="112"/>
      <c r="O5" s="112"/>
      <c r="P5" s="112"/>
      <c r="Q5" s="112"/>
      <c r="R5" s="112"/>
      <c r="S5" s="112"/>
      <c r="T5" s="112"/>
      <c r="U5" s="112"/>
      <c r="V5" s="112"/>
      <c r="W5" s="112"/>
      <c r="X5" s="112"/>
      <c r="Y5" s="112"/>
      <c r="Z5" s="112"/>
      <c r="AA5" s="112"/>
      <c r="AB5"/>
      <c r="AC5"/>
      <c r="AD5" s="112"/>
      <c r="AE5" s="112"/>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row>
    <row r="6" spans="1:58" ht="14.5" x14ac:dyDescent="0.35">
      <c r="A6" s="112"/>
      <c r="B6" s="263" t="s">
        <v>105</v>
      </c>
      <c r="C6" s="264"/>
      <c r="D6" s="264"/>
      <c r="E6" s="265"/>
      <c r="F6" s="21"/>
      <c r="G6" s="21"/>
      <c r="H6" s="21"/>
      <c r="I6" s="112"/>
      <c r="J6" s="112"/>
      <c r="K6" s="112"/>
      <c r="L6" s="112"/>
      <c r="M6" s="112"/>
      <c r="N6" s="112"/>
      <c r="O6" s="112"/>
      <c r="P6" s="112"/>
      <c r="Q6" s="112"/>
      <c r="R6" s="112"/>
      <c r="S6" s="112"/>
      <c r="T6" s="112"/>
      <c r="U6" s="112"/>
      <c r="V6" s="112"/>
      <c r="W6" s="112"/>
      <c r="X6" s="112"/>
      <c r="Y6" s="112"/>
      <c r="Z6" s="112"/>
      <c r="AA6" s="112"/>
      <c r="AB6"/>
      <c r="AC6"/>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row>
    <row r="7" spans="1:58" ht="14.5" x14ac:dyDescent="0.35">
      <c r="A7" s="112"/>
      <c r="B7" s="36" t="s">
        <v>106</v>
      </c>
      <c r="C7" s="264" t="s">
        <v>107</v>
      </c>
      <c r="D7" s="264"/>
      <c r="E7" s="265"/>
      <c r="F7" s="21"/>
      <c r="G7" s="21"/>
      <c r="H7" s="21"/>
      <c r="I7" s="112"/>
      <c r="J7" s="112"/>
      <c r="K7" s="112"/>
      <c r="L7" s="112"/>
      <c r="M7" s="112"/>
      <c r="N7" s="112"/>
      <c r="O7" s="112"/>
      <c r="P7" s="112"/>
      <c r="Q7" s="112"/>
      <c r="R7" s="112"/>
      <c r="S7" s="112"/>
      <c r="T7" s="112"/>
      <c r="U7" s="112"/>
      <c r="V7" s="112"/>
      <c r="W7" s="112"/>
      <c r="X7" s="112"/>
      <c r="Y7" s="112"/>
      <c r="Z7" s="112"/>
      <c r="AA7" s="112"/>
      <c r="AB7"/>
      <c r="AC7"/>
      <c r="AD7" s="112"/>
      <c r="AE7" s="112"/>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row>
    <row r="8" spans="1:58" ht="83.25" customHeight="1" x14ac:dyDescent="0.35">
      <c r="A8" s="112"/>
      <c r="B8" s="37" t="s">
        <v>108</v>
      </c>
      <c r="C8" s="256" t="s">
        <v>109</v>
      </c>
      <c r="D8" s="256"/>
      <c r="E8" s="257"/>
      <c r="F8" s="21"/>
      <c r="G8" s="21"/>
      <c r="H8" s="21"/>
      <c r="I8" s="112"/>
      <c r="J8" s="112"/>
      <c r="K8" s="112"/>
      <c r="L8" s="112"/>
      <c r="M8" s="112"/>
      <c r="N8" s="112"/>
      <c r="O8" s="112"/>
      <c r="P8" s="112"/>
      <c r="Q8" s="112"/>
      <c r="R8" s="112"/>
      <c r="S8" s="112"/>
      <c r="T8" s="112"/>
      <c r="U8" s="112"/>
      <c r="V8" s="112"/>
      <c r="W8" s="112"/>
      <c r="X8" s="112"/>
      <c r="Y8" s="112"/>
      <c r="Z8" s="112"/>
      <c r="AA8" s="112"/>
      <c r="AB8"/>
      <c r="AC8"/>
      <c r="AD8" s="112"/>
      <c r="AE8" s="112"/>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row>
    <row r="9" spans="1:58" ht="85" customHeight="1" x14ac:dyDescent="0.35">
      <c r="A9" s="112"/>
      <c r="B9" s="37" t="s">
        <v>110</v>
      </c>
      <c r="C9" s="256" t="s">
        <v>111</v>
      </c>
      <c r="D9" s="256"/>
      <c r="E9" s="257"/>
      <c r="F9" s="21"/>
      <c r="G9" s="21"/>
      <c r="H9" s="21"/>
      <c r="I9" s="112"/>
      <c r="J9" s="112"/>
      <c r="K9" s="112"/>
      <c r="L9" s="112"/>
      <c r="M9" s="112"/>
      <c r="N9" s="112"/>
      <c r="O9" s="112"/>
      <c r="P9" s="112"/>
      <c r="Q9" s="112"/>
      <c r="R9" s="112"/>
      <c r="S9" s="112"/>
      <c r="T9" s="112"/>
      <c r="U9" s="112"/>
      <c r="V9" s="112"/>
      <c r="W9" s="112"/>
      <c r="X9" s="112"/>
      <c r="Y9" s="112"/>
      <c r="Z9" s="112"/>
      <c r="AA9" s="112"/>
      <c r="AB9"/>
      <c r="AC9"/>
      <c r="AD9" s="112"/>
      <c r="AE9" s="112"/>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row>
    <row r="10" spans="1:58" ht="79.5" customHeight="1" x14ac:dyDescent="0.35">
      <c r="A10" s="112"/>
      <c r="B10" s="37" t="s">
        <v>112</v>
      </c>
      <c r="C10" s="256" t="s">
        <v>113</v>
      </c>
      <c r="D10" s="256"/>
      <c r="E10" s="257"/>
      <c r="F10" s="21"/>
      <c r="G10" s="21"/>
      <c r="H10" s="21"/>
      <c r="I10" s="112"/>
      <c r="J10" s="112"/>
      <c r="K10" s="112"/>
      <c r="L10" s="112"/>
      <c r="M10" s="112"/>
      <c r="N10" s="112"/>
      <c r="O10" s="112"/>
      <c r="P10" s="112"/>
      <c r="Q10" s="112"/>
      <c r="R10" s="112"/>
      <c r="S10" s="112"/>
      <c r="T10" s="112"/>
      <c r="U10" s="112"/>
      <c r="V10" s="112"/>
      <c r="W10" s="112"/>
      <c r="X10" s="112"/>
      <c r="Y10" s="112"/>
      <c r="Z10" s="112"/>
      <c r="AA10" s="112"/>
      <c r="AB10"/>
      <c r="AC10"/>
      <c r="AD10" s="112"/>
      <c r="AE10" s="112"/>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row>
    <row r="11" spans="1:58" ht="77.25" customHeight="1" x14ac:dyDescent="0.35">
      <c r="A11" s="112"/>
      <c r="B11" s="37" t="s">
        <v>114</v>
      </c>
      <c r="C11" s="256" t="s">
        <v>115</v>
      </c>
      <c r="D11" s="256"/>
      <c r="E11" s="257"/>
      <c r="F11" s="21"/>
      <c r="G11" s="21"/>
      <c r="H11" s="21"/>
      <c r="I11" s="112"/>
      <c r="J11" s="112"/>
      <c r="K11" s="112"/>
      <c r="L11" s="112"/>
      <c r="M11" s="112"/>
      <c r="N11" s="112"/>
      <c r="O11" s="112"/>
      <c r="P11" s="112"/>
      <c r="Q11" s="112"/>
      <c r="R11" s="112"/>
      <c r="S11" s="112"/>
      <c r="T11" s="112"/>
      <c r="U11" s="112"/>
      <c r="V11" s="112"/>
      <c r="W11" s="112"/>
      <c r="X11" s="112"/>
      <c r="Y11" s="112"/>
      <c r="Z11" s="112"/>
      <c r="AA11" s="112"/>
      <c r="AB11"/>
      <c r="AC11"/>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row>
    <row r="12" spans="1:58" ht="53.25" customHeight="1" thickBot="1" x14ac:dyDescent="0.4">
      <c r="A12" s="112"/>
      <c r="B12" s="38" t="s">
        <v>116</v>
      </c>
      <c r="C12" s="258" t="s">
        <v>117</v>
      </c>
      <c r="D12" s="258"/>
      <c r="E12" s="259"/>
      <c r="F12" s="21"/>
      <c r="G12" s="21"/>
      <c r="H12" s="21"/>
      <c r="I12" s="112"/>
      <c r="J12" s="112"/>
      <c r="K12" s="112"/>
      <c r="L12" s="112"/>
      <c r="M12" s="112"/>
      <c r="N12" s="112"/>
      <c r="O12" s="112"/>
      <c r="P12" s="112"/>
      <c r="Q12" s="112"/>
      <c r="R12" s="112"/>
      <c r="S12" s="112"/>
      <c r="T12" s="112"/>
      <c r="U12" s="112"/>
      <c r="V12" s="112"/>
      <c r="W12" s="112"/>
      <c r="X12" s="112"/>
      <c r="Y12" s="112"/>
      <c r="Z12" s="112"/>
      <c r="AA12" s="112"/>
      <c r="AB12"/>
      <c r="AC12"/>
      <c r="AD12" s="112"/>
      <c r="AE12" s="1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row>
    <row r="13" spans="1:58"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c r="AC13"/>
      <c r="AD13" s="112"/>
      <c r="AE13" s="112"/>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row>
    <row r="14" spans="1:58" s="105" customFormat="1" ht="21" x14ac:dyDescent="0.5">
      <c r="B14" s="160" t="s">
        <v>118</v>
      </c>
      <c r="C14" s="108"/>
      <c r="D14" s="108"/>
      <c r="E14" s="108"/>
      <c r="F14" s="108"/>
      <c r="G14" s="108"/>
      <c r="H14" s="108"/>
      <c r="I14" s="108"/>
      <c r="J14" s="108"/>
      <c r="K14" s="108"/>
      <c r="L14" s="108"/>
      <c r="M14" s="108"/>
      <c r="N14" s="108"/>
      <c r="O14" s="108"/>
      <c r="P14" s="109"/>
    </row>
    <row r="15" spans="1:58" ht="14.5" x14ac:dyDescent="0.35">
      <c r="A15" s="112"/>
      <c r="B15" s="59" t="s">
        <v>119</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c r="AC15"/>
      <c r="AD15" s="112"/>
      <c r="AE15" s="112"/>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row>
    <row r="16" spans="1:58" ht="35.25" customHeight="1" x14ac:dyDescent="0.35">
      <c r="A16" s="112"/>
      <c r="B16" s="241" t="s">
        <v>120</v>
      </c>
      <c r="C16" s="260" t="s">
        <v>121</v>
      </c>
      <c r="D16" s="243" t="s">
        <v>122</v>
      </c>
      <c r="E16" s="253" t="s">
        <v>123</v>
      </c>
      <c r="F16" s="253"/>
      <c r="G16" s="253"/>
      <c r="H16" s="253"/>
      <c r="I16" s="254"/>
      <c r="J16" s="255" t="s">
        <v>124</v>
      </c>
      <c r="K16" s="253"/>
      <c r="L16" s="253"/>
      <c r="M16" s="253"/>
      <c r="N16" s="254"/>
      <c r="O16" s="57" t="s">
        <v>125</v>
      </c>
      <c r="P16" s="246" t="s">
        <v>126</v>
      </c>
      <c r="Q16" s="112"/>
      <c r="R16" s="52"/>
      <c r="S16" s="52"/>
      <c r="T16" s="52"/>
      <c r="U16" s="232"/>
      <c r="V16" s="232"/>
      <c r="W16" s="232"/>
      <c r="X16" s="232"/>
      <c r="Y16" s="232"/>
      <c r="Z16" s="232"/>
      <c r="AA16" s="232"/>
      <c r="AB16" s="232"/>
      <c r="AC16" s="232"/>
      <c r="AD16" s="232"/>
      <c r="AE16" s="232"/>
      <c r="AF16" s="232"/>
      <c r="AG16" s="232"/>
      <c r="AH16" s="232"/>
      <c r="AI16" s="232"/>
      <c r="AJ16" s="52"/>
      <c r="AK16" s="232"/>
      <c r="AL16" s="112"/>
      <c r="AM16" s="112"/>
      <c r="AN16" s="112"/>
      <c r="AO16" s="112"/>
      <c r="AP16" s="112"/>
      <c r="AQ16" s="112"/>
      <c r="AR16" s="112"/>
      <c r="AS16" s="112"/>
      <c r="AT16" s="112"/>
      <c r="AU16" s="112"/>
      <c r="AV16" s="112"/>
      <c r="AW16" s="112"/>
      <c r="AX16" s="112"/>
      <c r="AY16" s="112"/>
      <c r="AZ16" s="112"/>
      <c r="BA16" s="112"/>
      <c r="BB16" s="112"/>
      <c r="BC16" s="112"/>
      <c r="BD16" s="112"/>
      <c r="BE16" s="112"/>
      <c r="BF16" s="112"/>
    </row>
    <row r="17" spans="1:58" ht="15.5" x14ac:dyDescent="0.35">
      <c r="A17" s="112"/>
      <c r="B17" s="242"/>
      <c r="C17" s="261"/>
      <c r="D17" s="244"/>
      <c r="E17" s="85" t="s">
        <v>127</v>
      </c>
      <c r="F17" s="85" t="s">
        <v>128</v>
      </c>
      <c r="G17" s="85" t="s">
        <v>129</v>
      </c>
      <c r="H17" s="85" t="s">
        <v>130</v>
      </c>
      <c r="I17" s="248" t="s">
        <v>131</v>
      </c>
      <c r="J17" s="84" t="s">
        <v>127</v>
      </c>
      <c r="K17" s="85" t="s">
        <v>128</v>
      </c>
      <c r="L17" s="85" t="s">
        <v>129</v>
      </c>
      <c r="M17" s="85" t="s">
        <v>130</v>
      </c>
      <c r="N17" s="250" t="s">
        <v>131</v>
      </c>
      <c r="O17" s="251" t="s">
        <v>131</v>
      </c>
      <c r="P17" s="247"/>
      <c r="Q17" s="112"/>
      <c r="R17" s="54"/>
      <c r="S17" s="54"/>
      <c r="T17" s="54"/>
      <c r="U17" s="52"/>
      <c r="V17" s="52"/>
      <c r="W17" s="52"/>
      <c r="X17" s="52"/>
      <c r="Y17" s="233"/>
      <c r="Z17" s="52"/>
      <c r="AA17" s="52"/>
      <c r="AB17" s="52"/>
      <c r="AC17" s="52"/>
      <c r="AD17" s="233"/>
      <c r="AE17" s="52"/>
      <c r="AF17" s="52"/>
      <c r="AG17" s="52"/>
      <c r="AH17" s="52"/>
      <c r="AI17" s="233"/>
      <c r="AJ17" s="233"/>
      <c r="AK17" s="232"/>
      <c r="AL17" s="112"/>
      <c r="AM17" s="112"/>
      <c r="AN17" s="112"/>
      <c r="AO17" s="112"/>
      <c r="AP17"/>
      <c r="AQ17"/>
      <c r="AR17"/>
      <c r="AS17" s="112"/>
      <c r="AT17" s="112"/>
      <c r="AU17" s="112"/>
      <c r="AV17" s="112"/>
      <c r="AW17" s="112"/>
      <c r="AX17" s="112"/>
      <c r="AY17" s="112"/>
      <c r="AZ17" s="112"/>
      <c r="BA17" s="112"/>
      <c r="BB17" s="112"/>
      <c r="BC17" s="112"/>
      <c r="BD17" s="112"/>
      <c r="BE17" s="112"/>
      <c r="BF17" s="112"/>
    </row>
    <row r="18" spans="1:58" ht="16" thickBot="1" x14ac:dyDescent="0.4">
      <c r="A18" s="112"/>
      <c r="B18" s="242"/>
      <c r="C18" s="262"/>
      <c r="D18" s="245"/>
      <c r="E18" s="192" t="s">
        <v>132</v>
      </c>
      <c r="F18" s="67" t="s">
        <v>133</v>
      </c>
      <c r="G18" s="67" t="s">
        <v>133</v>
      </c>
      <c r="H18" s="68" t="s">
        <v>133</v>
      </c>
      <c r="I18" s="249"/>
      <c r="J18" s="68" t="s">
        <v>133</v>
      </c>
      <c r="K18" s="68" t="s">
        <v>133</v>
      </c>
      <c r="L18" s="68" t="s">
        <v>133</v>
      </c>
      <c r="M18" s="68" t="s">
        <v>133</v>
      </c>
      <c r="N18" s="249"/>
      <c r="O18" s="252"/>
      <c r="P18" s="247"/>
      <c r="Q18" s="112"/>
      <c r="R18" s="53"/>
      <c r="S18" s="53"/>
      <c r="T18" s="53"/>
      <c r="U18" s="55"/>
      <c r="V18" s="55"/>
      <c r="W18" s="55"/>
      <c r="X18" s="55"/>
      <c r="Y18" s="233"/>
      <c r="Z18" s="55"/>
      <c r="AA18" s="55"/>
      <c r="AB18" s="55"/>
      <c r="AC18" s="55"/>
      <c r="AD18" s="233"/>
      <c r="AE18" s="55"/>
      <c r="AF18" s="55"/>
      <c r="AG18" s="55"/>
      <c r="AH18" s="55"/>
      <c r="AI18" s="233"/>
      <c r="AJ18" s="233"/>
      <c r="AK18" s="232"/>
      <c r="AL18" s="112"/>
      <c r="AM18" s="112"/>
      <c r="AN18" s="112"/>
      <c r="AO18" s="112"/>
      <c r="AP18"/>
      <c r="AQ18"/>
      <c r="AR18" s="112"/>
      <c r="AS18" s="112"/>
      <c r="AT18" s="112"/>
      <c r="AU18" s="112"/>
      <c r="AV18" s="112"/>
      <c r="AW18" s="112"/>
      <c r="AX18" s="112"/>
      <c r="AY18" s="112"/>
      <c r="AZ18" s="112"/>
      <c r="BA18" s="112"/>
      <c r="BB18" s="112"/>
      <c r="BC18" s="112"/>
      <c r="BD18" s="112"/>
      <c r="BE18" s="112"/>
      <c r="BF18" s="112"/>
    </row>
    <row r="19" spans="1:58" ht="14.5" x14ac:dyDescent="0.35">
      <c r="A19" s="112"/>
      <c r="B19" s="69" t="s">
        <v>116</v>
      </c>
      <c r="C19" s="153" t="s">
        <v>304</v>
      </c>
      <c r="D19" s="193" t="str">
        <f>_xlfn.IFNA(VLOOKUP(C19, 'Dropdown Values'!$A$42:$B$76, 2, FALSE), "")</f>
        <v>sqm </v>
      </c>
      <c r="E19" s="161">
        <v>295</v>
      </c>
      <c r="F19" s="162">
        <v>925</v>
      </c>
      <c r="G19" s="162">
        <v>572</v>
      </c>
      <c r="H19" s="162">
        <v>305</v>
      </c>
      <c r="I19" s="163">
        <f>SUM(E19:H19)</f>
        <v>2097</v>
      </c>
      <c r="J19" s="162">
        <v>385</v>
      </c>
      <c r="K19" s="162">
        <v>917</v>
      </c>
      <c r="L19" s="162">
        <v>527</v>
      </c>
      <c r="M19" s="162">
        <v>640</v>
      </c>
      <c r="N19" s="163">
        <f>SUM(J19:M19)</f>
        <v>2469</v>
      </c>
      <c r="O19" s="162">
        <v>305</v>
      </c>
      <c r="P19" s="164">
        <f>SUM(I19,N19)</f>
        <v>4566</v>
      </c>
      <c r="Q19" s="112"/>
      <c r="R19" s="56"/>
      <c r="S19" s="56"/>
      <c r="T19" s="44"/>
      <c r="U19" s="112"/>
      <c r="V19" s="112"/>
      <c r="W19"/>
      <c r="X19"/>
      <c r="Y19" s="112"/>
      <c r="Z19" s="112"/>
      <c r="AA19" s="112"/>
      <c r="AB19" s="112"/>
      <c r="AC19" s="112"/>
      <c r="AD19" s="112"/>
      <c r="AE19" s="112"/>
      <c r="AF19" s="112"/>
      <c r="AG19" s="112"/>
      <c r="AH19" s="112"/>
      <c r="AI19" s="112"/>
      <c r="AJ19" s="112"/>
      <c r="AK19" s="112"/>
      <c r="AL19" s="112"/>
      <c r="AM19" s="112"/>
      <c r="AN19" s="112"/>
      <c r="AO19" s="112"/>
      <c r="AP19"/>
      <c r="AQ19"/>
      <c r="AR19" s="112"/>
      <c r="AS19" s="112"/>
      <c r="AT19" s="112"/>
      <c r="AU19" s="112"/>
      <c r="AV19" s="112"/>
      <c r="AW19" s="112"/>
      <c r="AX19" s="112"/>
      <c r="AY19" s="112"/>
      <c r="AZ19" s="112"/>
      <c r="BA19" s="112"/>
      <c r="BB19" s="112"/>
      <c r="BC19" s="112"/>
      <c r="BD19" s="112"/>
      <c r="BE19" s="112"/>
      <c r="BF19" s="112"/>
    </row>
    <row r="20" spans="1:58" ht="29" x14ac:dyDescent="0.35">
      <c r="A20" s="112"/>
      <c r="B20" s="70" t="s">
        <v>296</v>
      </c>
      <c r="C20" s="154" t="s">
        <v>319</v>
      </c>
      <c r="D20" s="73" t="str">
        <f>_xlfn.IFNA(VLOOKUP(C20, 'Dropdown Values'!$A$42:$B$76, 2, FALSE), "")</f>
        <v>n of </v>
      </c>
      <c r="E20" s="165">
        <v>2</v>
      </c>
      <c r="F20" s="166">
        <v>4</v>
      </c>
      <c r="G20" s="166">
        <v>7</v>
      </c>
      <c r="H20" s="166">
        <v>5</v>
      </c>
      <c r="I20" s="167">
        <f>SUM(E20:H20)</f>
        <v>18</v>
      </c>
      <c r="J20" s="166">
        <v>3</v>
      </c>
      <c r="K20" s="166">
        <v>4</v>
      </c>
      <c r="L20" s="166">
        <v>6</v>
      </c>
      <c r="M20" s="166">
        <v>5</v>
      </c>
      <c r="N20" s="167">
        <f>SUM(J20:M20)</f>
        <v>18</v>
      </c>
      <c r="O20" s="166">
        <v>5</v>
      </c>
      <c r="P20" s="168">
        <f t="shared" ref="P20:P38" si="0">SUM(I20,N20)</f>
        <v>36</v>
      </c>
      <c r="Q20" s="112"/>
      <c r="R20" s="56"/>
      <c r="S20" s="56"/>
      <c r="T20" s="44"/>
      <c r="U20" s="112"/>
      <c r="V20" s="112"/>
      <c r="W20"/>
      <c r="X20"/>
      <c r="Y20" s="112"/>
      <c r="Z20" s="112"/>
      <c r="AA20" s="112"/>
      <c r="AB20" s="112"/>
      <c r="AC20" s="112"/>
      <c r="AD20" s="112"/>
      <c r="AE20" s="112"/>
      <c r="AF20" s="112"/>
      <c r="AG20" s="112"/>
      <c r="AH20" s="112"/>
      <c r="AI20" s="112"/>
      <c r="AJ20" s="112"/>
      <c r="AK20" s="112"/>
      <c r="AL20" s="112"/>
      <c r="AM20" s="112"/>
      <c r="AN20" s="112"/>
      <c r="AO20" s="112"/>
      <c r="AP20"/>
      <c r="AQ20"/>
      <c r="AR20" s="112"/>
      <c r="AS20" s="112"/>
      <c r="AT20" s="112"/>
      <c r="AU20" s="112"/>
      <c r="AV20" s="112"/>
      <c r="AW20" s="112"/>
      <c r="AX20" s="112"/>
      <c r="AY20" s="112"/>
      <c r="AZ20" s="112"/>
      <c r="BA20" s="112"/>
      <c r="BB20" s="112"/>
      <c r="BC20" s="112"/>
      <c r="BD20" s="112"/>
      <c r="BE20" s="112"/>
      <c r="BF20" s="112"/>
    </row>
    <row r="21" spans="1:58" ht="14.5" x14ac:dyDescent="0.35">
      <c r="A21" s="112"/>
      <c r="B21" s="70" t="s">
        <v>89</v>
      </c>
      <c r="C21" s="154"/>
      <c r="D21" s="73" t="str">
        <f>_xlfn.IFNA(VLOOKUP(C21, 'Dropdown Values'!$A$42:$B$76, 2, FALSE), "")</f>
        <v/>
      </c>
      <c r="E21" s="165"/>
      <c r="F21" s="166"/>
      <c r="G21" s="166"/>
      <c r="H21" s="166"/>
      <c r="I21" s="167">
        <f>SUM(E21:H21)</f>
        <v>0</v>
      </c>
      <c r="J21" s="166"/>
      <c r="K21" s="166"/>
      <c r="L21" s="166"/>
      <c r="M21" s="166"/>
      <c r="N21" s="167">
        <f>SUM(J21:M21)</f>
        <v>0</v>
      </c>
      <c r="O21" s="166"/>
      <c r="P21" s="168">
        <f t="shared" si="0"/>
        <v>0</v>
      </c>
      <c r="Q21" s="112"/>
      <c r="R21" s="56"/>
      <c r="S21" s="56"/>
      <c r="T21" s="44"/>
      <c r="U21" s="112"/>
      <c r="V21" s="112"/>
      <c r="W21"/>
      <c r="X21"/>
      <c r="Y21" s="112"/>
      <c r="Z21" s="112"/>
      <c r="AA21" s="112"/>
      <c r="AB21" s="112"/>
      <c r="AC21" s="112"/>
      <c r="AD21" s="112"/>
      <c r="AE21" s="112"/>
      <c r="AF21" s="112"/>
      <c r="AG21" s="112"/>
      <c r="AH21" s="112"/>
      <c r="AI21" s="112"/>
      <c r="AJ21" s="112"/>
      <c r="AK21" s="112"/>
      <c r="AL21" s="112"/>
      <c r="AM21" s="112"/>
      <c r="AN21" s="112"/>
      <c r="AO21" s="112"/>
      <c r="AP21"/>
      <c r="AQ21"/>
      <c r="AR21" s="112"/>
      <c r="AS21" s="112"/>
      <c r="AT21" s="112"/>
      <c r="AU21" s="112"/>
      <c r="AV21" s="112"/>
      <c r="AW21" s="112"/>
      <c r="AX21" s="112"/>
      <c r="AY21" s="112"/>
      <c r="AZ21" s="112"/>
      <c r="BA21" s="112"/>
      <c r="BB21" s="112"/>
      <c r="BC21" s="112"/>
      <c r="BD21" s="112"/>
      <c r="BE21" s="112"/>
      <c r="BF21" s="112"/>
    </row>
    <row r="22" spans="1:58" ht="14.5" x14ac:dyDescent="0.35">
      <c r="A22" s="112"/>
      <c r="B22" s="70" t="s">
        <v>89</v>
      </c>
      <c r="C22" s="154"/>
      <c r="D22" s="73" t="str">
        <f>_xlfn.IFNA(VLOOKUP(C22, 'Dropdown Values'!$A$42:$B$76, 2, FALSE), "")</f>
        <v/>
      </c>
      <c r="E22" s="165"/>
      <c r="F22" s="166"/>
      <c r="G22" s="166"/>
      <c r="H22" s="166"/>
      <c r="I22" s="167">
        <f>SUM(E22:H22)</f>
        <v>0</v>
      </c>
      <c r="J22" s="166"/>
      <c r="K22" s="166"/>
      <c r="L22" s="166"/>
      <c r="M22" s="166"/>
      <c r="N22" s="167">
        <f>SUM(J22:M22)</f>
        <v>0</v>
      </c>
      <c r="O22" s="166"/>
      <c r="P22" s="168">
        <f t="shared" si="0"/>
        <v>0</v>
      </c>
      <c r="Q22" s="112"/>
      <c r="R22" s="56"/>
      <c r="S22" s="56"/>
      <c r="T22" s="44"/>
      <c r="U22" s="112"/>
      <c r="V22" s="112"/>
      <c r="W22"/>
      <c r="X22"/>
      <c r="Y22" s="112"/>
      <c r="Z22" s="112"/>
      <c r="AA22" s="112"/>
      <c r="AB22" s="112"/>
      <c r="AC22" s="112"/>
      <c r="AD22" s="112"/>
      <c r="AE22" s="112"/>
      <c r="AF22" s="112"/>
      <c r="AG22" s="112"/>
      <c r="AH22" s="112"/>
      <c r="AI22" s="112"/>
      <c r="AJ22" s="112"/>
      <c r="AK22" s="112"/>
      <c r="AL22" s="112"/>
      <c r="AM22" s="112"/>
      <c r="AN22" s="112"/>
      <c r="AO22" s="112"/>
      <c r="AP22"/>
      <c r="AQ22"/>
      <c r="AR22" s="112"/>
      <c r="AS22" s="112"/>
      <c r="AT22" s="112"/>
      <c r="AU22" s="112"/>
      <c r="AV22" s="112"/>
      <c r="AW22" s="112"/>
      <c r="AX22" s="112"/>
      <c r="AY22" s="112"/>
      <c r="AZ22" s="112"/>
      <c r="BA22" s="112"/>
      <c r="BB22" s="112"/>
      <c r="BC22" s="112"/>
      <c r="BD22" s="112"/>
      <c r="BE22" s="112"/>
      <c r="BF22" s="112"/>
    </row>
    <row r="23" spans="1:58" ht="14.5" x14ac:dyDescent="0.35">
      <c r="A23" s="112"/>
      <c r="B23" s="70" t="s">
        <v>89</v>
      </c>
      <c r="C23" s="154"/>
      <c r="D23" s="73" t="str">
        <f>_xlfn.IFNA(VLOOKUP(C23, 'Dropdown Values'!$A$42:$B$76, 2, FALSE), "")</f>
        <v/>
      </c>
      <c r="E23" s="165"/>
      <c r="F23" s="166"/>
      <c r="G23" s="166"/>
      <c r="H23" s="166"/>
      <c r="I23" s="167">
        <f t="shared" ref="I23:I38" si="1">SUM(E23:H23)</f>
        <v>0</v>
      </c>
      <c r="J23" s="166"/>
      <c r="K23" s="166"/>
      <c r="L23" s="166"/>
      <c r="M23" s="166"/>
      <c r="N23" s="167">
        <f t="shared" ref="N23:N38" si="2">SUM(J23:M23)</f>
        <v>0</v>
      </c>
      <c r="O23" s="166"/>
      <c r="P23" s="168">
        <f t="shared" si="0"/>
        <v>0</v>
      </c>
      <c r="Q23" s="112"/>
      <c r="R23" s="56"/>
      <c r="S23" s="56"/>
      <c r="T23" s="44"/>
      <c r="U23" s="112"/>
      <c r="V23" s="112"/>
      <c r="W23"/>
      <c r="X23"/>
      <c r="Y23" s="112"/>
      <c r="Z23" s="112"/>
      <c r="AA23" s="112"/>
      <c r="AB23" s="112"/>
      <c r="AC23" s="112"/>
      <c r="AD23" s="112"/>
      <c r="AE23" s="112"/>
      <c r="AF23" s="112"/>
      <c r="AG23" s="112"/>
      <c r="AH23" s="112"/>
      <c r="AI23" s="112"/>
      <c r="AJ23" s="112"/>
      <c r="AK23" s="112"/>
      <c r="AL23" s="112"/>
      <c r="AM23" s="112"/>
      <c r="AN23" s="112"/>
      <c r="AO23" s="112"/>
      <c r="AP23"/>
      <c r="AQ23"/>
      <c r="AR23" s="112"/>
      <c r="AS23" s="112"/>
      <c r="AT23" s="112"/>
      <c r="AU23" s="112"/>
      <c r="AV23" s="112"/>
      <c r="AW23" s="112"/>
      <c r="AX23" s="112"/>
      <c r="AY23" s="112"/>
      <c r="AZ23" s="112"/>
      <c r="BA23" s="112"/>
      <c r="BB23" s="112"/>
      <c r="BC23" s="112"/>
      <c r="BD23" s="112"/>
      <c r="BE23" s="112"/>
      <c r="BF23" s="112"/>
    </row>
    <row r="24" spans="1:58"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56"/>
      <c r="S24" s="56"/>
      <c r="T24" s="44"/>
      <c r="U24" s="112"/>
      <c r="V24" s="112"/>
      <c r="W24"/>
      <c r="X24"/>
      <c r="Y24" s="112"/>
      <c r="Z24" s="112"/>
      <c r="AA24" s="112"/>
      <c r="AB24" s="112"/>
      <c r="AC24" s="112"/>
      <c r="AD24" s="112"/>
      <c r="AE24" s="112"/>
      <c r="AF24" s="112"/>
      <c r="AG24" s="112"/>
      <c r="AH24" s="112"/>
      <c r="AI24" s="112"/>
      <c r="AJ24" s="112"/>
      <c r="AK24" s="112"/>
      <c r="AL24" s="112"/>
      <c r="AM24" s="112"/>
      <c r="AN24" s="112"/>
      <c r="AO24" s="112"/>
      <c r="AP24"/>
      <c r="AQ24"/>
      <c r="AR24" s="112"/>
      <c r="AS24" s="112"/>
      <c r="AT24" s="112"/>
      <c r="AU24" s="112"/>
      <c r="AV24" s="112"/>
      <c r="AW24" s="112"/>
      <c r="AX24" s="112"/>
      <c r="AY24" s="112"/>
      <c r="AZ24" s="112"/>
      <c r="BA24" s="112"/>
      <c r="BB24" s="112"/>
      <c r="BC24" s="112"/>
      <c r="BD24" s="112"/>
      <c r="BE24" s="112"/>
      <c r="BF24" s="112"/>
    </row>
    <row r="25" spans="1:58"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56"/>
      <c r="S25" s="56"/>
      <c r="T25" s="44"/>
      <c r="U25" s="112"/>
      <c r="V25" s="112"/>
      <c r="W25"/>
      <c r="X25"/>
      <c r="Y25" s="112"/>
      <c r="Z25" s="112"/>
      <c r="AA25" s="112"/>
      <c r="AB25" s="112"/>
      <c r="AC25" s="112"/>
      <c r="AD25" s="112"/>
      <c r="AE25" s="112"/>
      <c r="AF25" s="112"/>
      <c r="AG25" s="112"/>
      <c r="AH25" s="112"/>
      <c r="AI25" s="112"/>
      <c r="AJ25" s="112"/>
      <c r="AK25" s="112"/>
      <c r="AL25" s="112"/>
      <c r="AM25" s="112"/>
      <c r="AN25" s="112"/>
      <c r="AO25" s="112"/>
      <c r="AP25"/>
      <c r="AQ25"/>
      <c r="AR25" s="112"/>
      <c r="AS25" s="112"/>
      <c r="AT25" s="112"/>
      <c r="AU25" s="112"/>
      <c r="AV25" s="112"/>
      <c r="AW25" s="112"/>
      <c r="AX25" s="112"/>
      <c r="AY25" s="112"/>
      <c r="AZ25" s="112"/>
      <c r="BA25" s="112"/>
      <c r="BB25" s="112"/>
      <c r="BC25" s="112"/>
      <c r="BD25" s="112"/>
      <c r="BE25" s="112"/>
      <c r="BF25" s="112"/>
    </row>
    <row r="26" spans="1:58"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56"/>
      <c r="S26" s="56"/>
      <c r="T26" s="44"/>
      <c r="U26" s="112"/>
      <c r="V26" s="112"/>
      <c r="W26"/>
      <c r="X26"/>
      <c r="Y26" s="112"/>
      <c r="Z26" s="112"/>
      <c r="AA26" s="112"/>
      <c r="AB26" s="112"/>
      <c r="AC26" s="112"/>
      <c r="AD26" s="112"/>
      <c r="AE26" s="112"/>
      <c r="AF26" s="112"/>
      <c r="AG26" s="112"/>
      <c r="AH26" s="112"/>
      <c r="AI26" s="112"/>
      <c r="AJ26" s="112"/>
      <c r="AK26" s="112"/>
      <c r="AL26" s="112"/>
      <c r="AM26" s="112"/>
      <c r="AN26" s="112"/>
      <c r="AO26" s="112"/>
      <c r="AP26"/>
      <c r="AQ26"/>
      <c r="AR26" s="112"/>
      <c r="AS26" s="112"/>
      <c r="AT26" s="112"/>
      <c r="AU26" s="112"/>
      <c r="AV26" s="112"/>
      <c r="AW26" s="112"/>
      <c r="AX26" s="112"/>
      <c r="AY26" s="112"/>
      <c r="AZ26" s="112"/>
      <c r="BA26" s="112"/>
      <c r="BB26" s="112"/>
      <c r="BC26" s="112"/>
      <c r="BD26" s="112"/>
      <c r="BE26" s="112"/>
      <c r="BF26" s="112"/>
    </row>
    <row r="27" spans="1:58"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56"/>
      <c r="S27" s="56"/>
      <c r="T27" s="44"/>
      <c r="U27" s="112"/>
      <c r="V27" s="112"/>
      <c r="W27"/>
      <c r="X27"/>
      <c r="Y27" s="112"/>
      <c r="Z27" s="112"/>
      <c r="AA27" s="112"/>
      <c r="AB27" s="112"/>
      <c r="AC27" s="112"/>
      <c r="AD27" s="112"/>
      <c r="AE27" s="112"/>
      <c r="AF27" s="112"/>
      <c r="AG27" s="112"/>
      <c r="AH27" s="112"/>
      <c r="AI27" s="112"/>
      <c r="AJ27" s="112"/>
      <c r="AK27" s="112"/>
      <c r="AL27" s="112"/>
      <c r="AM27" s="112"/>
      <c r="AN27" s="112"/>
      <c r="AO27" s="112"/>
      <c r="AP27"/>
      <c r="AQ27"/>
      <c r="AR27" s="112"/>
      <c r="AS27" s="112"/>
      <c r="AT27" s="112"/>
      <c r="AU27" s="112"/>
      <c r="AV27" s="112"/>
      <c r="AW27" s="112"/>
      <c r="AX27" s="112"/>
      <c r="AY27" s="112"/>
      <c r="AZ27" s="112"/>
      <c r="BA27" s="112"/>
      <c r="BB27" s="112"/>
      <c r="BC27" s="112"/>
      <c r="BD27" s="112"/>
      <c r="BE27" s="112"/>
      <c r="BF27" s="112"/>
    </row>
    <row r="28" spans="1:58"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56"/>
      <c r="S28" s="56"/>
      <c r="T28" s="44"/>
      <c r="U28" s="112"/>
      <c r="V28" s="112"/>
      <c r="W28"/>
      <c r="X28"/>
      <c r="Y28" s="112"/>
      <c r="Z28" s="112"/>
      <c r="AA28" s="112"/>
      <c r="AB28" s="112"/>
      <c r="AC28" s="112"/>
      <c r="AD28" s="112"/>
      <c r="AE28" s="112"/>
      <c r="AF28" s="112"/>
      <c r="AG28" s="112"/>
      <c r="AH28" s="112"/>
      <c r="AI28" s="112"/>
      <c r="AJ28" s="112"/>
      <c r="AK28" s="112"/>
      <c r="AL28" s="112"/>
      <c r="AM28" s="112"/>
      <c r="AN28" s="112"/>
      <c r="AO28" s="112"/>
      <c r="AP28"/>
      <c r="AQ28"/>
      <c r="AR28" s="112"/>
      <c r="AS28" s="112"/>
      <c r="AT28" s="112"/>
      <c r="AU28" s="112"/>
      <c r="AV28" s="112"/>
      <c r="AW28" s="112"/>
      <c r="AX28" s="112"/>
      <c r="AY28" s="112"/>
      <c r="AZ28" s="112"/>
      <c r="BA28" s="112"/>
      <c r="BB28" s="112"/>
      <c r="BC28" s="112"/>
      <c r="BD28" s="112"/>
      <c r="BE28" s="112"/>
      <c r="BF28" s="112"/>
    </row>
    <row r="29" spans="1:58"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56"/>
      <c r="S29" s="56"/>
      <c r="T29" s="44"/>
      <c r="U29" s="112"/>
      <c r="V29" s="112"/>
      <c r="W29"/>
      <c r="X29"/>
      <c r="Y29" s="112"/>
      <c r="Z29" s="112"/>
      <c r="AA29" s="112"/>
      <c r="AB29" s="112"/>
      <c r="AC29" s="112"/>
      <c r="AD29" s="112"/>
      <c r="AE29" s="112"/>
      <c r="AF29" s="112"/>
      <c r="AG29" s="112"/>
      <c r="AH29" s="112"/>
      <c r="AI29" s="112"/>
      <c r="AJ29" s="112"/>
      <c r="AK29" s="112"/>
      <c r="AL29" s="112"/>
      <c r="AM29" s="112"/>
      <c r="AN29" s="112"/>
      <c r="AO29" s="112"/>
      <c r="AP29"/>
      <c r="AQ29"/>
      <c r="AR29" s="112"/>
      <c r="AS29" s="112"/>
      <c r="AT29" s="112"/>
      <c r="AU29" s="112"/>
      <c r="AV29" s="112"/>
      <c r="AW29" s="112"/>
      <c r="AX29" s="112"/>
      <c r="AY29" s="112"/>
      <c r="AZ29" s="112"/>
      <c r="BA29" s="112"/>
      <c r="BB29" s="112"/>
      <c r="BC29" s="112"/>
      <c r="BD29" s="112"/>
      <c r="BE29" s="112"/>
      <c r="BF29" s="112"/>
    </row>
    <row r="30" spans="1:58"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56"/>
      <c r="S30" s="56"/>
      <c r="T30" s="44"/>
      <c r="U30" s="112"/>
      <c r="V30" s="112"/>
      <c r="W30"/>
      <c r="X30"/>
      <c r="Y30" s="112"/>
      <c r="Z30" s="112"/>
      <c r="AA30" s="112"/>
      <c r="AB30" s="112"/>
      <c r="AC30" s="112"/>
      <c r="AD30" s="112"/>
      <c r="AE30" s="112"/>
      <c r="AF30" s="112"/>
      <c r="AG30" s="112"/>
      <c r="AH30" s="112"/>
      <c r="AI30" s="112"/>
      <c r="AJ30" s="112"/>
      <c r="AK30" s="112"/>
      <c r="AL30" s="112"/>
      <c r="AM30" s="112"/>
      <c r="AN30" s="112"/>
      <c r="AO30" s="112"/>
      <c r="AP30"/>
      <c r="AQ30"/>
      <c r="AR30" s="112"/>
      <c r="AS30" s="112"/>
      <c r="AT30" s="112"/>
      <c r="AU30" s="112"/>
      <c r="AV30" s="112"/>
      <c r="AW30" s="112"/>
      <c r="AX30" s="112"/>
      <c r="AY30" s="112"/>
      <c r="AZ30" s="112"/>
      <c r="BA30" s="112"/>
      <c r="BB30" s="112"/>
      <c r="BC30" s="112"/>
      <c r="BD30" s="112"/>
      <c r="BE30" s="112"/>
      <c r="BF30" s="112"/>
    </row>
    <row r="31" spans="1:58"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56"/>
      <c r="S31" s="56"/>
      <c r="T31" s="44"/>
      <c r="U31" s="112"/>
      <c r="V31" s="112"/>
      <c r="W31"/>
      <c r="X31"/>
      <c r="Y31" s="112"/>
      <c r="Z31" s="112"/>
      <c r="AA31" s="112"/>
      <c r="AB31" s="112"/>
      <c r="AC31" s="112"/>
      <c r="AD31" s="112"/>
      <c r="AE31" s="112"/>
      <c r="AF31" s="112"/>
      <c r="AG31" s="112"/>
      <c r="AH31" s="112"/>
      <c r="AI31" s="112"/>
      <c r="AJ31" s="112"/>
      <c r="AK31" s="112"/>
      <c r="AL31" s="112"/>
      <c r="AM31" s="112"/>
      <c r="AN31" s="112"/>
      <c r="AO31" s="112"/>
      <c r="AP31"/>
      <c r="AQ31"/>
      <c r="AR31" s="112"/>
      <c r="AS31" s="112"/>
      <c r="AT31" s="112"/>
      <c r="AU31" s="112"/>
      <c r="AV31" s="112"/>
      <c r="AW31" s="112"/>
      <c r="AX31" s="112"/>
      <c r="AY31" s="112"/>
      <c r="AZ31" s="112"/>
      <c r="BA31" s="112"/>
      <c r="BB31" s="112"/>
      <c r="BC31" s="112"/>
      <c r="BD31" s="112"/>
      <c r="BE31" s="112"/>
      <c r="BF31" s="112"/>
    </row>
    <row r="32" spans="1:58"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56"/>
      <c r="S32" s="56"/>
      <c r="T32" s="44"/>
      <c r="U32" s="112"/>
      <c r="V32" s="112"/>
      <c r="W32"/>
      <c r="X32"/>
      <c r="Y32" s="112"/>
      <c r="Z32" s="112"/>
      <c r="AA32" s="112"/>
      <c r="AB32" s="112"/>
      <c r="AC32" s="112"/>
      <c r="AD32" s="112"/>
      <c r="AE32" s="112"/>
      <c r="AF32" s="112"/>
      <c r="AG32" s="112"/>
      <c r="AH32" s="112"/>
      <c r="AI32" s="112"/>
      <c r="AJ32" s="112"/>
      <c r="AK32" s="112"/>
      <c r="AL32" s="112"/>
      <c r="AM32" s="112"/>
      <c r="AN32" s="112"/>
      <c r="AO32" s="112"/>
      <c r="AP32"/>
      <c r="AQ32"/>
      <c r="AR32" s="112"/>
      <c r="AS32" s="112"/>
      <c r="AT32" s="112"/>
      <c r="AU32" s="112"/>
      <c r="AV32" s="112"/>
      <c r="AW32" s="112"/>
      <c r="AX32" s="112"/>
      <c r="AY32" s="112"/>
      <c r="AZ32" s="112"/>
      <c r="BA32" s="112"/>
      <c r="BB32" s="112"/>
      <c r="BC32" s="112"/>
      <c r="BD32" s="112"/>
      <c r="BE32" s="112"/>
      <c r="BF32" s="112"/>
    </row>
    <row r="33" spans="1:58"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56"/>
      <c r="S33" s="56"/>
      <c r="T33" s="44"/>
      <c r="U33" s="112"/>
      <c r="V33" s="112"/>
      <c r="W33"/>
      <c r="X33"/>
      <c r="Y33" s="112"/>
      <c r="Z33" s="112"/>
      <c r="AA33" s="112"/>
      <c r="AB33" s="112"/>
      <c r="AC33" s="112"/>
      <c r="AD33" s="112"/>
      <c r="AE33" s="112"/>
      <c r="AF33" s="112"/>
      <c r="AG33" s="112"/>
      <c r="AH33" s="112"/>
      <c r="AI33" s="112"/>
      <c r="AJ33" s="112"/>
      <c r="AK33" s="112"/>
      <c r="AL33" s="112"/>
      <c r="AM33" s="112"/>
      <c r="AN33" s="112"/>
      <c r="AO33" s="112"/>
      <c r="AP33"/>
      <c r="AQ33"/>
      <c r="AR33" s="112"/>
      <c r="AS33" s="112"/>
      <c r="AT33" s="112"/>
      <c r="AU33" s="112"/>
      <c r="AV33" s="112"/>
      <c r="AW33" s="112"/>
      <c r="AX33" s="112"/>
      <c r="AY33" s="112"/>
      <c r="AZ33" s="112"/>
      <c r="BA33" s="112"/>
      <c r="BB33" s="112"/>
      <c r="BC33" s="112"/>
      <c r="BD33" s="112"/>
      <c r="BE33" s="112"/>
      <c r="BF33" s="112"/>
    </row>
    <row r="34" spans="1:58" ht="14.5" x14ac:dyDescent="0.35">
      <c r="A34" s="112"/>
      <c r="B34" s="70" t="s">
        <v>89</v>
      </c>
      <c r="C34" s="154"/>
      <c r="D34" s="73" t="str">
        <f>_xlfn.IFNA(VLOOKUP(C34, 'Dropdown Values'!$A$42:$B$76, 2, FALSE), "")</f>
        <v/>
      </c>
      <c r="E34" s="165"/>
      <c r="F34" s="166"/>
      <c r="G34" s="166"/>
      <c r="H34" s="166"/>
      <c r="I34" s="167">
        <f t="shared" si="1"/>
        <v>0</v>
      </c>
      <c r="J34" s="166"/>
      <c r="K34" s="166"/>
      <c r="L34" s="166"/>
      <c r="M34" s="166"/>
      <c r="N34" s="167">
        <f t="shared" si="2"/>
        <v>0</v>
      </c>
      <c r="O34" s="166"/>
      <c r="P34" s="168">
        <f t="shared" si="0"/>
        <v>0</v>
      </c>
      <c r="Q34" s="112"/>
      <c r="R34" s="56"/>
      <c r="S34" s="56"/>
      <c r="T34" s="44"/>
      <c r="U34" s="112"/>
      <c r="V34" s="112"/>
      <c r="W34"/>
      <c r="X34"/>
      <c r="Y34" s="112"/>
      <c r="Z34" s="112"/>
      <c r="AA34" s="112"/>
      <c r="AB34" s="112"/>
      <c r="AC34" s="112"/>
      <c r="AD34" s="112"/>
      <c r="AE34" s="112"/>
      <c r="AF34" s="112"/>
      <c r="AG34" s="112"/>
      <c r="AH34" s="112"/>
      <c r="AI34" s="112"/>
      <c r="AJ34" s="112"/>
      <c r="AK34" s="112"/>
      <c r="AL34" s="112"/>
      <c r="AM34" s="112"/>
      <c r="AN34" s="112"/>
      <c r="AO34" s="112"/>
      <c r="AP34"/>
      <c r="AQ34"/>
      <c r="AR34" s="112"/>
      <c r="AS34" s="112"/>
      <c r="AT34" s="112"/>
      <c r="AU34" s="112"/>
      <c r="AV34" s="112"/>
      <c r="AW34" s="112"/>
      <c r="AX34" s="112"/>
      <c r="AY34" s="112"/>
      <c r="AZ34" s="112"/>
      <c r="BA34" s="112"/>
      <c r="BB34" s="112"/>
      <c r="BC34" s="112"/>
      <c r="BD34" s="112"/>
      <c r="BE34" s="112"/>
      <c r="BF34" s="112"/>
    </row>
    <row r="35" spans="1:58" ht="14.5" x14ac:dyDescent="0.35">
      <c r="A35" s="112"/>
      <c r="B35" s="70" t="s">
        <v>89</v>
      </c>
      <c r="C35" s="154"/>
      <c r="D35" s="73" t="str">
        <f>_xlfn.IFNA(VLOOKUP(C35, 'Dropdown Values'!$A$42:$B$76, 2, FALSE), "")</f>
        <v/>
      </c>
      <c r="E35" s="165"/>
      <c r="F35" s="166"/>
      <c r="G35" s="166"/>
      <c r="H35" s="166"/>
      <c r="I35" s="167">
        <f t="shared" si="1"/>
        <v>0</v>
      </c>
      <c r="J35" s="166"/>
      <c r="K35" s="166"/>
      <c r="L35" s="166"/>
      <c r="M35" s="166"/>
      <c r="N35" s="167">
        <f t="shared" si="2"/>
        <v>0</v>
      </c>
      <c r="O35" s="166"/>
      <c r="P35" s="168">
        <f t="shared" si="0"/>
        <v>0</v>
      </c>
      <c r="Q35" s="112"/>
      <c r="R35" s="56"/>
      <c r="S35" s="56"/>
      <c r="T35" s="44"/>
      <c r="U35" s="112"/>
      <c r="V35" s="112"/>
      <c r="W35"/>
      <c r="X35"/>
      <c r="Y35" s="112"/>
      <c r="Z35" s="112"/>
      <c r="AA35" s="112"/>
      <c r="AB35" s="112"/>
      <c r="AC35" s="112"/>
      <c r="AD35" s="112"/>
      <c r="AE35" s="112"/>
      <c r="AF35" s="112"/>
      <c r="AG35" s="112"/>
      <c r="AH35" s="112"/>
      <c r="AI35" s="112"/>
      <c r="AJ35" s="112"/>
      <c r="AK35" s="112"/>
      <c r="AL35" s="112"/>
      <c r="AM35" s="112"/>
      <c r="AN35" s="112"/>
      <c r="AO35" s="112"/>
      <c r="AP35"/>
      <c r="AQ35"/>
      <c r="AR35" s="112"/>
      <c r="AS35" s="112"/>
      <c r="AT35" s="112"/>
      <c r="AU35" s="112"/>
      <c r="AV35" s="112"/>
      <c r="AW35" s="112"/>
      <c r="AX35" s="112"/>
      <c r="AY35" s="112"/>
      <c r="AZ35" s="112"/>
      <c r="BA35" s="112"/>
      <c r="BB35" s="112"/>
      <c r="BC35" s="112"/>
      <c r="BD35" s="112"/>
      <c r="BE35" s="112"/>
      <c r="BF35" s="112"/>
    </row>
    <row r="36" spans="1:58" ht="14.5" x14ac:dyDescent="0.35">
      <c r="A36" s="112"/>
      <c r="B36" s="70" t="s">
        <v>89</v>
      </c>
      <c r="C36" s="154"/>
      <c r="D36" s="73" t="str">
        <f>_xlfn.IFNA(VLOOKUP(C36, 'Dropdown Values'!$A$42:$B$76, 2, FALSE), "")</f>
        <v/>
      </c>
      <c r="E36" s="165"/>
      <c r="F36" s="166"/>
      <c r="G36" s="166"/>
      <c r="H36" s="166"/>
      <c r="I36" s="167">
        <f t="shared" si="1"/>
        <v>0</v>
      </c>
      <c r="J36" s="166"/>
      <c r="K36" s="166"/>
      <c r="L36" s="166"/>
      <c r="M36" s="166"/>
      <c r="N36" s="167">
        <f t="shared" si="2"/>
        <v>0</v>
      </c>
      <c r="O36" s="166"/>
      <c r="P36" s="168">
        <f t="shared" si="0"/>
        <v>0</v>
      </c>
      <c r="Q36" s="112"/>
      <c r="R36" s="56"/>
      <c r="S36" s="56"/>
      <c r="T36" s="44"/>
      <c r="U36" s="112"/>
      <c r="V36" s="112"/>
      <c r="W36"/>
      <c r="X36"/>
      <c r="Y36" s="112"/>
      <c r="Z36" s="112"/>
      <c r="AA36" s="112"/>
      <c r="AB36" s="112"/>
      <c r="AC36" s="112"/>
      <c r="AD36" s="112"/>
      <c r="AE36" s="112"/>
      <c r="AF36" s="112"/>
      <c r="AG36" s="112"/>
      <c r="AH36" s="112"/>
      <c r="AI36" s="112"/>
      <c r="AJ36" s="112"/>
      <c r="AK36" s="112"/>
      <c r="AL36" s="112"/>
      <c r="AM36" s="112"/>
      <c r="AN36" s="112"/>
      <c r="AO36" s="112"/>
      <c r="AP36"/>
      <c r="AQ36"/>
      <c r="AR36" s="112"/>
      <c r="AS36" s="112"/>
      <c r="AT36" s="112"/>
      <c r="AU36" s="112"/>
      <c r="AV36" s="112"/>
      <c r="AW36" s="112"/>
      <c r="AX36" s="112"/>
      <c r="AY36" s="112"/>
      <c r="AZ36" s="112"/>
      <c r="BA36" s="112"/>
      <c r="BB36" s="112"/>
      <c r="BC36" s="112"/>
      <c r="BD36" s="112"/>
      <c r="BE36" s="112"/>
      <c r="BF36" s="112"/>
    </row>
    <row r="37" spans="1:58" ht="14.5" x14ac:dyDescent="0.35">
      <c r="A37" s="112"/>
      <c r="B37" s="70" t="s">
        <v>89</v>
      </c>
      <c r="C37" s="154"/>
      <c r="D37" s="73" t="str">
        <f>_xlfn.IFNA(VLOOKUP(C37, 'Dropdown Values'!$A$42:$B$76, 2, FALSE), "")</f>
        <v/>
      </c>
      <c r="E37" s="165"/>
      <c r="F37" s="166"/>
      <c r="G37" s="166"/>
      <c r="H37" s="166"/>
      <c r="I37" s="167">
        <f t="shared" si="1"/>
        <v>0</v>
      </c>
      <c r="J37" s="166"/>
      <c r="K37" s="166"/>
      <c r="L37" s="166"/>
      <c r="M37" s="166"/>
      <c r="N37" s="167">
        <f t="shared" si="2"/>
        <v>0</v>
      </c>
      <c r="O37" s="166"/>
      <c r="P37" s="168">
        <f t="shared" si="0"/>
        <v>0</v>
      </c>
      <c r="Q37" s="112"/>
      <c r="R37" s="56"/>
      <c r="S37" s="56"/>
      <c r="T37" s="44"/>
      <c r="U37" s="112"/>
      <c r="V37" s="112"/>
      <c r="W37"/>
      <c r="X37"/>
      <c r="Y37" s="112"/>
      <c r="Z37" s="112"/>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row>
    <row r="38" spans="1:58" ht="14.5" x14ac:dyDescent="0.35">
      <c r="A38" s="112"/>
      <c r="B38" s="71" t="s">
        <v>89</v>
      </c>
      <c r="C38" s="155"/>
      <c r="D38" s="74" t="str">
        <f>_xlfn.IFNA(VLOOKUP(C38, 'Dropdown Values'!$A$42:$B$76, 2, FALSE), "")</f>
        <v/>
      </c>
      <c r="E38" s="169"/>
      <c r="F38" s="170"/>
      <c r="G38" s="170"/>
      <c r="H38" s="170"/>
      <c r="I38" s="171">
        <f t="shared" si="1"/>
        <v>0</v>
      </c>
      <c r="J38" s="170"/>
      <c r="K38" s="170"/>
      <c r="L38" s="170"/>
      <c r="M38" s="170"/>
      <c r="N38" s="171">
        <f t="shared" si="2"/>
        <v>0</v>
      </c>
      <c r="O38" s="170"/>
      <c r="P38" s="172">
        <f t="shared" si="0"/>
        <v>0</v>
      </c>
      <c r="Q38" s="112"/>
      <c r="R38" s="56"/>
      <c r="S38" s="56"/>
      <c r="T38" s="44"/>
      <c r="U38" s="112"/>
      <c r="V38" s="112"/>
      <c r="W38"/>
      <c r="X38"/>
      <c r="Y38" s="112"/>
      <c r="Z38" s="112"/>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row>
    <row r="39" spans="1:58" ht="43.5" customHeight="1" x14ac:dyDescent="0.35">
      <c r="A39" s="112"/>
      <c r="B39" s="112"/>
      <c r="C39" s="112"/>
      <c r="D39" s="112"/>
      <c r="E39" s="112"/>
      <c r="F39" s="112"/>
      <c r="G39" s="112"/>
      <c r="H39" s="112"/>
      <c r="I39" s="112"/>
      <c r="J39" s="112"/>
      <c r="K39" s="112"/>
      <c r="L39" s="112"/>
      <c r="M39" s="112"/>
      <c r="N39" s="112"/>
      <c r="O39" s="112"/>
      <c r="P39" s="59" t="s">
        <v>134</v>
      </c>
      <c r="Q39" s="112"/>
      <c r="R39" s="112"/>
      <c r="S39" s="112"/>
      <c r="T39" s="112"/>
      <c r="U39" s="112"/>
      <c r="V39" s="112"/>
      <c r="W39" s="112"/>
      <c r="X39" s="112"/>
      <c r="Y39" s="112"/>
      <c r="Z39" s="112"/>
      <c r="AA39" s="112"/>
      <c r="AB39"/>
      <c r="AC39"/>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73"/>
      <c r="AZ39" s="173"/>
      <c r="BA39" s="173"/>
      <c r="BB39" s="47" t="s">
        <v>135</v>
      </c>
      <c r="BC39" s="112"/>
      <c r="BD39" s="112"/>
      <c r="BE39" s="112"/>
      <c r="BF39" s="112"/>
    </row>
    <row r="40" spans="1:58" s="105" customFormat="1" ht="21" x14ac:dyDescent="0.5">
      <c r="B40" s="160" t="s">
        <v>136</v>
      </c>
      <c r="C40" s="108"/>
      <c r="D40" s="108"/>
      <c r="E40" s="108"/>
      <c r="F40" s="108"/>
      <c r="G40" s="108"/>
      <c r="H40" s="108"/>
      <c r="I40" s="108"/>
      <c r="J40" s="108"/>
      <c r="K40" s="108"/>
      <c r="L40" s="108"/>
      <c r="M40" s="108"/>
      <c r="N40" s="108"/>
      <c r="O40" s="108"/>
      <c r="P40" s="109"/>
      <c r="Z40" s="174"/>
      <c r="AA40" s="174"/>
      <c r="AB40" s="174"/>
      <c r="AC40" s="174"/>
      <c r="AD40" s="174"/>
      <c r="AE40" s="174"/>
      <c r="AF40" s="174"/>
      <c r="AG40" s="174"/>
      <c r="AH40" s="174"/>
      <c r="AI40" s="174"/>
      <c r="AJ40" s="174"/>
      <c r="AK40" s="174"/>
      <c r="AL40" s="174"/>
      <c r="AM40" s="174"/>
      <c r="AN40" s="174"/>
      <c r="AO40" s="174"/>
      <c r="AP40" s="174"/>
      <c r="AY40" s="106"/>
      <c r="AZ40" s="106"/>
      <c r="BA40" s="106"/>
      <c r="BB40" s="110"/>
    </row>
    <row r="41" spans="1:58" ht="15" customHeight="1" x14ac:dyDescent="0.35">
      <c r="A41" s="112"/>
      <c r="B41" s="59" t="s">
        <v>137</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c r="AC41"/>
      <c r="AD41" s="112"/>
      <c r="AE41" s="112"/>
      <c r="AF41" s="112"/>
      <c r="AG41" s="112"/>
      <c r="AH41" s="112"/>
      <c r="AI41" s="112"/>
      <c r="AJ41" s="112"/>
      <c r="AK41" s="112"/>
      <c r="AL41" s="112"/>
      <c r="AM41" s="112"/>
      <c r="AN41" s="112"/>
      <c r="AO41" s="112"/>
      <c r="AP41" s="112"/>
      <c r="AQ41" s="112"/>
      <c r="AR41" s="112"/>
      <c r="AS41" s="112"/>
      <c r="AT41" s="112"/>
      <c r="AU41" s="112"/>
      <c r="AV41" s="112"/>
      <c r="AW41" s="112"/>
      <c r="AX41" s="112"/>
      <c r="AY41" s="173"/>
      <c r="AZ41" s="173"/>
      <c r="BA41" s="173"/>
      <c r="BB41" s="47"/>
      <c r="BC41" s="112"/>
      <c r="BD41" s="112"/>
      <c r="BE41" s="112"/>
      <c r="BF41" s="112"/>
    </row>
    <row r="42" spans="1:58" ht="34.5" customHeight="1" x14ac:dyDescent="0.35">
      <c r="A42" s="112"/>
      <c r="B42" s="241" t="s">
        <v>120</v>
      </c>
      <c r="C42" s="241" t="s">
        <v>121</v>
      </c>
      <c r="D42" s="260" t="s">
        <v>122</v>
      </c>
      <c r="E42" s="255" t="s">
        <v>123</v>
      </c>
      <c r="F42" s="253"/>
      <c r="G42" s="253"/>
      <c r="H42" s="253"/>
      <c r="I42" s="254"/>
      <c r="J42" s="255" t="s">
        <v>124</v>
      </c>
      <c r="K42" s="253"/>
      <c r="L42" s="253"/>
      <c r="M42" s="253"/>
      <c r="N42" s="254"/>
      <c r="O42" s="57" t="s">
        <v>125</v>
      </c>
      <c r="P42" s="246" t="s">
        <v>126</v>
      </c>
      <c r="Q42" s="112"/>
      <c r="R42" s="112"/>
      <c r="S42" s="112"/>
      <c r="T42" s="112"/>
      <c r="U42" s="112"/>
      <c r="V42" s="112"/>
      <c r="W42" s="112"/>
      <c r="X42" s="112"/>
      <c r="Y42" s="112"/>
      <c r="Z42" s="232"/>
      <c r="AA42" s="232"/>
      <c r="AB42" s="232"/>
      <c r="AC42" s="232"/>
      <c r="AD42" s="232"/>
      <c r="AE42" s="232"/>
      <c r="AF42" s="232"/>
      <c r="AG42" s="232"/>
      <c r="AH42" s="232"/>
      <c r="AI42" s="232"/>
      <c r="AJ42" s="52"/>
      <c r="AK42" s="232"/>
      <c r="AL42" s="112"/>
      <c r="AM42" s="112"/>
      <c r="AN42" s="112"/>
      <c r="AO42" s="112"/>
      <c r="AP42" s="112"/>
      <c r="AQ42" s="112"/>
      <c r="AR42"/>
      <c r="AS42" s="112"/>
      <c r="AT42" s="112"/>
      <c r="AU42" s="112"/>
      <c r="AV42" s="112"/>
      <c r="AW42" s="112"/>
      <c r="AX42" s="112"/>
      <c r="AY42" s="112"/>
      <c r="AZ42" s="112"/>
      <c r="BA42" s="112"/>
      <c r="BB42" s="112"/>
      <c r="BC42" s="112"/>
      <c r="BD42" s="112"/>
      <c r="BE42" s="112"/>
      <c r="BF42" s="112"/>
    </row>
    <row r="43" spans="1:58" ht="15.5" x14ac:dyDescent="0.35">
      <c r="A43" s="112"/>
      <c r="B43" s="242"/>
      <c r="C43" s="242"/>
      <c r="D43" s="261"/>
      <c r="E43" s="84" t="s">
        <v>127</v>
      </c>
      <c r="F43" s="85" t="s">
        <v>128</v>
      </c>
      <c r="G43" s="85" t="s">
        <v>129</v>
      </c>
      <c r="H43" s="85" t="s">
        <v>130</v>
      </c>
      <c r="I43" s="248" t="s">
        <v>131</v>
      </c>
      <c r="J43" s="84" t="s">
        <v>127</v>
      </c>
      <c r="K43" s="85" t="s">
        <v>128</v>
      </c>
      <c r="L43" s="85" t="s">
        <v>129</v>
      </c>
      <c r="M43" s="85" t="s">
        <v>130</v>
      </c>
      <c r="N43" s="250" t="s">
        <v>131</v>
      </c>
      <c r="O43" s="251" t="s">
        <v>131</v>
      </c>
      <c r="P43" s="247"/>
      <c r="Q43" s="112"/>
      <c r="R43" s="54"/>
      <c r="S43" s="54"/>
      <c r="T43" s="54"/>
      <c r="U43" s="52"/>
      <c r="V43" s="52"/>
      <c r="W43" s="52"/>
      <c r="X43" s="52"/>
      <c r="Y43" s="233"/>
      <c r="Z43" s="52"/>
      <c r="AA43" s="52"/>
      <c r="AB43" s="52"/>
      <c r="AC43" s="52"/>
      <c r="AD43" s="233"/>
      <c r="AE43" s="52"/>
      <c r="AF43" s="52"/>
      <c r="AG43" s="52"/>
      <c r="AH43" s="52"/>
      <c r="AI43" s="233"/>
      <c r="AJ43" s="233"/>
      <c r="AK43" s="232"/>
      <c r="AL43" s="112"/>
      <c r="AM43" s="112"/>
      <c r="AN43" s="112"/>
      <c r="AO43" s="112"/>
      <c r="AP43" s="112"/>
      <c r="AQ43" s="112"/>
      <c r="AR43" s="51"/>
      <c r="AS43" s="112"/>
      <c r="AT43" s="112"/>
      <c r="AU43" s="112"/>
      <c r="AV43" s="112"/>
      <c r="AW43" s="112"/>
      <c r="AX43" s="112"/>
      <c r="AY43" s="112"/>
      <c r="AZ43" s="112"/>
      <c r="BA43" s="112"/>
      <c r="BB43" s="112"/>
      <c r="BC43" s="112"/>
      <c r="BD43" s="112"/>
      <c r="BE43" s="112"/>
      <c r="BF43" s="112"/>
    </row>
    <row r="44" spans="1:58" ht="16" customHeight="1" x14ac:dyDescent="0.35">
      <c r="A44" s="112"/>
      <c r="B44" s="242"/>
      <c r="C44" s="242"/>
      <c r="D44" s="242"/>
      <c r="E44" s="67" t="s">
        <v>132</v>
      </c>
      <c r="F44" s="67" t="s">
        <v>133</v>
      </c>
      <c r="G44" s="67" t="s">
        <v>133</v>
      </c>
      <c r="H44" s="68" t="s">
        <v>133</v>
      </c>
      <c r="I44" s="249"/>
      <c r="J44" s="68" t="s">
        <v>133</v>
      </c>
      <c r="K44" s="68" t="s">
        <v>133</v>
      </c>
      <c r="L44" s="68" t="s">
        <v>133</v>
      </c>
      <c r="M44" s="68" t="s">
        <v>133</v>
      </c>
      <c r="N44" s="249"/>
      <c r="O44" s="252"/>
      <c r="P44" s="247"/>
      <c r="Q44" s="112"/>
      <c r="R44" s="53"/>
      <c r="S44" s="53"/>
      <c r="T44" s="53"/>
      <c r="U44" s="55"/>
      <c r="V44" s="55"/>
      <c r="W44" s="55"/>
      <c r="X44" s="55"/>
      <c r="Y44" s="233"/>
      <c r="Z44" s="55"/>
      <c r="AA44" s="55"/>
      <c r="AB44" s="55"/>
      <c r="AC44" s="55"/>
      <c r="AD44" s="233"/>
      <c r="AE44" s="55"/>
      <c r="AF44" s="55"/>
      <c r="AG44" s="55"/>
      <c r="AH44" s="55"/>
      <c r="AI44" s="233"/>
      <c r="AJ44" s="233"/>
      <c r="AK44" s="232"/>
      <c r="AL44" s="112"/>
      <c r="AM44" s="112"/>
      <c r="AN44" s="112"/>
      <c r="AO44" s="112"/>
      <c r="AP44" s="112"/>
      <c r="AQ44" s="112"/>
      <c r="AR44" s="51"/>
      <c r="AS44" s="112"/>
      <c r="AT44" s="112"/>
      <c r="AU44" s="112"/>
      <c r="AV44" s="112"/>
      <c r="AW44" s="112"/>
      <c r="AX44" s="112"/>
      <c r="AY44" s="112"/>
      <c r="AZ44" s="112"/>
      <c r="BA44" s="112"/>
      <c r="BB44" s="112"/>
      <c r="BC44" s="112"/>
      <c r="BD44" s="112"/>
      <c r="BE44" s="112"/>
      <c r="BF44" s="112"/>
    </row>
    <row r="45" spans="1:58" ht="14.5" x14ac:dyDescent="0.35">
      <c r="A45" s="112"/>
      <c r="B45" s="153" t="s">
        <v>362</v>
      </c>
      <c r="C45" s="153" t="s">
        <v>910</v>
      </c>
      <c r="D45" s="72" t="str">
        <f>_xlfn.IFNA(VLOOKUP(C45, Filtered_Bespoke_Outputs, 2, FALSE), "")</f>
        <v>n of </v>
      </c>
      <c r="E45" s="142">
        <v>1</v>
      </c>
      <c r="F45" s="162">
        <v>3</v>
      </c>
      <c r="G45" s="162">
        <v>2</v>
      </c>
      <c r="H45" s="162">
        <v>0</v>
      </c>
      <c r="I45" s="163">
        <f>SUM(E45:H45)</f>
        <v>6</v>
      </c>
      <c r="J45" s="162">
        <v>2</v>
      </c>
      <c r="K45" s="162">
        <v>4</v>
      </c>
      <c r="L45" s="162">
        <v>5</v>
      </c>
      <c r="M45" s="162">
        <v>3</v>
      </c>
      <c r="N45" s="163">
        <f>SUM(J45:M45)</f>
        <v>14</v>
      </c>
      <c r="O45" s="162">
        <v>2</v>
      </c>
      <c r="P45" s="164">
        <f>SUM(I45,N45)</f>
        <v>20</v>
      </c>
      <c r="Q45" s="112"/>
      <c r="R45" s="56"/>
      <c r="S45" s="56"/>
      <c r="T45" s="44"/>
      <c r="U45" s="112"/>
      <c r="V45" s="112"/>
      <c r="W45"/>
      <c r="X45"/>
      <c r="Y45" s="112"/>
      <c r="Z45" s="112"/>
      <c r="AA45" s="112"/>
      <c r="AB45" s="112"/>
      <c r="AC45" s="112"/>
      <c r="AD45" s="112"/>
      <c r="AE45" s="112"/>
      <c r="AF45" s="112"/>
      <c r="AG45" s="112"/>
      <c r="AH45" s="112"/>
      <c r="AI45" s="112"/>
      <c r="AJ45" s="112"/>
      <c r="AK45" s="112"/>
      <c r="AL45" s="112"/>
      <c r="AM45" s="112"/>
      <c r="AN45" s="112"/>
      <c r="AO45" s="112"/>
      <c r="AP45" s="112"/>
      <c r="AQ45" s="112"/>
      <c r="AR45" s="51"/>
      <c r="AS45" s="112"/>
      <c r="AT45" s="112"/>
      <c r="AU45" s="112"/>
      <c r="AV45" s="112"/>
      <c r="AW45" s="112"/>
      <c r="AX45" s="112"/>
      <c r="AY45" s="112"/>
      <c r="AZ45" s="112"/>
      <c r="BA45" s="112"/>
      <c r="BB45" s="112"/>
      <c r="BC45" s="112"/>
      <c r="BD45" s="112"/>
      <c r="BE45" s="112"/>
      <c r="BF45" s="112"/>
    </row>
    <row r="46" spans="1:58" ht="14.5" x14ac:dyDescent="0.35">
      <c r="A46" s="112"/>
      <c r="B46" s="154" t="s">
        <v>89</v>
      </c>
      <c r="C46" s="154" t="s">
        <v>89</v>
      </c>
      <c r="D46" s="73" t="str">
        <f>_xlfn.IFNA(VLOOKUP(C46, Filtered_Bespoke_Outputs, 2, FALSE), "")</f>
        <v/>
      </c>
      <c r="E46" s="135"/>
      <c r="F46" s="166"/>
      <c r="G46" s="166"/>
      <c r="H46" s="166"/>
      <c r="I46" s="167">
        <f>SUM(E46:H46)</f>
        <v>0</v>
      </c>
      <c r="J46" s="166"/>
      <c r="K46" s="166"/>
      <c r="L46" s="166"/>
      <c r="M46" s="166"/>
      <c r="N46" s="167">
        <f>SUM(J46:M46)</f>
        <v>0</v>
      </c>
      <c r="O46" s="166"/>
      <c r="P46" s="168">
        <f t="shared" ref="P46:P84" si="3">SUM(I46,N46)</f>
        <v>0</v>
      </c>
      <c r="Q46" s="112"/>
      <c r="R46" s="56"/>
      <c r="S46" s="56"/>
      <c r="T46" s="44"/>
      <c r="U46" s="112"/>
      <c r="V46" s="112"/>
      <c r="W46"/>
      <c r="X46"/>
      <c r="Y46" s="112"/>
      <c r="Z46" s="112"/>
      <c r="AA46" s="112"/>
      <c r="AB46" s="112"/>
      <c r="AC46" s="112"/>
      <c r="AD46" s="112"/>
      <c r="AE46" s="112"/>
      <c r="AF46" s="112"/>
      <c r="AG46" s="112"/>
      <c r="AH46" s="112"/>
      <c r="AI46" s="112"/>
      <c r="AJ46" s="112"/>
      <c r="AK46" s="112"/>
      <c r="AL46" s="112"/>
      <c r="AM46" s="112"/>
      <c r="AN46" s="112"/>
      <c r="AO46" s="112"/>
      <c r="AP46" s="112"/>
      <c r="AQ46" s="112"/>
      <c r="AR46"/>
      <c r="AS46" s="112"/>
      <c r="AT46" s="112"/>
      <c r="AU46" s="112"/>
      <c r="AV46" s="112"/>
      <c r="AW46" s="112"/>
      <c r="AX46" s="112"/>
      <c r="AY46" s="112"/>
      <c r="AZ46" s="112"/>
      <c r="BA46" s="112"/>
      <c r="BB46" s="112"/>
      <c r="BC46" s="112"/>
      <c r="BD46" s="112"/>
      <c r="BE46" s="112"/>
      <c r="BF46" s="112"/>
    </row>
    <row r="47" spans="1:58" ht="14.5" x14ac:dyDescent="0.35">
      <c r="A47" s="112"/>
      <c r="B47" s="154" t="s">
        <v>89</v>
      </c>
      <c r="C47" s="154" t="s">
        <v>89</v>
      </c>
      <c r="D47" s="73" t="str">
        <f>_xlfn.IFNA(VLOOKUP(C47, Filtered_Bespoke_Outputs, 2, FALSE), "")</f>
        <v/>
      </c>
      <c r="E47" s="165"/>
      <c r="F47" s="166"/>
      <c r="G47" s="166"/>
      <c r="H47" s="166"/>
      <c r="I47" s="167">
        <f>SUM(E47:H47)</f>
        <v>0</v>
      </c>
      <c r="J47" s="166"/>
      <c r="K47" s="166"/>
      <c r="L47" s="166"/>
      <c r="M47" s="166"/>
      <c r="N47" s="167">
        <f>SUM(J47:M47)</f>
        <v>0</v>
      </c>
      <c r="O47" s="166"/>
      <c r="P47" s="168">
        <f t="shared" si="3"/>
        <v>0</v>
      </c>
      <c r="Q47" s="112"/>
      <c r="R47" s="56"/>
      <c r="S47" s="56"/>
      <c r="T47" s="44"/>
      <c r="U47" s="112"/>
      <c r="V47" s="112"/>
      <c r="W47"/>
      <c r="X47"/>
      <c r="Y47" s="112"/>
      <c r="Z47" s="112"/>
      <c r="AA47" s="112"/>
      <c r="AB47" s="112"/>
      <c r="AC47" s="112"/>
      <c r="AD47" s="112"/>
      <c r="AE47" s="112"/>
      <c r="AF47" s="112"/>
      <c r="AG47" s="112"/>
      <c r="AH47" s="112"/>
      <c r="AI47" s="112"/>
      <c r="AJ47" s="112"/>
      <c r="AK47" s="112"/>
      <c r="AL47" s="112"/>
      <c r="AM47" s="112"/>
      <c r="AN47" s="112"/>
      <c r="AO47" s="112"/>
      <c r="AP47" s="112"/>
      <c r="AQ47" s="112"/>
      <c r="AR47"/>
      <c r="AS47" s="112"/>
      <c r="AT47" s="112"/>
      <c r="AU47" s="112"/>
      <c r="AV47" s="112"/>
      <c r="AW47" s="112"/>
      <c r="AX47" s="112"/>
      <c r="AY47" s="112"/>
      <c r="AZ47" s="112"/>
      <c r="BA47" s="112"/>
      <c r="BB47" s="112"/>
      <c r="BC47" s="112"/>
      <c r="BD47" s="112"/>
      <c r="BE47" s="112"/>
      <c r="BF47" s="112"/>
    </row>
    <row r="48" spans="1:58" ht="14.5" x14ac:dyDescent="0.35">
      <c r="A48" s="112"/>
      <c r="B48" s="154" t="s">
        <v>89</v>
      </c>
      <c r="C48" s="154" t="s">
        <v>89</v>
      </c>
      <c r="D48" s="73" t="str">
        <f>_xlfn.IFNA(VLOOKUP(C48, Filtered_Bespoke_Outputs, 2, FALSE), "")</f>
        <v/>
      </c>
      <c r="E48" s="165"/>
      <c r="F48" s="166"/>
      <c r="G48" s="166"/>
      <c r="H48" s="166"/>
      <c r="I48" s="167">
        <f>SUM(E48:H48)</f>
        <v>0</v>
      </c>
      <c r="J48" s="166"/>
      <c r="K48" s="166"/>
      <c r="L48" s="166"/>
      <c r="M48" s="166"/>
      <c r="N48" s="167">
        <f>SUM(J48:M48)</f>
        <v>0</v>
      </c>
      <c r="O48" s="166"/>
      <c r="P48" s="168">
        <f t="shared" si="3"/>
        <v>0</v>
      </c>
      <c r="Q48" s="112"/>
      <c r="R48" s="56"/>
      <c r="S48" s="56"/>
      <c r="T48" s="44"/>
      <c r="U48" s="112"/>
      <c r="V48" s="112"/>
      <c r="W48"/>
      <c r="X48"/>
      <c r="Y48" s="112"/>
      <c r="Z48" s="112"/>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row>
    <row r="49" spans="1:58" ht="14.5" x14ac:dyDescent="0.35">
      <c r="A49" s="112"/>
      <c r="B49" s="154" t="s">
        <v>89</v>
      </c>
      <c r="C49" s="154" t="s">
        <v>89</v>
      </c>
      <c r="D49" s="73" t="str">
        <f>_xlfn.IFNA(VLOOKUP(C49, Filtered_Bespoke_Outputs, 2, FALSE), "")</f>
        <v/>
      </c>
      <c r="E49" s="165"/>
      <c r="F49" s="166"/>
      <c r="G49" s="166"/>
      <c r="H49" s="166"/>
      <c r="I49" s="167">
        <f t="shared" ref="I49:I57" si="4">SUM(E49:H49)</f>
        <v>0</v>
      </c>
      <c r="J49" s="166"/>
      <c r="K49" s="166"/>
      <c r="L49" s="166"/>
      <c r="M49" s="166"/>
      <c r="N49" s="167">
        <f t="shared" ref="N49:N57" si="5">SUM(J49:M49)</f>
        <v>0</v>
      </c>
      <c r="O49" s="166"/>
      <c r="P49" s="168">
        <f t="shared" si="3"/>
        <v>0</v>
      </c>
      <c r="Q49" s="112"/>
      <c r="R49" s="56"/>
      <c r="S49" s="56"/>
      <c r="T49" s="44"/>
      <c r="U49" s="112"/>
      <c r="V49" s="112"/>
      <c r="W49"/>
      <c r="X49"/>
      <c r="Y49" s="112"/>
      <c r="Z49" s="112"/>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row>
    <row r="50" spans="1:58" ht="14.5" x14ac:dyDescent="0.35">
      <c r="A50" s="112"/>
      <c r="B50" s="154" t="s">
        <v>89</v>
      </c>
      <c r="C50" s="154" t="s">
        <v>89</v>
      </c>
      <c r="D50" s="73" t="str">
        <f>_xlfn.IFNA(VLOOKUP(C50, Filtered_Bespoke_Outputs, 2, FALSE), "")</f>
        <v/>
      </c>
      <c r="E50" s="165"/>
      <c r="F50" s="166"/>
      <c r="G50" s="166"/>
      <c r="H50" s="166"/>
      <c r="I50" s="167">
        <f t="shared" si="4"/>
        <v>0</v>
      </c>
      <c r="J50" s="166"/>
      <c r="K50" s="166"/>
      <c r="L50" s="166"/>
      <c r="M50" s="166"/>
      <c r="N50" s="167">
        <f t="shared" si="5"/>
        <v>0</v>
      </c>
      <c r="O50" s="166"/>
      <c r="P50" s="168">
        <f t="shared" si="3"/>
        <v>0</v>
      </c>
      <c r="Q50" s="112"/>
      <c r="R50" s="56"/>
      <c r="S50" s="56"/>
      <c r="T50" s="44"/>
      <c r="U50" s="112"/>
      <c r="V50" s="112"/>
      <c r="W50"/>
      <c r="X50"/>
      <c r="Y50" s="112"/>
      <c r="Z50" s="112"/>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row>
    <row r="51" spans="1:58" ht="14.5" x14ac:dyDescent="0.35">
      <c r="A51" s="112"/>
      <c r="B51" s="154" t="s">
        <v>89</v>
      </c>
      <c r="C51" s="154" t="s">
        <v>89</v>
      </c>
      <c r="D51" s="73" t="str">
        <f>_xlfn.IFNA(VLOOKUP(C51, Filtered_Bespoke_Outputs, 2, FALSE), "")</f>
        <v/>
      </c>
      <c r="E51" s="165"/>
      <c r="F51" s="166"/>
      <c r="G51" s="166"/>
      <c r="H51" s="166"/>
      <c r="I51" s="167">
        <f t="shared" si="4"/>
        <v>0</v>
      </c>
      <c r="J51" s="166"/>
      <c r="K51" s="166"/>
      <c r="L51" s="166"/>
      <c r="M51" s="166"/>
      <c r="N51" s="167">
        <f t="shared" si="5"/>
        <v>0</v>
      </c>
      <c r="O51" s="166"/>
      <c r="P51" s="168">
        <f t="shared" si="3"/>
        <v>0</v>
      </c>
      <c r="Q51" s="112"/>
      <c r="R51" s="56"/>
      <c r="S51" s="56"/>
      <c r="T51" s="44"/>
      <c r="U51" s="112"/>
      <c r="V51" s="112"/>
      <c r="W51"/>
      <c r="X51"/>
      <c r="Y51" s="112"/>
      <c r="Z51" s="112"/>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row>
    <row r="52" spans="1:58" ht="14.5" x14ac:dyDescent="0.35">
      <c r="A52" s="112"/>
      <c r="B52" s="154" t="s">
        <v>89</v>
      </c>
      <c r="C52" s="154" t="s">
        <v>89</v>
      </c>
      <c r="D52" s="73" t="str">
        <f>_xlfn.IFNA(VLOOKUP(C52, Filtered_Bespoke_Outputs, 2, FALSE), "")</f>
        <v/>
      </c>
      <c r="E52" s="165"/>
      <c r="F52" s="166"/>
      <c r="G52" s="166"/>
      <c r="H52" s="166"/>
      <c r="I52" s="167">
        <f t="shared" si="4"/>
        <v>0</v>
      </c>
      <c r="J52" s="166"/>
      <c r="K52" s="166"/>
      <c r="L52" s="166"/>
      <c r="M52" s="166"/>
      <c r="N52" s="167">
        <f t="shared" si="5"/>
        <v>0</v>
      </c>
      <c r="O52" s="166"/>
      <c r="P52" s="168">
        <f t="shared" si="3"/>
        <v>0</v>
      </c>
      <c r="Q52" s="112"/>
      <c r="R52" s="56"/>
      <c r="S52" s="56"/>
      <c r="T52" s="44"/>
      <c r="U52" s="112"/>
      <c r="V52" s="112"/>
      <c r="W52"/>
      <c r="X52"/>
      <c r="Y52" s="112"/>
      <c r="Z52" s="11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row>
    <row r="53" spans="1:58" ht="14.5" x14ac:dyDescent="0.35">
      <c r="A53" s="112"/>
      <c r="B53" s="154" t="s">
        <v>89</v>
      </c>
      <c r="C53" s="154" t="s">
        <v>89</v>
      </c>
      <c r="D53" s="73" t="str">
        <f>_xlfn.IFNA(VLOOKUP(C53, Filtered_Bespoke_Outputs, 2, FALSE), "")</f>
        <v/>
      </c>
      <c r="E53" s="165"/>
      <c r="F53" s="166"/>
      <c r="G53" s="166"/>
      <c r="H53" s="166"/>
      <c r="I53" s="167">
        <f t="shared" si="4"/>
        <v>0</v>
      </c>
      <c r="J53" s="166"/>
      <c r="K53" s="166"/>
      <c r="L53" s="166"/>
      <c r="M53" s="166"/>
      <c r="N53" s="167">
        <f t="shared" si="5"/>
        <v>0</v>
      </c>
      <c r="O53" s="166"/>
      <c r="P53" s="168">
        <f t="shared" si="3"/>
        <v>0</v>
      </c>
      <c r="Q53" s="112"/>
      <c r="R53" s="56"/>
      <c r="S53" s="56"/>
      <c r="T53" s="44"/>
      <c r="U53" s="112"/>
      <c r="V53" s="112"/>
      <c r="W53"/>
      <c r="X53"/>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row>
    <row r="54" spans="1:58" ht="14.5" x14ac:dyDescent="0.35">
      <c r="A54" s="112"/>
      <c r="B54" s="154" t="s">
        <v>89</v>
      </c>
      <c r="C54" s="154" t="s">
        <v>89</v>
      </c>
      <c r="D54" s="73" t="str">
        <f>_xlfn.IFNA(VLOOKUP(C54, Filtered_Bespoke_Outputs, 2, FALSE), "")</f>
        <v/>
      </c>
      <c r="E54" s="165"/>
      <c r="F54" s="166"/>
      <c r="G54" s="166"/>
      <c r="H54" s="166"/>
      <c r="I54" s="167">
        <f t="shared" si="4"/>
        <v>0</v>
      </c>
      <c r="J54" s="166"/>
      <c r="K54" s="166"/>
      <c r="L54" s="166"/>
      <c r="M54" s="166"/>
      <c r="N54" s="167">
        <f t="shared" si="5"/>
        <v>0</v>
      </c>
      <c r="O54" s="166"/>
      <c r="P54" s="168">
        <f t="shared" si="3"/>
        <v>0</v>
      </c>
      <c r="Q54" s="112"/>
      <c r="R54" s="56"/>
      <c r="S54" s="56"/>
      <c r="T54" s="44"/>
      <c r="U54" s="112"/>
      <c r="V54" s="112"/>
      <c r="W54"/>
      <c r="X54"/>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row>
    <row r="55" spans="1:58" ht="14.5" x14ac:dyDescent="0.35">
      <c r="A55" s="112"/>
      <c r="B55" s="154" t="s">
        <v>89</v>
      </c>
      <c r="C55" s="154" t="s">
        <v>89</v>
      </c>
      <c r="D55" s="73" t="str">
        <f>_xlfn.IFNA(VLOOKUP(C55, Filtered_Bespoke_Outputs, 2, FALSE), "")</f>
        <v/>
      </c>
      <c r="E55" s="165"/>
      <c r="F55" s="166"/>
      <c r="G55" s="166"/>
      <c r="H55" s="166"/>
      <c r="I55" s="167">
        <f t="shared" si="4"/>
        <v>0</v>
      </c>
      <c r="J55" s="166"/>
      <c r="K55" s="166"/>
      <c r="L55" s="166"/>
      <c r="M55" s="166"/>
      <c r="N55" s="167">
        <f t="shared" si="5"/>
        <v>0</v>
      </c>
      <c r="O55" s="166"/>
      <c r="P55" s="168">
        <f t="shared" si="3"/>
        <v>0</v>
      </c>
      <c r="Q55" s="112"/>
      <c r="R55" s="56"/>
      <c r="S55" s="56"/>
      <c r="T55" s="44"/>
      <c r="U55" s="112"/>
      <c r="V55" s="112"/>
      <c r="W55"/>
      <c r="X55"/>
      <c r="Y55" s="112"/>
      <c r="Z55" s="112"/>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row>
    <row r="56" spans="1:58" ht="14.5" x14ac:dyDescent="0.35">
      <c r="A56" s="112"/>
      <c r="B56" s="154" t="s">
        <v>89</v>
      </c>
      <c r="C56" s="154" t="s">
        <v>89</v>
      </c>
      <c r="D56" s="73" t="str">
        <f>_xlfn.IFNA(VLOOKUP(C56, Filtered_Bespoke_Outputs, 2, FALSE), "")</f>
        <v/>
      </c>
      <c r="E56" s="165"/>
      <c r="F56" s="166"/>
      <c r="G56" s="166"/>
      <c r="H56" s="166"/>
      <c r="I56" s="167">
        <f t="shared" si="4"/>
        <v>0</v>
      </c>
      <c r="J56" s="166"/>
      <c r="K56" s="166"/>
      <c r="L56" s="166"/>
      <c r="M56" s="166"/>
      <c r="N56" s="167">
        <f t="shared" si="5"/>
        <v>0</v>
      </c>
      <c r="O56" s="166"/>
      <c r="P56" s="168">
        <f t="shared" si="3"/>
        <v>0</v>
      </c>
      <c r="Q56" s="112"/>
      <c r="R56" s="56"/>
      <c r="S56" s="56"/>
      <c r="T56" s="44"/>
      <c r="U56" s="112"/>
      <c r="V56" s="112"/>
      <c r="W56"/>
      <c r="X56"/>
      <c r="Y56" s="112"/>
      <c r="Z56" s="112"/>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row>
    <row r="57" spans="1:58" ht="14.5" x14ac:dyDescent="0.35">
      <c r="A57" s="112"/>
      <c r="B57" s="154" t="s">
        <v>89</v>
      </c>
      <c r="C57" s="154" t="s">
        <v>89</v>
      </c>
      <c r="D57" s="73" t="str">
        <f>_xlfn.IFNA(VLOOKUP(C57, Filtered_Bespoke_Outputs, 2, FALSE), "")</f>
        <v/>
      </c>
      <c r="E57" s="165"/>
      <c r="F57" s="166"/>
      <c r="G57" s="166"/>
      <c r="H57" s="166"/>
      <c r="I57" s="167">
        <f t="shared" si="4"/>
        <v>0</v>
      </c>
      <c r="J57" s="166"/>
      <c r="K57" s="166"/>
      <c r="L57" s="166"/>
      <c r="M57" s="166"/>
      <c r="N57" s="167">
        <f t="shared" si="5"/>
        <v>0</v>
      </c>
      <c r="O57" s="166"/>
      <c r="P57" s="168">
        <f t="shared" si="3"/>
        <v>0</v>
      </c>
      <c r="Q57" s="112"/>
      <c r="R57" s="56"/>
      <c r="S57" s="56"/>
      <c r="T57" s="44"/>
      <c r="U57" s="112"/>
      <c r="V57" s="112"/>
      <c r="W57"/>
      <c r="X57"/>
      <c r="Y57" s="112"/>
      <c r="Z57" s="112"/>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row>
    <row r="58" spans="1:58" ht="14.5" x14ac:dyDescent="0.35">
      <c r="A58" s="112"/>
      <c r="B58" s="154" t="s">
        <v>89</v>
      </c>
      <c r="C58" s="154" t="s">
        <v>89</v>
      </c>
      <c r="D58" s="73" t="str">
        <f>_xlfn.IFNA(VLOOKUP(C58, Filtered_Bespoke_Outputs, 2, FALSE), "")</f>
        <v/>
      </c>
      <c r="E58" s="165"/>
      <c r="F58" s="166"/>
      <c r="G58" s="166"/>
      <c r="H58" s="166"/>
      <c r="I58" s="167">
        <f t="shared" ref="I58:I68" si="6">SUM(E58:H58)</f>
        <v>0</v>
      </c>
      <c r="J58" s="166"/>
      <c r="K58" s="166"/>
      <c r="L58" s="166"/>
      <c r="M58" s="166"/>
      <c r="N58" s="167">
        <f t="shared" ref="N58:N68" si="7">SUM(J58:M58)</f>
        <v>0</v>
      </c>
      <c r="O58" s="166"/>
      <c r="P58" s="168">
        <f t="shared" si="3"/>
        <v>0</v>
      </c>
      <c r="Q58" s="112"/>
      <c r="R58" s="112"/>
      <c r="S58" s="112"/>
      <c r="T58" s="112"/>
      <c r="U58" s="112"/>
      <c r="V58" s="112"/>
      <c r="W58"/>
      <c r="X58"/>
      <c r="Y58" s="112"/>
      <c r="Z58" s="112"/>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row>
    <row r="59" spans="1:58" ht="14.5" x14ac:dyDescent="0.35">
      <c r="A59" s="112"/>
      <c r="B59" s="154" t="s">
        <v>89</v>
      </c>
      <c r="C59" s="154" t="s">
        <v>89</v>
      </c>
      <c r="D59" s="73" t="str">
        <f>_xlfn.IFNA(VLOOKUP(C59, Filtered_Bespoke_Outputs, 2, FALSE), "")</f>
        <v/>
      </c>
      <c r="E59" s="165"/>
      <c r="F59" s="166"/>
      <c r="G59" s="166"/>
      <c r="H59" s="166"/>
      <c r="I59" s="167">
        <f t="shared" si="6"/>
        <v>0</v>
      </c>
      <c r="J59" s="166"/>
      <c r="K59" s="166"/>
      <c r="L59" s="166"/>
      <c r="M59" s="166"/>
      <c r="N59" s="167">
        <f t="shared" si="7"/>
        <v>0</v>
      </c>
      <c r="O59" s="166"/>
      <c r="P59" s="168">
        <f t="shared" si="3"/>
        <v>0</v>
      </c>
      <c r="Q59" s="112"/>
      <c r="R59" s="112"/>
      <c r="S59" s="112"/>
      <c r="T59" s="112"/>
      <c r="U59" s="112"/>
      <c r="V59" s="112"/>
      <c r="W59"/>
      <c r="X59"/>
      <c r="Y59" s="112"/>
      <c r="Z59" s="112"/>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row>
    <row r="60" spans="1:58" ht="14.5" x14ac:dyDescent="0.35">
      <c r="A60" s="112"/>
      <c r="B60" s="154" t="s">
        <v>89</v>
      </c>
      <c r="C60" s="154" t="s">
        <v>89</v>
      </c>
      <c r="D60" s="73" t="str">
        <f>_xlfn.IFNA(VLOOKUP(C60, Filtered_Bespoke_Outputs, 2, FALSE), "")</f>
        <v/>
      </c>
      <c r="E60" s="165"/>
      <c r="F60" s="166"/>
      <c r="G60" s="166"/>
      <c r="H60" s="166"/>
      <c r="I60" s="167">
        <f t="shared" si="6"/>
        <v>0</v>
      </c>
      <c r="J60" s="166"/>
      <c r="K60" s="166"/>
      <c r="L60" s="166"/>
      <c r="M60" s="166"/>
      <c r="N60" s="167">
        <f t="shared" si="7"/>
        <v>0</v>
      </c>
      <c r="O60" s="166"/>
      <c r="P60" s="168">
        <f t="shared" si="3"/>
        <v>0</v>
      </c>
      <c r="Q60" s="112"/>
      <c r="R60" s="112"/>
      <c r="S60" s="112"/>
      <c r="T60" s="112"/>
      <c r="U60" s="112"/>
      <c r="V60" s="112"/>
      <c r="W60"/>
      <c r="X60"/>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row>
    <row r="61" spans="1:58" ht="14.5" x14ac:dyDescent="0.35">
      <c r="A61" s="112"/>
      <c r="B61" s="154" t="s">
        <v>89</v>
      </c>
      <c r="C61" s="154" t="s">
        <v>89</v>
      </c>
      <c r="D61" s="73" t="str">
        <f>_xlfn.IFNA(VLOOKUP(C61, Filtered_Bespoke_Outputs, 2, FALSE), "")</f>
        <v/>
      </c>
      <c r="E61" s="165"/>
      <c r="F61" s="166"/>
      <c r="G61" s="166"/>
      <c r="H61" s="166"/>
      <c r="I61" s="167">
        <f t="shared" si="6"/>
        <v>0</v>
      </c>
      <c r="J61" s="166"/>
      <c r="K61" s="166"/>
      <c r="L61" s="166"/>
      <c r="M61" s="166"/>
      <c r="N61" s="167">
        <f t="shared" si="7"/>
        <v>0</v>
      </c>
      <c r="O61" s="166"/>
      <c r="P61" s="168">
        <f t="shared" si="3"/>
        <v>0</v>
      </c>
      <c r="Q61" s="112"/>
      <c r="R61" s="112"/>
      <c r="S61" s="112"/>
      <c r="T61" s="112"/>
      <c r="U61" s="112"/>
      <c r="V61" s="112"/>
      <c r="W61"/>
      <c r="X61"/>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row>
    <row r="62" spans="1:58" ht="14.5" x14ac:dyDescent="0.35">
      <c r="A62" s="112"/>
      <c r="B62" s="154" t="s">
        <v>89</v>
      </c>
      <c r="C62" s="154" t="s">
        <v>89</v>
      </c>
      <c r="D62" s="73" t="str">
        <f>_xlfn.IFNA(VLOOKUP(C62, Filtered_Bespoke_Outputs, 2, FALSE), "")</f>
        <v/>
      </c>
      <c r="E62" s="165"/>
      <c r="F62" s="166"/>
      <c r="G62" s="166"/>
      <c r="H62" s="166"/>
      <c r="I62" s="167">
        <f t="shared" si="6"/>
        <v>0</v>
      </c>
      <c r="J62" s="166"/>
      <c r="K62" s="166"/>
      <c r="L62" s="166"/>
      <c r="M62" s="166"/>
      <c r="N62" s="167">
        <f t="shared" si="7"/>
        <v>0</v>
      </c>
      <c r="O62" s="166"/>
      <c r="P62" s="168">
        <f t="shared" si="3"/>
        <v>0</v>
      </c>
      <c r="Q62" s="112"/>
      <c r="R62" s="112"/>
      <c r="S62" s="112"/>
      <c r="T62" s="112"/>
      <c r="U62" s="112"/>
      <c r="V62" s="112"/>
      <c r="W62"/>
      <c r="X6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row>
    <row r="63" spans="1:58" ht="14.5" x14ac:dyDescent="0.35">
      <c r="A63" s="112"/>
      <c r="B63" s="154" t="s">
        <v>89</v>
      </c>
      <c r="C63" s="154" t="s">
        <v>89</v>
      </c>
      <c r="D63" s="73" t="str">
        <f>_xlfn.IFNA(VLOOKUP(C63, Filtered_Bespoke_Outputs, 2, FALSE), "")</f>
        <v/>
      </c>
      <c r="E63" s="165"/>
      <c r="F63" s="166"/>
      <c r="G63" s="166"/>
      <c r="H63" s="166"/>
      <c r="I63" s="167">
        <f t="shared" si="6"/>
        <v>0</v>
      </c>
      <c r="J63" s="166"/>
      <c r="K63" s="166"/>
      <c r="L63" s="166"/>
      <c r="M63" s="166"/>
      <c r="N63" s="167">
        <f t="shared" si="7"/>
        <v>0</v>
      </c>
      <c r="O63" s="166"/>
      <c r="P63" s="168">
        <f t="shared" si="3"/>
        <v>0</v>
      </c>
      <c r="Q63" s="112"/>
      <c r="R63" s="112"/>
      <c r="S63" s="112"/>
      <c r="T63" s="112"/>
      <c r="U63" s="112"/>
      <c r="V63" s="112"/>
      <c r="W63"/>
      <c r="X63"/>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row>
    <row r="64" spans="1:58" ht="14.5" x14ac:dyDescent="0.35">
      <c r="A64" s="112"/>
      <c r="B64" s="154" t="s">
        <v>89</v>
      </c>
      <c r="C64" s="154" t="s">
        <v>89</v>
      </c>
      <c r="D64" s="73" t="str">
        <f>_xlfn.IFNA(VLOOKUP(C64, Filtered_Bespoke_Outputs, 2, FALSE), "")</f>
        <v/>
      </c>
      <c r="E64" s="165"/>
      <c r="F64" s="166"/>
      <c r="G64" s="166"/>
      <c r="H64" s="166"/>
      <c r="I64" s="167">
        <f t="shared" si="6"/>
        <v>0</v>
      </c>
      <c r="J64" s="166"/>
      <c r="K64" s="166"/>
      <c r="L64" s="166"/>
      <c r="M64" s="166"/>
      <c r="N64" s="167">
        <f t="shared" si="7"/>
        <v>0</v>
      </c>
      <c r="O64" s="166"/>
      <c r="P64" s="168">
        <f t="shared" si="3"/>
        <v>0</v>
      </c>
      <c r="Q64" s="112"/>
      <c r="R64" s="112"/>
      <c r="S64" s="112"/>
      <c r="T64" s="112"/>
      <c r="U64" s="112"/>
      <c r="V64" s="112"/>
      <c r="W64"/>
      <c r="X64"/>
      <c r="Y64" s="112"/>
      <c r="Z64" s="112"/>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row>
    <row r="65" spans="1:58" ht="14.5" x14ac:dyDescent="0.35">
      <c r="A65" s="112"/>
      <c r="B65" s="154" t="s">
        <v>89</v>
      </c>
      <c r="C65" s="154" t="s">
        <v>89</v>
      </c>
      <c r="D65" s="73" t="str">
        <f>_xlfn.IFNA(VLOOKUP(C65, Filtered_Bespoke_Outputs, 2, FALSE), "")</f>
        <v/>
      </c>
      <c r="E65" s="165"/>
      <c r="F65" s="166"/>
      <c r="G65" s="166"/>
      <c r="H65" s="166"/>
      <c r="I65" s="167">
        <f t="shared" si="6"/>
        <v>0</v>
      </c>
      <c r="J65" s="166"/>
      <c r="K65" s="166"/>
      <c r="L65" s="166"/>
      <c r="M65" s="166"/>
      <c r="N65" s="167">
        <f t="shared" si="7"/>
        <v>0</v>
      </c>
      <c r="O65" s="166"/>
      <c r="P65" s="168">
        <f t="shared" si="3"/>
        <v>0</v>
      </c>
      <c r="Q65" s="112"/>
      <c r="R65" s="112"/>
      <c r="S65" s="112"/>
      <c r="T65" s="112"/>
      <c r="U65" s="112"/>
      <c r="V65" s="112"/>
      <c r="W65"/>
      <c r="X65"/>
      <c r="Y65" s="112"/>
      <c r="Z65" s="112"/>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row>
    <row r="66" spans="1:58" ht="14.5" x14ac:dyDescent="0.35">
      <c r="A66" s="112"/>
      <c r="B66" s="154" t="s">
        <v>89</v>
      </c>
      <c r="C66" s="154" t="s">
        <v>89</v>
      </c>
      <c r="D66" s="73" t="str">
        <f>_xlfn.IFNA(VLOOKUP(C66, Filtered_Bespoke_Outputs, 2, FALSE), "")</f>
        <v/>
      </c>
      <c r="E66" s="165"/>
      <c r="F66" s="166"/>
      <c r="G66" s="166"/>
      <c r="H66" s="166"/>
      <c r="I66" s="167">
        <f t="shared" si="6"/>
        <v>0</v>
      </c>
      <c r="J66" s="166"/>
      <c r="K66" s="166"/>
      <c r="L66" s="166"/>
      <c r="M66" s="166"/>
      <c r="N66" s="167">
        <f t="shared" si="7"/>
        <v>0</v>
      </c>
      <c r="O66" s="166"/>
      <c r="P66" s="168">
        <f t="shared" si="3"/>
        <v>0</v>
      </c>
      <c r="Q66" s="112"/>
      <c r="R66" s="112"/>
      <c r="S66" s="112"/>
      <c r="T66" s="112"/>
      <c r="U66" s="112"/>
      <c r="V66" s="112"/>
      <c r="W66"/>
      <c r="X66"/>
      <c r="Y66" s="112"/>
      <c r="Z66" s="112"/>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row>
    <row r="67" spans="1:58" ht="14.5" x14ac:dyDescent="0.35">
      <c r="A67" s="112"/>
      <c r="B67" s="154" t="s">
        <v>89</v>
      </c>
      <c r="C67" s="154" t="s">
        <v>89</v>
      </c>
      <c r="D67" s="73" t="str">
        <f>_xlfn.IFNA(VLOOKUP(C67, Filtered_Bespoke_Outputs, 2, FALSE), "")</f>
        <v/>
      </c>
      <c r="E67" s="165"/>
      <c r="F67" s="166"/>
      <c r="G67" s="166"/>
      <c r="H67" s="166"/>
      <c r="I67" s="167">
        <f t="shared" si="6"/>
        <v>0</v>
      </c>
      <c r="J67" s="166"/>
      <c r="K67" s="166"/>
      <c r="L67" s="166"/>
      <c r="M67" s="166"/>
      <c r="N67" s="167">
        <f t="shared" si="7"/>
        <v>0</v>
      </c>
      <c r="O67" s="166"/>
      <c r="P67" s="168">
        <f t="shared" si="3"/>
        <v>0</v>
      </c>
      <c r="Q67" s="112"/>
      <c r="R67" s="112"/>
      <c r="S67" s="112"/>
      <c r="T67" s="112"/>
      <c r="U67" s="112"/>
      <c r="V67" s="112"/>
      <c r="W67"/>
      <c r="X67"/>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row>
    <row r="68" spans="1:58" ht="14.5" x14ac:dyDescent="0.35">
      <c r="A68" s="112"/>
      <c r="B68" s="154" t="s">
        <v>89</v>
      </c>
      <c r="C68" s="154" t="s">
        <v>89</v>
      </c>
      <c r="D68" s="73" t="str">
        <f>_xlfn.IFNA(VLOOKUP(C68, Filtered_Bespoke_Outputs, 2, FALSE), "")</f>
        <v/>
      </c>
      <c r="E68" s="165"/>
      <c r="F68" s="166"/>
      <c r="G68" s="166"/>
      <c r="H68" s="166"/>
      <c r="I68" s="167">
        <f t="shared" si="6"/>
        <v>0</v>
      </c>
      <c r="J68" s="166"/>
      <c r="K68" s="166"/>
      <c r="L68" s="166"/>
      <c r="M68" s="166"/>
      <c r="N68" s="167">
        <f t="shared" si="7"/>
        <v>0</v>
      </c>
      <c r="O68" s="166"/>
      <c r="P68" s="168">
        <f t="shared" si="3"/>
        <v>0</v>
      </c>
      <c r="Q68" s="112"/>
      <c r="R68" s="112"/>
      <c r="S68" s="112"/>
      <c r="T68" s="112"/>
      <c r="U68" s="112"/>
      <c r="V68" s="112"/>
      <c r="W68"/>
      <c r="X68"/>
      <c r="Y68" s="112"/>
      <c r="Z68" s="112"/>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row>
    <row r="69" spans="1:58" ht="14.5" x14ac:dyDescent="0.35">
      <c r="A69" s="112"/>
      <c r="B69" s="154" t="s">
        <v>89</v>
      </c>
      <c r="C69" s="154" t="s">
        <v>89</v>
      </c>
      <c r="D69" s="73" t="str">
        <f>_xlfn.IFNA(VLOOKUP(C69, Filtered_Bespoke_Outputs, 2, FALSE), "")</f>
        <v/>
      </c>
      <c r="E69" s="165"/>
      <c r="F69" s="166"/>
      <c r="G69" s="166"/>
      <c r="H69" s="166"/>
      <c r="I69" s="167">
        <f t="shared" ref="I69:I84" si="8">SUM(E69:H69)</f>
        <v>0</v>
      </c>
      <c r="J69" s="166"/>
      <c r="K69" s="166"/>
      <c r="L69" s="166"/>
      <c r="M69" s="166"/>
      <c r="N69" s="167">
        <f t="shared" ref="N69:N84" si="9">SUM(J69:M69)</f>
        <v>0</v>
      </c>
      <c r="O69" s="166"/>
      <c r="P69" s="168">
        <f t="shared" si="3"/>
        <v>0</v>
      </c>
      <c r="Q69" s="112"/>
      <c r="R69" s="112"/>
      <c r="S69" s="112"/>
      <c r="T69" s="112"/>
      <c r="U69" s="112"/>
      <c r="V69" s="112"/>
      <c r="W69"/>
      <c r="X69"/>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row>
    <row r="70" spans="1:58" ht="14.5" x14ac:dyDescent="0.35">
      <c r="A70" s="112"/>
      <c r="B70" s="154" t="s">
        <v>89</v>
      </c>
      <c r="C70" s="154" t="s">
        <v>89</v>
      </c>
      <c r="D70" s="73" t="str">
        <f>_xlfn.IFNA(VLOOKUP(C70, Filtered_Bespoke_Outputs, 2, FALSE), "")</f>
        <v/>
      </c>
      <c r="E70" s="165"/>
      <c r="F70" s="166"/>
      <c r="G70" s="166"/>
      <c r="H70" s="166"/>
      <c r="I70" s="167">
        <f t="shared" si="8"/>
        <v>0</v>
      </c>
      <c r="J70" s="166"/>
      <c r="K70" s="166"/>
      <c r="L70" s="166"/>
      <c r="M70" s="166"/>
      <c r="N70" s="167">
        <f t="shared" si="9"/>
        <v>0</v>
      </c>
      <c r="O70" s="166"/>
      <c r="P70" s="168">
        <f t="shared" si="3"/>
        <v>0</v>
      </c>
      <c r="Q70" s="112"/>
      <c r="R70" s="112"/>
      <c r="S70" s="112"/>
      <c r="T70" s="112"/>
      <c r="U70" s="112"/>
      <c r="V70" s="112"/>
      <c r="W70"/>
      <c r="X70"/>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row>
    <row r="71" spans="1:58" ht="14.5" x14ac:dyDescent="0.35">
      <c r="A71" s="112"/>
      <c r="B71" s="154" t="s">
        <v>89</v>
      </c>
      <c r="C71" s="154" t="s">
        <v>89</v>
      </c>
      <c r="D71" s="73" t="str">
        <f>_xlfn.IFNA(VLOOKUP(C71, Filtered_Bespoke_Outputs, 2, FALSE), "")</f>
        <v/>
      </c>
      <c r="E71" s="165"/>
      <c r="F71" s="166"/>
      <c r="G71" s="166"/>
      <c r="H71" s="166"/>
      <c r="I71" s="167">
        <f t="shared" si="8"/>
        <v>0</v>
      </c>
      <c r="J71" s="166"/>
      <c r="K71" s="166"/>
      <c r="L71" s="166"/>
      <c r="M71" s="166"/>
      <c r="N71" s="167">
        <f t="shared" si="9"/>
        <v>0</v>
      </c>
      <c r="O71" s="166"/>
      <c r="P71" s="168">
        <f t="shared" si="3"/>
        <v>0</v>
      </c>
      <c r="Q71" s="112"/>
      <c r="R71" s="112"/>
      <c r="S71" s="112"/>
      <c r="T71" s="112"/>
      <c r="U71" s="112"/>
      <c r="V71" s="112"/>
      <c r="W71"/>
      <c r="X71"/>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row>
    <row r="72" spans="1:58" ht="14.5" x14ac:dyDescent="0.35">
      <c r="A72" s="112"/>
      <c r="B72" s="154" t="s">
        <v>89</v>
      </c>
      <c r="C72" s="154" t="s">
        <v>89</v>
      </c>
      <c r="D72" s="73" t="str">
        <f>_xlfn.IFNA(VLOOKUP(C72, Filtered_Bespoke_Outputs, 2, FALSE), "")</f>
        <v/>
      </c>
      <c r="E72" s="165"/>
      <c r="F72" s="166"/>
      <c r="G72" s="166"/>
      <c r="H72" s="166"/>
      <c r="I72" s="167">
        <f t="shared" si="8"/>
        <v>0</v>
      </c>
      <c r="J72" s="166"/>
      <c r="K72" s="166"/>
      <c r="L72" s="166"/>
      <c r="M72" s="166"/>
      <c r="N72" s="167">
        <f t="shared" si="9"/>
        <v>0</v>
      </c>
      <c r="O72" s="166"/>
      <c r="P72" s="168">
        <f t="shared" si="3"/>
        <v>0</v>
      </c>
      <c r="Q72" s="112"/>
      <c r="R72" s="112"/>
      <c r="S72" s="112"/>
      <c r="T72" s="112"/>
      <c r="U72" s="112"/>
      <c r="V72" s="112"/>
      <c r="W72"/>
      <c r="X72"/>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row>
    <row r="73" spans="1:58" ht="14.5" x14ac:dyDescent="0.35">
      <c r="A73" s="112"/>
      <c r="B73" s="154" t="s">
        <v>89</v>
      </c>
      <c r="C73" s="154" t="s">
        <v>89</v>
      </c>
      <c r="D73" s="73" t="str">
        <f>_xlfn.IFNA(VLOOKUP(C73, Filtered_Bespoke_Outputs, 2, FALSE), "")</f>
        <v/>
      </c>
      <c r="E73" s="165"/>
      <c r="F73" s="166"/>
      <c r="G73" s="166"/>
      <c r="H73" s="166"/>
      <c r="I73" s="167">
        <f t="shared" si="8"/>
        <v>0</v>
      </c>
      <c r="J73" s="166"/>
      <c r="K73" s="166"/>
      <c r="L73" s="166"/>
      <c r="M73" s="166"/>
      <c r="N73" s="167">
        <f t="shared" si="9"/>
        <v>0</v>
      </c>
      <c r="O73" s="166"/>
      <c r="P73" s="168">
        <f t="shared" si="3"/>
        <v>0</v>
      </c>
      <c r="Q73" s="112"/>
      <c r="R73" s="112"/>
      <c r="S73" s="112"/>
      <c r="T73" s="112"/>
      <c r="U73" s="112"/>
      <c r="V73" s="112"/>
      <c r="W73"/>
      <c r="X73"/>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row>
    <row r="74" spans="1:58" ht="14.5" x14ac:dyDescent="0.35">
      <c r="A74" s="112"/>
      <c r="B74" s="154" t="s">
        <v>89</v>
      </c>
      <c r="C74" s="154" t="s">
        <v>89</v>
      </c>
      <c r="D74" s="73" t="str">
        <f>_xlfn.IFNA(VLOOKUP(C74, Filtered_Bespoke_Outputs, 2, FALSE), "")</f>
        <v/>
      </c>
      <c r="E74" s="165"/>
      <c r="F74" s="166"/>
      <c r="G74" s="166"/>
      <c r="H74" s="166"/>
      <c r="I74" s="167">
        <f t="shared" si="8"/>
        <v>0</v>
      </c>
      <c r="J74" s="166"/>
      <c r="K74" s="166"/>
      <c r="L74" s="166"/>
      <c r="M74" s="166"/>
      <c r="N74" s="167">
        <f t="shared" si="9"/>
        <v>0</v>
      </c>
      <c r="O74" s="166"/>
      <c r="P74" s="168">
        <f t="shared" si="3"/>
        <v>0</v>
      </c>
      <c r="Q74" s="112"/>
      <c r="R74" s="112"/>
      <c r="S74" s="112"/>
      <c r="T74" s="112"/>
      <c r="U74" s="112"/>
      <c r="V74" s="112"/>
      <c r="W74"/>
      <c r="X74"/>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row>
    <row r="75" spans="1:58" ht="14.5" x14ac:dyDescent="0.35">
      <c r="A75" s="112"/>
      <c r="B75" s="154" t="s">
        <v>89</v>
      </c>
      <c r="C75" s="154" t="s">
        <v>89</v>
      </c>
      <c r="D75" s="73" t="str">
        <f>_xlfn.IFNA(VLOOKUP(C75, Filtered_Bespoke_Outputs, 2, FALSE), "")</f>
        <v/>
      </c>
      <c r="E75" s="165"/>
      <c r="F75" s="166"/>
      <c r="G75" s="166"/>
      <c r="H75" s="166"/>
      <c r="I75" s="167">
        <f t="shared" si="8"/>
        <v>0</v>
      </c>
      <c r="J75" s="166"/>
      <c r="K75" s="166"/>
      <c r="L75" s="166"/>
      <c r="M75" s="166"/>
      <c r="N75" s="167">
        <f t="shared" si="9"/>
        <v>0</v>
      </c>
      <c r="O75" s="166"/>
      <c r="P75" s="168">
        <f t="shared" si="3"/>
        <v>0</v>
      </c>
      <c r="Q75" s="112"/>
      <c r="R75" s="112"/>
      <c r="S75" s="112"/>
      <c r="T75" s="112"/>
      <c r="U75" s="112"/>
      <c r="V75" s="112"/>
      <c r="W75"/>
      <c r="X75"/>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row>
    <row r="76" spans="1:58" ht="14.5" x14ac:dyDescent="0.35">
      <c r="A76" s="112"/>
      <c r="B76" s="154" t="s">
        <v>89</v>
      </c>
      <c r="C76" s="154" t="s">
        <v>89</v>
      </c>
      <c r="D76" s="73" t="str">
        <f>_xlfn.IFNA(VLOOKUP(C76, Filtered_Bespoke_Outputs, 2, FALSE), "")</f>
        <v/>
      </c>
      <c r="E76" s="165"/>
      <c r="F76" s="166"/>
      <c r="G76" s="166"/>
      <c r="H76" s="166"/>
      <c r="I76" s="167">
        <f t="shared" si="8"/>
        <v>0</v>
      </c>
      <c r="J76" s="166"/>
      <c r="K76" s="166"/>
      <c r="L76" s="166"/>
      <c r="M76" s="166"/>
      <c r="N76" s="167">
        <f t="shared" si="9"/>
        <v>0</v>
      </c>
      <c r="O76" s="166"/>
      <c r="P76" s="168">
        <f t="shared" si="3"/>
        <v>0</v>
      </c>
      <c r="Q76" s="112"/>
      <c r="R76" s="112"/>
      <c r="S76" s="112"/>
      <c r="T76" s="112"/>
      <c r="U76" s="112"/>
      <c r="V76" s="112"/>
      <c r="W76"/>
      <c r="X76"/>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row>
    <row r="77" spans="1:58" ht="14.5" x14ac:dyDescent="0.35">
      <c r="A77" s="112"/>
      <c r="B77" s="154" t="s">
        <v>89</v>
      </c>
      <c r="C77" s="154" t="s">
        <v>89</v>
      </c>
      <c r="D77" s="73" t="str">
        <f>_xlfn.IFNA(VLOOKUP(C77, Filtered_Bespoke_Outputs, 2, FALSE), "")</f>
        <v/>
      </c>
      <c r="E77" s="165"/>
      <c r="F77" s="166"/>
      <c r="G77" s="166"/>
      <c r="H77" s="166"/>
      <c r="I77" s="167">
        <f t="shared" si="8"/>
        <v>0</v>
      </c>
      <c r="J77" s="166"/>
      <c r="K77" s="166"/>
      <c r="L77" s="166"/>
      <c r="M77" s="166"/>
      <c r="N77" s="167">
        <f t="shared" si="9"/>
        <v>0</v>
      </c>
      <c r="O77" s="166"/>
      <c r="P77" s="168">
        <f t="shared" si="3"/>
        <v>0</v>
      </c>
      <c r="Q77" s="112"/>
      <c r="R77" s="112"/>
      <c r="S77" s="112"/>
      <c r="T77" s="112"/>
      <c r="U77" s="112"/>
      <c r="V77" s="112"/>
      <c r="W77"/>
      <c r="X77"/>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row>
    <row r="78" spans="1:58" ht="14.5" x14ac:dyDescent="0.35">
      <c r="A78" s="112"/>
      <c r="B78" s="154" t="s">
        <v>89</v>
      </c>
      <c r="C78" s="154" t="s">
        <v>89</v>
      </c>
      <c r="D78" s="73" t="str">
        <f>_xlfn.IFNA(VLOOKUP(C78, Filtered_Bespoke_Outputs, 2, FALSE), "")</f>
        <v/>
      </c>
      <c r="E78" s="165"/>
      <c r="F78" s="166"/>
      <c r="G78" s="166"/>
      <c r="H78" s="166"/>
      <c r="I78" s="167">
        <f t="shared" si="8"/>
        <v>0</v>
      </c>
      <c r="J78" s="166"/>
      <c r="K78" s="166"/>
      <c r="L78" s="166"/>
      <c r="M78" s="166"/>
      <c r="N78" s="167">
        <f t="shared" si="9"/>
        <v>0</v>
      </c>
      <c r="O78" s="166"/>
      <c r="P78" s="168">
        <f t="shared" si="3"/>
        <v>0</v>
      </c>
      <c r="Q78" s="112"/>
      <c r="R78" s="112"/>
      <c r="S78" s="112"/>
      <c r="T78" s="112"/>
      <c r="U78" s="112"/>
      <c r="V78" s="112"/>
      <c r="W78"/>
      <c r="X78"/>
      <c r="Y78" s="112"/>
      <c r="Z78" s="112"/>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row>
    <row r="79" spans="1:58" ht="14.5" x14ac:dyDescent="0.35">
      <c r="A79" s="112"/>
      <c r="B79" s="154" t="s">
        <v>89</v>
      </c>
      <c r="C79" s="154" t="s">
        <v>89</v>
      </c>
      <c r="D79" s="73" t="str">
        <f>_xlfn.IFNA(VLOOKUP(C79, Filtered_Bespoke_Outputs, 2, FALSE), "")</f>
        <v/>
      </c>
      <c r="E79" s="165"/>
      <c r="F79" s="166"/>
      <c r="G79" s="166"/>
      <c r="H79" s="166"/>
      <c r="I79" s="167">
        <f t="shared" si="8"/>
        <v>0</v>
      </c>
      <c r="J79" s="166"/>
      <c r="K79" s="166"/>
      <c r="L79" s="166"/>
      <c r="M79" s="166"/>
      <c r="N79" s="167">
        <f t="shared" si="9"/>
        <v>0</v>
      </c>
      <c r="O79" s="166"/>
      <c r="P79" s="168">
        <f t="shared" si="3"/>
        <v>0</v>
      </c>
      <c r="Q79" s="112"/>
      <c r="R79" s="112"/>
      <c r="S79" s="112"/>
      <c r="T79" s="112"/>
      <c r="U79" s="112"/>
      <c r="V79" s="112"/>
      <c r="W79"/>
      <c r="X79"/>
      <c r="Y79" s="112"/>
      <c r="Z79" s="112"/>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row>
    <row r="80" spans="1:58" ht="14.5" x14ac:dyDescent="0.35">
      <c r="A80" s="112"/>
      <c r="B80" s="154" t="s">
        <v>89</v>
      </c>
      <c r="C80" s="154" t="s">
        <v>89</v>
      </c>
      <c r="D80" s="73" t="str">
        <f>_xlfn.IFNA(VLOOKUP(C80, Filtered_Bespoke_Outputs, 2, FALSE), "")</f>
        <v/>
      </c>
      <c r="E80" s="165"/>
      <c r="F80" s="166"/>
      <c r="G80" s="166"/>
      <c r="H80" s="166"/>
      <c r="I80" s="167">
        <f t="shared" si="8"/>
        <v>0</v>
      </c>
      <c r="J80" s="166"/>
      <c r="K80" s="166"/>
      <c r="L80" s="166"/>
      <c r="M80" s="166"/>
      <c r="N80" s="167">
        <f t="shared" si="9"/>
        <v>0</v>
      </c>
      <c r="O80" s="166"/>
      <c r="P80" s="168">
        <f t="shared" si="3"/>
        <v>0</v>
      </c>
      <c r="Q80" s="112"/>
      <c r="R80" s="112"/>
      <c r="S80" s="112"/>
      <c r="T80" s="112"/>
      <c r="U80" s="112"/>
      <c r="V80" s="112"/>
      <c r="W80"/>
      <c r="X80"/>
      <c r="Y80" s="112"/>
      <c r="Z80" s="112"/>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row>
    <row r="81" spans="1:58" ht="14.5" x14ac:dyDescent="0.35">
      <c r="A81" s="112"/>
      <c r="B81" s="154" t="s">
        <v>89</v>
      </c>
      <c r="C81" s="154" t="s">
        <v>89</v>
      </c>
      <c r="D81" s="73" t="str">
        <f>_xlfn.IFNA(VLOOKUP(C81, Filtered_Bespoke_Outputs, 2, FALSE), "")</f>
        <v/>
      </c>
      <c r="E81" s="165"/>
      <c r="F81" s="166"/>
      <c r="G81" s="166"/>
      <c r="H81" s="166"/>
      <c r="I81" s="167">
        <f t="shared" si="8"/>
        <v>0</v>
      </c>
      <c r="J81" s="166"/>
      <c r="K81" s="166"/>
      <c r="L81" s="166"/>
      <c r="M81" s="166"/>
      <c r="N81" s="167">
        <f t="shared" si="9"/>
        <v>0</v>
      </c>
      <c r="O81" s="166"/>
      <c r="P81" s="168">
        <f t="shared" si="3"/>
        <v>0</v>
      </c>
      <c r="Q81" s="112"/>
      <c r="R81" s="112"/>
      <c r="S81" s="112"/>
      <c r="T81" s="112"/>
      <c r="U81" s="112"/>
      <c r="V81" s="112"/>
      <c r="W81"/>
      <c r="X81"/>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row>
    <row r="82" spans="1:58" ht="14.5" x14ac:dyDescent="0.35">
      <c r="A82" s="112"/>
      <c r="B82" s="154" t="s">
        <v>89</v>
      </c>
      <c r="C82" s="154" t="s">
        <v>89</v>
      </c>
      <c r="D82" s="73" t="str">
        <f>_xlfn.IFNA(VLOOKUP(C82, Filtered_Bespoke_Outputs, 2, FALSE), "")</f>
        <v/>
      </c>
      <c r="E82" s="165"/>
      <c r="F82" s="166"/>
      <c r="G82" s="166"/>
      <c r="H82" s="166"/>
      <c r="I82" s="167">
        <f t="shared" si="8"/>
        <v>0</v>
      </c>
      <c r="J82" s="166"/>
      <c r="K82" s="166"/>
      <c r="L82" s="166"/>
      <c r="M82" s="166"/>
      <c r="N82" s="167">
        <f t="shared" si="9"/>
        <v>0</v>
      </c>
      <c r="O82" s="166"/>
      <c r="P82" s="168">
        <f t="shared" si="3"/>
        <v>0</v>
      </c>
      <c r="Q82" s="112"/>
      <c r="R82" s="112"/>
      <c r="S82" s="112"/>
      <c r="T82" s="112"/>
      <c r="U82" s="112"/>
      <c r="V82" s="112"/>
      <c r="W82"/>
      <c r="X8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46"/>
      <c r="AU82" s="112"/>
      <c r="AV82" s="112"/>
      <c r="AW82" s="112"/>
      <c r="AX82" s="112"/>
      <c r="AY82" s="112"/>
      <c r="AZ82" s="112"/>
      <c r="BA82" s="112"/>
      <c r="BB82" s="112"/>
      <c r="BC82" s="112"/>
      <c r="BD82" s="112"/>
      <c r="BE82" s="112"/>
      <c r="BF82" s="112"/>
    </row>
    <row r="83" spans="1:58" ht="14.5" x14ac:dyDescent="0.35">
      <c r="A83" s="112"/>
      <c r="B83" s="154" t="s">
        <v>89</v>
      </c>
      <c r="C83" s="154" t="s">
        <v>89</v>
      </c>
      <c r="D83" s="73" t="str">
        <f>_xlfn.IFNA(VLOOKUP(C83, Filtered_Bespoke_Outputs, 2, FALSE), "")</f>
        <v/>
      </c>
      <c r="E83" s="165"/>
      <c r="F83" s="166"/>
      <c r="G83" s="166"/>
      <c r="H83" s="166"/>
      <c r="I83" s="167">
        <f t="shared" si="8"/>
        <v>0</v>
      </c>
      <c r="J83" s="166"/>
      <c r="K83" s="166"/>
      <c r="L83" s="166"/>
      <c r="M83" s="166"/>
      <c r="N83" s="167">
        <f t="shared" si="9"/>
        <v>0</v>
      </c>
      <c r="O83" s="166"/>
      <c r="P83" s="168">
        <f t="shared" si="3"/>
        <v>0</v>
      </c>
      <c r="Q83" s="112"/>
      <c r="R83" s="112"/>
      <c r="S83" s="112"/>
      <c r="T83" s="112"/>
      <c r="U83" s="112"/>
      <c r="V83" s="112"/>
      <c r="W83"/>
      <c r="X83"/>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46"/>
      <c r="AU83" s="112"/>
      <c r="AV83" s="112"/>
      <c r="AW83" s="112"/>
      <c r="AX83" s="112"/>
      <c r="AY83" s="112"/>
      <c r="AZ83" s="112"/>
      <c r="BA83" s="112"/>
      <c r="BB83" s="112"/>
      <c r="BC83" s="112"/>
      <c r="BD83" s="112"/>
      <c r="BE83" s="112"/>
      <c r="BF83" s="112"/>
    </row>
    <row r="84" spans="1:58" ht="14.5" x14ac:dyDescent="0.35">
      <c r="A84" s="112"/>
      <c r="B84" s="155" t="s">
        <v>89</v>
      </c>
      <c r="C84" s="155" t="s">
        <v>89</v>
      </c>
      <c r="D84" s="74" t="str">
        <f>_xlfn.IFNA(VLOOKUP(C84, Filtered_Bespoke_Outputs, 2, FALSE), "")</f>
        <v/>
      </c>
      <c r="E84" s="169"/>
      <c r="F84" s="170"/>
      <c r="G84" s="170"/>
      <c r="H84" s="170"/>
      <c r="I84" s="171">
        <f t="shared" si="8"/>
        <v>0</v>
      </c>
      <c r="J84" s="170"/>
      <c r="K84" s="170"/>
      <c r="L84" s="170"/>
      <c r="M84" s="170"/>
      <c r="N84" s="171">
        <f t="shared" si="9"/>
        <v>0</v>
      </c>
      <c r="O84" s="170"/>
      <c r="P84" s="172">
        <f t="shared" si="3"/>
        <v>0</v>
      </c>
      <c r="Q84" s="112"/>
      <c r="R84" s="112"/>
      <c r="S84" s="112"/>
      <c r="T84" s="112"/>
      <c r="U84" s="112"/>
      <c r="V84" s="112"/>
      <c r="W84"/>
      <c r="X84"/>
      <c r="Y84" s="112"/>
      <c r="Z84" s="112"/>
      <c r="AA84" s="112"/>
      <c r="AB84" s="112"/>
      <c r="AC84" s="112"/>
      <c r="AD84" s="112"/>
      <c r="AE84" s="112"/>
      <c r="AF84" s="112"/>
      <c r="AG84" s="112"/>
      <c r="AH84" s="112"/>
      <c r="AI84" s="112"/>
      <c r="AJ84" s="112"/>
      <c r="AK84" s="112"/>
      <c r="AL84" s="112"/>
      <c r="AM84" s="112"/>
      <c r="AN84" s="112"/>
      <c r="AO84" s="112"/>
      <c r="AP84" s="112"/>
      <c r="AQ84" s="112"/>
      <c r="AR84" s="112"/>
      <c r="AS84" s="112"/>
      <c r="AT84" s="46"/>
      <c r="AU84" s="112"/>
      <c r="AV84" s="112"/>
      <c r="AW84" s="112"/>
      <c r="AX84" s="112"/>
      <c r="AY84" s="112"/>
      <c r="AZ84" s="112"/>
      <c r="BA84" s="112"/>
      <c r="BB84" s="112"/>
      <c r="BC84" s="112"/>
      <c r="BD84" s="112"/>
      <c r="BE84" s="112"/>
      <c r="BF84" s="112"/>
    </row>
    <row r="85" spans="1:58" ht="14.5" x14ac:dyDescent="0.35">
      <c r="A85" s="112"/>
      <c r="B85" s="112"/>
      <c r="C85" s="112"/>
      <c r="D85" s="112"/>
      <c r="E85" s="112"/>
      <c r="F85" s="112"/>
      <c r="G85" s="112"/>
      <c r="H85" s="112"/>
      <c r="I85" s="112"/>
      <c r="J85" s="112"/>
      <c r="K85" s="112"/>
      <c r="L85" s="112"/>
      <c r="M85" s="112"/>
      <c r="N85" s="112"/>
      <c r="O85" s="112"/>
      <c r="P85" s="59" t="s">
        <v>138</v>
      </c>
      <c r="Q85" s="112"/>
      <c r="R85" s="112"/>
      <c r="S85" s="112"/>
      <c r="T85" s="112"/>
      <c r="U85" s="112"/>
      <c r="V85" s="112"/>
      <c r="W85" s="112"/>
      <c r="X85" s="112"/>
      <c r="Y85" s="112"/>
      <c r="Z85" s="112"/>
      <c r="AA85" s="112"/>
      <c r="AB85"/>
      <c r="AC85"/>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46"/>
      <c r="AZ85" s="112"/>
      <c r="BA85" s="112"/>
      <c r="BB85" s="112"/>
      <c r="BC85" s="112"/>
      <c r="BD85" s="112"/>
      <c r="BE85" s="112"/>
      <c r="BF85" s="112"/>
    </row>
    <row r="86" spans="1:58"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c r="AC86"/>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46"/>
      <c r="AZ86" s="112"/>
      <c r="BA86" s="112"/>
      <c r="BB86" s="112"/>
      <c r="BC86" s="112"/>
      <c r="BD86" s="112"/>
      <c r="BE86" s="112"/>
      <c r="BF86" s="112"/>
    </row>
    <row r="87" spans="1:58"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c r="AC87"/>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c r="AZ87" s="112"/>
      <c r="BA87" s="112"/>
      <c r="BB87" s="112"/>
      <c r="BC87" s="112"/>
      <c r="BD87" s="112"/>
      <c r="BE87" s="112"/>
      <c r="BF87" s="112"/>
    </row>
    <row r="88" spans="1:58"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c r="AC88"/>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51"/>
      <c r="AZ88" s="112"/>
      <c r="BA88" s="112"/>
      <c r="BB88" s="112"/>
      <c r="BC88" s="112"/>
      <c r="BD88" s="112"/>
      <c r="BE88" s="112"/>
      <c r="BF88" s="112"/>
    </row>
    <row r="89" spans="1:58"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c r="AC89"/>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48"/>
      <c r="AZ89" s="112"/>
      <c r="BA89" s="112"/>
      <c r="BB89" s="112"/>
      <c r="BC89" s="112"/>
      <c r="BD89" s="112"/>
      <c r="BE89" s="112"/>
      <c r="BF89" s="112"/>
    </row>
    <row r="90" spans="1:58"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c r="AC90"/>
      <c r="AD90" s="112"/>
      <c r="AE90" s="112"/>
      <c r="AF90" s="112"/>
      <c r="AG90" s="112"/>
      <c r="AH90" s="112"/>
      <c r="AI90" s="112"/>
      <c r="AJ90" s="112"/>
      <c r="AK90" s="112"/>
      <c r="AL90" s="112"/>
      <c r="AM90" s="112"/>
      <c r="AN90" s="112"/>
      <c r="AO90" s="112"/>
      <c r="AP90" s="112"/>
      <c r="AQ90" s="112"/>
      <c r="AR90" s="112"/>
      <c r="AS90" s="112"/>
      <c r="AT90" s="112"/>
      <c r="AU90" s="112"/>
      <c r="AV90" s="112"/>
      <c r="AW90" s="112"/>
      <c r="AX90" s="112"/>
      <c r="AY90" s="48"/>
      <c r="AZ90" s="112"/>
      <c r="BA90" s="112"/>
      <c r="BB90" s="112"/>
      <c r="BC90" s="112"/>
      <c r="BD90" s="112"/>
      <c r="BE90" s="112"/>
      <c r="BF90" s="112"/>
    </row>
    <row r="91" spans="1:58"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c r="AC91"/>
      <c r="AD91" s="112"/>
      <c r="AE91" s="112"/>
      <c r="AF91" s="112"/>
      <c r="AG91" s="112"/>
      <c r="AH91" s="112"/>
      <c r="AI91" s="112"/>
      <c r="AJ91" s="112"/>
      <c r="AK91" s="112"/>
      <c r="AL91" s="112"/>
      <c r="AM91" s="112"/>
      <c r="AN91" s="112"/>
      <c r="AO91" s="112"/>
      <c r="AP91" s="112"/>
      <c r="AQ91" s="112"/>
      <c r="AR91" s="112"/>
      <c r="AS91" s="112"/>
      <c r="AT91" s="112"/>
      <c r="AU91" s="112"/>
      <c r="AV91" s="112"/>
      <c r="AW91" s="112"/>
      <c r="AX91" s="112"/>
      <c r="AY91" s="48"/>
      <c r="AZ91" s="112"/>
      <c r="BA91" s="112"/>
      <c r="BB91" s="112"/>
      <c r="BC91" s="112"/>
      <c r="BD91" s="112"/>
      <c r="BE91" s="112"/>
      <c r="BF91" s="112"/>
    </row>
    <row r="92" spans="1:58"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c r="AC92"/>
      <c r="AD92" s="112"/>
      <c r="AE92" s="112"/>
      <c r="AF92" s="112"/>
      <c r="AG92" s="112"/>
      <c r="AH92" s="112"/>
      <c r="AI92" s="112"/>
      <c r="AJ92" s="112"/>
      <c r="AK92" s="112"/>
      <c r="AL92" s="112"/>
      <c r="AM92" s="112"/>
      <c r="AN92" s="112"/>
      <c r="AO92" s="112"/>
      <c r="AP92" s="112"/>
      <c r="AQ92" s="112"/>
      <c r="AR92" s="112"/>
      <c r="AS92" s="112"/>
      <c r="AT92" s="112"/>
      <c r="AU92" s="112"/>
      <c r="AV92" s="112"/>
      <c r="AW92" s="112"/>
      <c r="AX92" s="112"/>
      <c r="AY92" s="48"/>
      <c r="AZ92" s="112"/>
      <c r="BA92" s="112"/>
      <c r="BB92" s="112"/>
      <c r="BC92" s="112"/>
      <c r="BD92" s="112"/>
      <c r="BE92" s="112"/>
      <c r="BF92" s="112"/>
    </row>
    <row r="93" spans="1:58"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c r="AC93"/>
      <c r="AD93" s="112"/>
      <c r="AE93" s="112"/>
      <c r="AF93" s="112"/>
      <c r="AG93" s="112"/>
      <c r="AH93" s="112"/>
      <c r="AI93" s="112"/>
      <c r="AJ93" s="112"/>
      <c r="AK93" s="112"/>
      <c r="AL93" s="112"/>
      <c r="AM93" s="112"/>
      <c r="AN93" s="112"/>
      <c r="AO93" s="112"/>
      <c r="AP93" s="112"/>
      <c r="AQ93" s="112"/>
      <c r="AR93" s="112"/>
      <c r="AS93" s="112"/>
      <c r="AT93" s="112"/>
      <c r="AU93" s="112"/>
      <c r="AV93" s="112"/>
      <c r="AW93" s="112"/>
      <c r="AX93" s="112"/>
      <c r="AY93" s="48"/>
      <c r="AZ93" s="112"/>
      <c r="BA93" s="112"/>
      <c r="BB93" s="112"/>
      <c r="BC93" s="112"/>
      <c r="BD93" s="112"/>
      <c r="BE93" s="112"/>
      <c r="BF93" s="112"/>
    </row>
    <row r="94" spans="1:58"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c r="AC94"/>
      <c r="AD94" s="112"/>
      <c r="AE94" s="112"/>
      <c r="AF94" s="112"/>
      <c r="AG94" s="112"/>
      <c r="AH94" s="112"/>
      <c r="AI94" s="112"/>
      <c r="AJ94" s="112"/>
      <c r="AK94" s="112"/>
      <c r="AL94" s="112"/>
      <c r="AM94" s="112"/>
      <c r="AN94" s="112"/>
      <c r="AO94" s="112"/>
      <c r="AP94" s="112"/>
      <c r="AQ94" s="112"/>
      <c r="AR94" s="112"/>
      <c r="AS94" s="112"/>
      <c r="AT94" s="112"/>
      <c r="AU94" s="112"/>
      <c r="AV94" s="112"/>
      <c r="AW94" s="112"/>
      <c r="AX94" s="112"/>
      <c r="AY94" s="48"/>
      <c r="AZ94" s="112"/>
      <c r="BA94" s="112"/>
      <c r="BB94" s="112"/>
      <c r="BC94" s="112"/>
      <c r="BD94" s="112"/>
      <c r="BE94" s="112"/>
      <c r="BF94" s="112"/>
    </row>
    <row r="95" spans="1:58"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c r="AC95"/>
      <c r="AD95" s="112"/>
      <c r="AE95" s="112"/>
      <c r="AF95" s="112"/>
      <c r="AG95" s="112"/>
      <c r="AH95" s="112"/>
      <c r="AI95" s="112"/>
      <c r="AJ95" s="112"/>
      <c r="AK95" s="112"/>
      <c r="AL95" s="112"/>
      <c r="AM95" s="112"/>
      <c r="AN95" s="112"/>
      <c r="AO95" s="112"/>
      <c r="AP95" s="112"/>
      <c r="AQ95" s="112"/>
      <c r="AR95" s="112"/>
      <c r="AS95" s="112"/>
      <c r="AT95" s="112"/>
      <c r="AU95" s="112"/>
      <c r="AV95" s="112"/>
      <c r="AW95" s="112"/>
      <c r="AX95" s="112"/>
      <c r="AY95" s="48"/>
      <c r="AZ95" s="112"/>
      <c r="BA95" s="112"/>
      <c r="BB95" s="112"/>
      <c r="BC95" s="112"/>
      <c r="BD95" s="112"/>
      <c r="BE95" s="112"/>
      <c r="BF95" s="112"/>
    </row>
    <row r="96" spans="1:58"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c r="AC96"/>
      <c r="AD96" s="112"/>
      <c r="AE96" s="112"/>
      <c r="AF96" s="112"/>
      <c r="AG96" s="112"/>
      <c r="AH96" s="112"/>
      <c r="AI96" s="112"/>
      <c r="AJ96" s="112"/>
      <c r="AK96" s="112"/>
      <c r="AL96" s="112"/>
      <c r="AM96" s="112"/>
      <c r="AN96" s="112"/>
      <c r="AO96" s="112"/>
      <c r="AP96" s="112"/>
      <c r="AQ96" s="112"/>
      <c r="AR96" s="112"/>
      <c r="AS96" s="112"/>
      <c r="AT96" s="112"/>
      <c r="AU96" s="112"/>
      <c r="AV96" s="112"/>
      <c r="AW96" s="112"/>
      <c r="AX96" s="112"/>
      <c r="AY96" s="48"/>
      <c r="AZ96" s="112"/>
      <c r="BA96" s="112"/>
      <c r="BB96" s="112"/>
      <c r="BC96" s="112"/>
      <c r="BD96" s="112"/>
      <c r="BE96" s="112"/>
      <c r="BF96" s="112"/>
    </row>
    <row r="97" spans="1:58"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c r="AC97"/>
      <c r="AD97" s="112"/>
      <c r="AE97" s="112"/>
      <c r="AF97" s="112"/>
      <c r="AG97" s="112"/>
      <c r="AH97" s="112"/>
      <c r="AI97" s="112"/>
      <c r="AJ97" s="112"/>
      <c r="AK97" s="112"/>
      <c r="AL97" s="112"/>
      <c r="AM97" s="112"/>
      <c r="AN97" s="112"/>
      <c r="AO97" s="112"/>
      <c r="AP97" s="112"/>
      <c r="AQ97" s="112"/>
      <c r="AR97" s="112"/>
      <c r="AS97" s="112"/>
      <c r="AT97" s="112"/>
      <c r="AU97" s="112"/>
      <c r="AV97" s="112"/>
      <c r="AW97" s="112"/>
      <c r="AX97" s="112"/>
      <c r="AY97" s="48"/>
      <c r="AZ97" s="112"/>
      <c r="BA97" s="112"/>
      <c r="BB97" s="112"/>
      <c r="BC97" s="112"/>
      <c r="BD97" s="112"/>
      <c r="BE97" s="112"/>
      <c r="BF97" s="112"/>
    </row>
    <row r="98" spans="1:58"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c r="AC98"/>
      <c r="AD98" s="112"/>
      <c r="AE98" s="112"/>
      <c r="AF98" s="112"/>
      <c r="AG98" s="112"/>
      <c r="AH98" s="112"/>
      <c r="AI98" s="112"/>
      <c r="AJ98" s="112"/>
      <c r="AK98" s="112"/>
      <c r="AL98" s="112"/>
      <c r="AM98" s="112"/>
      <c r="AN98" s="112"/>
      <c r="AO98" s="112"/>
      <c r="AP98" s="112"/>
      <c r="AQ98" s="112"/>
      <c r="AR98" s="112"/>
      <c r="AS98" s="112"/>
      <c r="AT98" s="112"/>
      <c r="AU98" s="112"/>
      <c r="AV98" s="112"/>
      <c r="AW98" s="112"/>
      <c r="AX98" s="112"/>
      <c r="AY98" s="48"/>
      <c r="AZ98" s="112"/>
      <c r="BA98" s="112"/>
      <c r="BB98" s="112"/>
      <c r="BC98" s="112"/>
      <c r="BD98" s="112"/>
      <c r="BE98" s="112"/>
      <c r="BF98" s="112"/>
    </row>
    <row r="99" spans="1:58"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c r="AC99"/>
      <c r="AD99" s="112"/>
      <c r="AE99" s="112"/>
      <c r="AF99" s="112"/>
      <c r="AG99" s="112"/>
      <c r="AH99" s="112"/>
      <c r="AI99" s="112"/>
      <c r="AJ99" s="112"/>
      <c r="AK99" s="112"/>
      <c r="AL99" s="112"/>
      <c r="AM99" s="112"/>
      <c r="AN99" s="112"/>
      <c r="AO99" s="112"/>
      <c r="AP99" s="112"/>
      <c r="AQ99" s="112"/>
      <c r="AR99" s="112"/>
      <c r="AS99" s="112"/>
      <c r="AT99" s="112"/>
      <c r="AU99" s="112"/>
      <c r="AV99" s="112"/>
      <c r="AW99" s="112"/>
      <c r="AX99" s="112"/>
      <c r="AY99" s="48"/>
      <c r="AZ99" s="112"/>
      <c r="BA99" s="112"/>
      <c r="BB99" s="112"/>
      <c r="BC99" s="112"/>
      <c r="BD99" s="112"/>
      <c r="BE99" s="112"/>
      <c r="BF99" s="112"/>
    </row>
    <row r="100" spans="1:58"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c r="AC100"/>
      <c r="AD100" s="112"/>
      <c r="AE100" s="112"/>
      <c r="AF100" s="112"/>
      <c r="AG100" s="112"/>
      <c r="AH100" s="112"/>
      <c r="AI100" s="112"/>
      <c r="AJ100" s="112"/>
      <c r="AK100" s="112"/>
      <c r="AL100" s="112"/>
      <c r="AM100" s="112"/>
      <c r="AN100" s="112"/>
      <c r="AO100" s="112"/>
      <c r="AP100" s="112"/>
      <c r="AQ100" s="112"/>
      <c r="AR100" s="112"/>
      <c r="AS100" s="112"/>
      <c r="AT100" s="112"/>
      <c r="AU100" s="112"/>
      <c r="AV100" s="112"/>
      <c r="AW100" s="112"/>
      <c r="AX100" s="112"/>
      <c r="AY100" s="48"/>
      <c r="AZ100" s="112"/>
      <c r="BA100" s="112"/>
      <c r="BB100" s="112"/>
      <c r="BC100" s="112"/>
      <c r="BD100" s="112"/>
      <c r="BE100" s="112"/>
      <c r="BF100" s="112"/>
    </row>
    <row r="101" spans="1:58"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c r="AC101"/>
      <c r="AD101" s="112"/>
      <c r="AE101" s="112"/>
      <c r="AF101" s="112"/>
      <c r="AG101" s="112"/>
      <c r="AH101" s="112"/>
      <c r="AI101" s="112"/>
      <c r="AJ101" s="112"/>
      <c r="AK101" s="112"/>
      <c r="AL101" s="112"/>
      <c r="AM101" s="112"/>
      <c r="AN101" s="112"/>
      <c r="AO101" s="112"/>
      <c r="AP101" s="112"/>
      <c r="AQ101" s="112"/>
      <c r="AR101" s="112"/>
      <c r="AS101" s="112"/>
      <c r="AT101" s="112"/>
      <c r="AU101" s="112"/>
      <c r="AV101" s="112"/>
      <c r="AW101" s="112"/>
      <c r="AX101" s="112"/>
      <c r="AY101" s="49"/>
      <c r="AZ101" s="112"/>
      <c r="BA101" s="112"/>
      <c r="BB101" s="112"/>
      <c r="BC101" s="112"/>
      <c r="BD101" s="112"/>
      <c r="BE101" s="112"/>
      <c r="BF101" s="112"/>
    </row>
    <row r="102" spans="1:58"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c r="AC102"/>
      <c r="AD102" s="112"/>
      <c r="AE102" s="112"/>
      <c r="AF102" s="112"/>
      <c r="AG102" s="112"/>
      <c r="AH102" s="112"/>
      <c r="AI102" s="112"/>
      <c r="AJ102" s="112"/>
      <c r="AK102" s="112"/>
      <c r="AL102" s="112"/>
      <c r="AM102" s="112"/>
      <c r="AN102" s="112"/>
      <c r="AO102" s="112"/>
      <c r="AP102" s="112"/>
      <c r="AQ102" s="112"/>
      <c r="AR102" s="112"/>
      <c r="AS102" s="112"/>
      <c r="AT102" s="112"/>
      <c r="AU102" s="112"/>
      <c r="AV102" s="112"/>
      <c r="AW102" s="112"/>
      <c r="AX102" s="112"/>
      <c r="AY102" s="46"/>
      <c r="AZ102" s="112"/>
      <c r="BA102" s="112"/>
      <c r="BB102" s="112"/>
      <c r="BC102" s="112"/>
      <c r="BD102" s="112"/>
      <c r="BE102" s="112"/>
      <c r="BF102" s="112"/>
    </row>
    <row r="103" spans="1:58"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c r="AC103"/>
      <c r="AD103" s="112"/>
      <c r="AE103" s="112"/>
      <c r="AF103" s="112"/>
      <c r="AG103" s="112"/>
      <c r="AH103" s="112"/>
      <c r="AI103" s="112"/>
      <c r="AJ103" s="112"/>
      <c r="AK103" s="112"/>
      <c r="AL103" s="112"/>
      <c r="AM103" s="112"/>
      <c r="AN103" s="112"/>
      <c r="AO103" s="112"/>
      <c r="AP103" s="112"/>
      <c r="AQ103" s="112"/>
      <c r="AR103" s="112"/>
      <c r="AS103" s="112"/>
      <c r="AT103" s="112"/>
      <c r="AU103" s="112"/>
      <c r="AV103" s="112"/>
      <c r="AW103" s="112"/>
      <c r="AX103" s="112"/>
      <c r="AY103" s="46"/>
      <c r="AZ103" s="112"/>
      <c r="BA103" s="112"/>
      <c r="BB103" s="112"/>
      <c r="BC103" s="112"/>
      <c r="BD103" s="112"/>
      <c r="BE103" s="112"/>
      <c r="BF103" s="112"/>
    </row>
    <row r="104" spans="1:58"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c r="AC104"/>
      <c r="AD104" s="112"/>
      <c r="AE104" s="112"/>
      <c r="AF104" s="112"/>
      <c r="AG104" s="112"/>
      <c r="AH104" s="112"/>
      <c r="AI104" s="112"/>
      <c r="AJ104" s="112"/>
      <c r="AK104" s="112"/>
      <c r="AL104" s="112"/>
      <c r="AM104" s="112"/>
      <c r="AN104" s="112"/>
      <c r="AO104" s="112"/>
      <c r="AP104" s="112"/>
      <c r="AQ104" s="112"/>
      <c r="AR104" s="112"/>
      <c r="AS104" s="112"/>
      <c r="AT104" s="112"/>
      <c r="AU104" s="112"/>
      <c r="AV104" s="112"/>
      <c r="AW104" s="112"/>
      <c r="AX104" s="112"/>
      <c r="AY104" s="49"/>
      <c r="AZ104" s="112"/>
      <c r="BA104" s="112"/>
      <c r="BB104" s="112"/>
      <c r="BC104" s="112"/>
      <c r="BD104" s="112"/>
      <c r="BE104" s="112"/>
      <c r="BF104" s="112"/>
    </row>
    <row r="105" spans="1:58"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c r="AC105"/>
      <c r="AD105" s="112"/>
      <c r="AE105" s="112"/>
      <c r="AF105" s="112"/>
      <c r="AG105" s="112"/>
      <c r="AH105" s="112"/>
      <c r="AI105" s="112"/>
      <c r="AJ105" s="112"/>
      <c r="AK105" s="112"/>
      <c r="AL105" s="112"/>
      <c r="AM105" s="112"/>
      <c r="AN105" s="112"/>
      <c r="AO105" s="112"/>
      <c r="AP105" s="112"/>
      <c r="AQ105" s="112"/>
      <c r="AR105" s="112"/>
      <c r="AS105" s="112"/>
      <c r="AT105" s="112"/>
      <c r="AU105" s="112"/>
      <c r="AV105" s="112"/>
      <c r="AW105" s="112"/>
      <c r="AX105" s="112"/>
      <c r="AY105" s="49"/>
      <c r="AZ105" s="112"/>
      <c r="BA105" s="112"/>
      <c r="BB105" s="112"/>
      <c r="BC105" s="112"/>
      <c r="BD105" s="112"/>
      <c r="BE105" s="112"/>
      <c r="BF105" s="112"/>
    </row>
    <row r="106" spans="1:58"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c r="AC106"/>
      <c r="AD106" s="112"/>
      <c r="AE106" s="112"/>
      <c r="AF106" s="112"/>
      <c r="AG106" s="112"/>
      <c r="AH106" s="112"/>
      <c r="AI106" s="112"/>
      <c r="AJ106" s="112"/>
      <c r="AK106" s="112"/>
      <c r="AL106" s="112"/>
      <c r="AM106" s="112"/>
      <c r="AN106" s="112"/>
      <c r="AO106" s="112"/>
      <c r="AP106" s="112"/>
      <c r="AQ106" s="112"/>
      <c r="AR106" s="112"/>
      <c r="AS106" s="112"/>
      <c r="AT106" s="112"/>
      <c r="AU106" s="112"/>
      <c r="AV106" s="112"/>
      <c r="AW106" s="112"/>
      <c r="AX106" s="112"/>
      <c r="AY106" s="46"/>
      <c r="AZ106" s="112"/>
      <c r="BA106" s="112"/>
      <c r="BB106" s="112"/>
      <c r="BC106" s="112"/>
      <c r="BD106" s="112"/>
      <c r="BE106" s="112"/>
      <c r="BF106" s="112"/>
    </row>
    <row r="107" spans="1:58"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c r="AC107"/>
      <c r="AD107" s="112"/>
      <c r="AE107" s="112"/>
      <c r="AF107" s="112"/>
      <c r="AG107" s="112"/>
      <c r="AH107" s="112"/>
      <c r="AI107" s="112"/>
      <c r="AJ107" s="112"/>
      <c r="AK107" s="112"/>
      <c r="AL107" s="112"/>
      <c r="AM107" s="112"/>
      <c r="AN107" s="112"/>
      <c r="AO107" s="112"/>
      <c r="AP107" s="112"/>
      <c r="AQ107" s="112"/>
      <c r="AR107" s="112"/>
      <c r="AS107" s="112"/>
      <c r="AT107" s="112"/>
      <c r="AU107" s="112"/>
      <c r="AV107" s="112"/>
      <c r="AW107" s="112"/>
      <c r="AX107" s="112"/>
      <c r="AY107" s="46"/>
      <c r="AZ107" s="112"/>
      <c r="BA107" s="112"/>
      <c r="BB107" s="112"/>
      <c r="BC107" s="112"/>
      <c r="BD107" s="112"/>
      <c r="BE107" s="112"/>
      <c r="BF107" s="112"/>
    </row>
    <row r="108" spans="1:58"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c r="AC108"/>
      <c r="AD108" s="112"/>
      <c r="AE108" s="112"/>
      <c r="AF108" s="112"/>
      <c r="AG108" s="112"/>
      <c r="AH108" s="112"/>
      <c r="AI108" s="112"/>
      <c r="AJ108" s="112"/>
      <c r="AK108" s="112"/>
      <c r="AL108" s="112"/>
      <c r="AM108" s="112"/>
      <c r="AN108" s="112"/>
      <c r="AO108" s="112"/>
      <c r="AP108" s="112"/>
      <c r="AQ108" s="112"/>
      <c r="AR108" s="112"/>
      <c r="AS108" s="112"/>
      <c r="AT108" s="112"/>
      <c r="AU108" s="112"/>
      <c r="AV108" s="112"/>
      <c r="AW108" s="112"/>
      <c r="AX108" s="112"/>
      <c r="AY108" s="46"/>
      <c r="AZ108" s="112"/>
      <c r="BA108" s="112"/>
      <c r="BB108" s="112"/>
      <c r="BC108" s="112"/>
      <c r="BD108" s="112"/>
      <c r="BE108" s="112"/>
      <c r="BF108" s="112"/>
    </row>
    <row r="109" spans="1:58"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c r="AC109"/>
      <c r="AD109" s="112"/>
      <c r="AE109" s="112"/>
      <c r="AF109" s="112"/>
      <c r="AG109" s="112"/>
      <c r="AH109" s="112"/>
      <c r="AI109" s="112"/>
      <c r="AJ109" s="112"/>
      <c r="AK109" s="112"/>
      <c r="AL109" s="112"/>
      <c r="AM109" s="112"/>
      <c r="AN109" s="112"/>
      <c r="AO109" s="112"/>
      <c r="AP109" s="112"/>
      <c r="AQ109" s="112"/>
      <c r="AR109" s="112"/>
      <c r="AS109" s="112"/>
      <c r="AT109" s="112"/>
      <c r="AU109" s="112"/>
      <c r="AV109" s="112"/>
      <c r="AW109" s="112"/>
      <c r="AX109" s="112"/>
      <c r="AY109" s="46"/>
      <c r="AZ109" s="112"/>
      <c r="BA109" s="112"/>
      <c r="BB109" s="112"/>
      <c r="BC109" s="112"/>
      <c r="BD109" s="112"/>
      <c r="BE109" s="112"/>
      <c r="BF109" s="112"/>
    </row>
    <row r="110" spans="1:58"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c r="AC110"/>
      <c r="AD110" s="112"/>
      <c r="AE110" s="112"/>
      <c r="AF110" s="112"/>
      <c r="AG110" s="112"/>
      <c r="AH110" s="112"/>
      <c r="AI110" s="112"/>
      <c r="AJ110" s="112"/>
      <c r="AK110" s="112"/>
      <c r="AL110" s="112"/>
      <c r="AM110" s="112"/>
      <c r="AN110" s="112"/>
      <c r="AO110" s="112"/>
      <c r="AP110" s="112"/>
      <c r="AQ110" s="112"/>
      <c r="AR110" s="112"/>
      <c r="AS110" s="112"/>
      <c r="AT110" s="112"/>
      <c r="AU110" s="112"/>
      <c r="AV110" s="112"/>
      <c r="AW110" s="112"/>
      <c r="AX110" s="112"/>
      <c r="AY110" s="46"/>
      <c r="AZ110" s="112"/>
      <c r="BA110" s="112"/>
      <c r="BB110" s="112"/>
      <c r="BC110" s="112"/>
      <c r="BD110" s="112"/>
      <c r="BE110" s="112"/>
      <c r="BF110" s="112"/>
    </row>
    <row r="111" spans="1:58"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c r="AC111"/>
      <c r="AD111" s="112"/>
      <c r="AE111" s="112"/>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row>
    <row r="112" spans="1:58"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c r="AC112"/>
      <c r="AD112" s="112"/>
      <c r="AE112" s="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row>
    <row r="113" spans="1:58"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c r="AC113"/>
      <c r="AD113" s="112"/>
      <c r="AE113" s="112"/>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row>
    <row r="114" spans="1:58"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c r="AC114"/>
      <c r="AD114" s="112"/>
      <c r="AE114" s="112"/>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row>
    <row r="115" spans="1:58"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c r="AC115"/>
      <c r="AD115" s="112"/>
      <c r="AE115" s="112"/>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row>
    <row r="116" spans="1:58"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c r="AC116"/>
      <c r="AD116" s="112"/>
      <c r="AE116" s="112"/>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row>
    <row r="117" spans="1:58"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c r="AC117"/>
      <c r="AD117" s="112"/>
      <c r="AE117" s="112"/>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row>
    <row r="118" spans="1:58"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c r="AC118"/>
      <c r="AD118" s="112"/>
      <c r="AE118" s="112"/>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row>
    <row r="119" spans="1:58"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c r="AC119"/>
      <c r="AD119" s="112"/>
      <c r="AE119" s="112"/>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row>
    <row r="120" spans="1:58"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c r="AC120"/>
      <c r="AD120" s="112"/>
      <c r="AE120" s="112"/>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row>
    <row r="121" spans="1:58"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c r="AC121"/>
      <c r="AD121" s="112"/>
      <c r="AE121" s="112"/>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row>
    <row r="122" spans="1:58"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c r="AC122"/>
      <c r="AD122" s="112"/>
      <c r="AE122" s="11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row>
    <row r="123" spans="1:58"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c r="AC123"/>
      <c r="AD123" s="112"/>
      <c r="AE123" s="112"/>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row>
    <row r="124" spans="1:58"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c r="AC124"/>
      <c r="AD124" s="112"/>
      <c r="AE124" s="112"/>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row>
    <row r="125" spans="1:58"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c r="AC125"/>
      <c r="AD125" s="112"/>
      <c r="AE125" s="112"/>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row>
    <row r="126" spans="1:58"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c r="AC126"/>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1:58"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c r="AC127"/>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1:58"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c r="AC128"/>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1:58"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c r="AC129"/>
      <c r="AD129" s="112"/>
      <c r="AE129" s="112"/>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row>
    <row r="130" spans="1:58"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c r="AC130"/>
      <c r="AD130" s="112"/>
      <c r="AE130" s="112"/>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row>
    <row r="131" spans="1:58"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c r="AC131"/>
      <c r="AD131" s="112"/>
      <c r="AE131" s="112"/>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row>
    <row r="132" spans="1:58"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c r="AC132" s="112"/>
      <c r="AD132" s="11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row>
    <row r="133" spans="1:58"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c r="AC133"/>
      <c r="AD133"/>
      <c r="AE133" s="112"/>
      <c r="AF133" s="112"/>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row>
    <row r="134" spans="1:58"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c r="AC134"/>
      <c r="AD134" s="112"/>
      <c r="AE134" s="112"/>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row>
    <row r="135" spans="1:58"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c r="AC135"/>
      <c r="AD135" s="112"/>
      <c r="AE135" s="112"/>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row>
    <row r="136" spans="1:58"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c r="AC136"/>
      <c r="AD136" s="112"/>
      <c r="AE136" s="112"/>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row>
    <row r="137" spans="1:58"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c r="AC137"/>
      <c r="AD137" s="112"/>
      <c r="AE137" s="112"/>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row>
    <row r="138" spans="1:58"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c r="AC138"/>
      <c r="AD138" s="112"/>
      <c r="AE138" s="112"/>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row>
    <row r="139" spans="1:58"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c r="AC139"/>
      <c r="AD139" s="112"/>
      <c r="AE139" s="112"/>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row>
    <row r="140" spans="1:58"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c r="AC140"/>
      <c r="AD140" s="112"/>
      <c r="AE140" s="112"/>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row>
    <row r="141" spans="1:58"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c r="AC141"/>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row r="142" spans="1:58"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c r="AC142"/>
      <c r="AD142" s="112"/>
      <c r="AE142" s="11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row>
    <row r="143" spans="1:58"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c r="AC143"/>
      <c r="AD143" s="112"/>
      <c r="AE143" s="112"/>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row>
    <row r="144" spans="1:58"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c r="AC144"/>
      <c r="AD144" s="112"/>
      <c r="AE144" s="112"/>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row>
    <row r="145" spans="1:58"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c r="AC145"/>
      <c r="AD145" s="112"/>
      <c r="AE145" s="112"/>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row>
    <row r="146" spans="1:58"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c r="AC146"/>
      <c r="AD146" s="112"/>
      <c r="AE146" s="112"/>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row>
    <row r="147" spans="1:58"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c r="AC147"/>
      <c r="AD147" s="112"/>
      <c r="AE147" s="112"/>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row>
    <row r="148" spans="1:58"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c r="AC148"/>
      <c r="AD148" s="112"/>
      <c r="AE148" s="112"/>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row>
    <row r="149" spans="1:58"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c r="AC149"/>
      <c r="AD149" s="112"/>
      <c r="AE149" s="112"/>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row>
    <row r="150" spans="1:58"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row>
    <row r="151" spans="1:58"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row>
    <row r="152" spans="1:58"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row>
    <row r="153" spans="1:58"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row>
    <row r="154" spans="1:58"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row>
  </sheetData>
  <protectedRanges>
    <protectedRange sqref="U19:AJ38 U45:AJ57 F45:O84 E47:E84 E19:O38" name="Section_B_1"/>
  </protectedRanges>
  <mergeCells count="43">
    <mergeCell ref="P42:P44"/>
    <mergeCell ref="I43:I44"/>
    <mergeCell ref="N43:N44"/>
    <mergeCell ref="O43:O44"/>
    <mergeCell ref="B42:B44"/>
    <mergeCell ref="C42:C44"/>
    <mergeCell ref="D42:D44"/>
    <mergeCell ref="E42:I42"/>
    <mergeCell ref="J42:N4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42:AD42"/>
    <mergeCell ref="AE42:AI42"/>
    <mergeCell ref="AK42:AK44"/>
    <mergeCell ref="Y43:Y44"/>
    <mergeCell ref="AD43:AD44"/>
    <mergeCell ref="AI43:AI44"/>
    <mergeCell ref="AJ43:AJ44"/>
    <mergeCell ref="B4:E4"/>
    <mergeCell ref="B5:E5"/>
    <mergeCell ref="B16:B18"/>
    <mergeCell ref="D16:D18"/>
    <mergeCell ref="P16:P18"/>
    <mergeCell ref="I17:I18"/>
    <mergeCell ref="N17:N18"/>
    <mergeCell ref="O17:O18"/>
  </mergeCells>
  <phoneticPr fontId="6" type="noConversion"/>
  <conditionalFormatting sqref="E18:H18">
    <cfRule type="cellIs" dxfId="34" priority="89" operator="equal">
      <formula>"Actual"</formula>
    </cfRule>
    <cfRule type="cellIs" dxfId="33" priority="90" operator="equal">
      <formula>"Forecast"</formula>
    </cfRule>
  </conditionalFormatting>
  <conditionalFormatting sqref="E44:H44">
    <cfRule type="cellIs" dxfId="32" priority="3" operator="equal">
      <formula>"Actual"</formula>
    </cfRule>
    <cfRule type="cellIs" dxfId="31" priority="4" operator="equal">
      <formula>"Forecast"</formula>
    </cfRule>
  </conditionalFormatting>
  <conditionalFormatting sqref="J18:M18">
    <cfRule type="cellIs" dxfId="30" priority="83" operator="equal">
      <formula>"Actual"</formula>
    </cfRule>
    <cfRule type="cellIs" dxfId="29" priority="84" operator="equal">
      <formula>"Forecast"</formula>
    </cfRule>
  </conditionalFormatting>
  <conditionalFormatting sqref="J44:M44">
    <cfRule type="cellIs" dxfId="28" priority="1" operator="equal">
      <formula>"Actual"</formula>
    </cfRule>
    <cfRule type="cellIs" dxfId="27" priority="2" operator="equal">
      <formula>"Forecast"</formula>
    </cfRule>
  </conditionalFormatting>
  <conditionalFormatting sqref="U18:X18">
    <cfRule type="cellIs" dxfId="26" priority="39" operator="equal">
      <formula>"Actual"</formula>
    </cfRule>
    <cfRule type="cellIs" dxfId="25" priority="40" operator="equal">
      <formula>"Forecast"</formula>
    </cfRule>
  </conditionalFormatting>
  <conditionalFormatting sqref="U44:X44">
    <cfRule type="cellIs" dxfId="24" priority="17" operator="equal">
      <formula>"Actual"</formula>
    </cfRule>
    <cfRule type="cellIs" dxfId="23" priority="18" operator="equal">
      <formula>"Forecast"</formula>
    </cfRule>
  </conditionalFormatting>
  <conditionalFormatting sqref="Z18:AC18">
    <cfRule type="cellIs" dxfId="22" priority="37" operator="equal">
      <formula>"Actual"</formula>
    </cfRule>
    <cfRule type="cellIs" dxfId="21" priority="38" operator="equal">
      <formula>"Forecast"</formula>
    </cfRule>
  </conditionalFormatting>
  <conditionalFormatting sqref="Z44:AC44">
    <cfRule type="cellIs" dxfId="20" priority="15" operator="equal">
      <formula>"Actual"</formula>
    </cfRule>
    <cfRule type="cellIs" dxfId="19" priority="16" operator="equal">
      <formula>"Forecast"</formula>
    </cfRule>
  </conditionalFormatting>
  <conditionalFormatting sqref="AE18:AH18">
    <cfRule type="cellIs" dxfId="18" priority="35" operator="equal">
      <formula>"Actual"</formula>
    </cfRule>
    <cfRule type="cellIs" dxfId="17" priority="36" operator="equal">
      <formula>"Forecast"</formula>
    </cfRule>
  </conditionalFormatting>
  <conditionalFormatting sqref="AE44:AH44">
    <cfRule type="cellIs" dxfId="16" priority="13" operator="equal">
      <formula>"Actual"</formula>
    </cfRule>
    <cfRule type="cellIs" dxfId="15"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38 J19:M38 O19:O38 AJ19:AJ38 Z19:AC38 AE19:AH38 U19:X38 E45:H84 J45:M84 O45:O84 AJ45:AJ57 Z45:AC57 AE45:AH57 U45:X57" xr:uid="{45898FB5-EE5C-497D-8682-D9721C21D010}">
      <formula1>-100000000</formula1>
    </dataValidation>
    <dataValidation type="list" allowBlank="1" showInputMessage="1" showErrorMessage="1" sqref="R45:R57 R19:R38" xr:uid="{9A671E46-48E9-4BD4-A9A4-A85313FBE3F3}">
      <formula1>$AZ$38:$AZ$44</formula1>
    </dataValidation>
    <dataValidation type="list" allowBlank="1" showInputMessage="1" showErrorMessage="1" sqref="C45:C84" xr:uid="{3AAE4760-B589-4225-95E0-6F8F1BCD0AF8}">
      <formula1>OutputRange</formula1>
    </dataValidation>
    <dataValidation type="list" allowBlank="1" showInputMessage="1" showErrorMessage="1" sqref="S45:S57" xr:uid="{27BFFDED-D4C5-44FA-9A74-2B1220ACC152}">
      <formula1>OutcomeRange</formula1>
    </dataValidation>
    <dataValidation type="list" allowBlank="1" showInputMessage="1" showErrorMessage="1" sqref="S19:S38" xr:uid="{64D555F5-5B70-4401-B89F-A6B04AE250B6}">
      <formula1>$BA$38:$BA$57</formula1>
    </dataValidation>
    <dataValidation type="list" allowBlank="1" showInputMessage="1" showErrorMessage="1" sqref="T45:T57 T19:T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Values'!$A$116:$A$121</xm:f>
          </x14:formula1>
          <xm:sqref>B19:B38</xm:sqref>
        </x14:dataValidation>
        <x14:dataValidation type="list" allowBlank="1" showInputMessage="1" showErrorMessage="1" xr:uid="{B9187D3D-11E4-4D3D-87F4-F5319C6EEA02}">
          <x14:formula1>
            <xm:f>'Dropdown Values'!$A$125:$A$126</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55"/>
  <sheetViews>
    <sheetView zoomScaleNormal="100" workbookViewId="0">
      <selection activeCell="D23" sqref="D23"/>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112"/>
      <c r="B1" s="112"/>
      <c r="C1" s="112"/>
      <c r="D1" s="112"/>
      <c r="E1" s="112"/>
      <c r="F1" s="112"/>
      <c r="G1"/>
      <c r="H1"/>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row>
    <row r="2" spans="1:39" s="12" customFormat="1" ht="24" customHeight="1" x14ac:dyDescent="0.35">
      <c r="A2" s="3"/>
      <c r="B2" s="202" t="s">
        <v>16</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112"/>
      <c r="B3" s="159"/>
      <c r="C3" s="159"/>
      <c r="D3" s="159"/>
      <c r="E3" s="159"/>
      <c r="F3" s="112"/>
      <c r="G3"/>
      <c r="H3"/>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row>
    <row r="4" spans="1:39" ht="18.649999999999999" customHeight="1" x14ac:dyDescent="0.45">
      <c r="A4" s="112"/>
      <c r="B4" s="277" t="s">
        <v>103</v>
      </c>
      <c r="C4" s="278"/>
      <c r="D4" s="278"/>
      <c r="E4" s="279"/>
      <c r="F4" s="112"/>
      <c r="G4"/>
      <c r="H4"/>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row>
    <row r="5" spans="1:39" ht="138.75" customHeight="1" x14ac:dyDescent="0.35">
      <c r="A5" s="112"/>
      <c r="B5" s="280" t="s">
        <v>104</v>
      </c>
      <c r="C5" s="281"/>
      <c r="D5" s="281"/>
      <c r="E5" s="282"/>
      <c r="F5" s="112"/>
      <c r="G5"/>
      <c r="H5"/>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row>
    <row r="6" spans="1:39" ht="14.5" x14ac:dyDescent="0.35">
      <c r="A6" s="112"/>
      <c r="B6" s="283" t="s">
        <v>105</v>
      </c>
      <c r="C6" s="284"/>
      <c r="D6" s="284"/>
      <c r="E6" s="285"/>
      <c r="F6" s="112"/>
      <c r="G6"/>
      <c r="H6"/>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row>
    <row r="7" spans="1:39" ht="14.5" x14ac:dyDescent="0.35">
      <c r="A7" s="112"/>
      <c r="B7" s="36" t="s">
        <v>106</v>
      </c>
      <c r="C7" s="286" t="s">
        <v>107</v>
      </c>
      <c r="D7" s="284"/>
      <c r="E7" s="285"/>
      <c r="F7" s="112"/>
      <c r="G7"/>
      <c r="H7"/>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row>
    <row r="8" spans="1:39" ht="83.25" customHeight="1" x14ac:dyDescent="0.35">
      <c r="A8" s="112"/>
      <c r="B8" s="37" t="s">
        <v>108</v>
      </c>
      <c r="C8" s="271" t="s">
        <v>109</v>
      </c>
      <c r="D8" s="272"/>
      <c r="E8" s="273"/>
      <c r="F8" s="112"/>
      <c r="G8"/>
      <c r="H8"/>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row>
    <row r="9" spans="1:39" ht="84.75" customHeight="1" x14ac:dyDescent="0.35">
      <c r="A9" s="112"/>
      <c r="B9" s="37" t="s">
        <v>110</v>
      </c>
      <c r="C9" s="271" t="s">
        <v>111</v>
      </c>
      <c r="D9" s="272"/>
      <c r="E9" s="273"/>
      <c r="F9" s="112"/>
      <c r="G9"/>
      <c r="H9"/>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row>
    <row r="10" spans="1:39" ht="79.5" customHeight="1" x14ac:dyDescent="0.35">
      <c r="A10" s="112"/>
      <c r="B10" s="37" t="s">
        <v>112</v>
      </c>
      <c r="C10" s="271" t="s">
        <v>113</v>
      </c>
      <c r="D10" s="272"/>
      <c r="E10" s="273"/>
      <c r="F10" s="112"/>
      <c r="G10"/>
      <c r="H10"/>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row>
    <row r="11" spans="1:39" ht="77.5" customHeight="1" x14ac:dyDescent="0.35">
      <c r="A11" s="112"/>
      <c r="B11" s="37" t="s">
        <v>114</v>
      </c>
      <c r="C11" s="271" t="s">
        <v>115</v>
      </c>
      <c r="D11" s="272"/>
      <c r="E11" s="273"/>
      <c r="F11" s="112"/>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row>
    <row r="12" spans="1:39" ht="53.25" customHeight="1" x14ac:dyDescent="0.35">
      <c r="A12" s="112"/>
      <c r="B12" s="38" t="s">
        <v>116</v>
      </c>
      <c r="C12" s="274" t="s">
        <v>117</v>
      </c>
      <c r="D12" s="275"/>
      <c r="E12" s="276"/>
      <c r="F12" s="112"/>
      <c r="G12"/>
      <c r="H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row>
    <row r="13" spans="1:39"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row>
    <row r="14" spans="1:39" s="105" customFormat="1" ht="21" customHeight="1" x14ac:dyDescent="0.5">
      <c r="B14" s="175" t="s">
        <v>139</v>
      </c>
      <c r="C14" s="176"/>
      <c r="D14" s="176"/>
      <c r="E14" s="176"/>
      <c r="F14" s="176"/>
      <c r="G14" s="176"/>
      <c r="H14" s="176"/>
      <c r="I14" s="176"/>
      <c r="J14" s="176"/>
      <c r="K14" s="176"/>
      <c r="L14" s="176"/>
      <c r="M14" s="176"/>
      <c r="N14" s="176"/>
      <c r="O14" s="176"/>
      <c r="P14" s="177"/>
    </row>
    <row r="15" spans="1:39" ht="14.5" x14ac:dyDescent="0.35">
      <c r="A15" s="112"/>
      <c r="B15" s="59" t="s">
        <v>140</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row>
    <row r="16" spans="1:39" ht="35.25" customHeight="1" x14ac:dyDescent="0.35">
      <c r="A16" s="112"/>
      <c r="B16" s="241" t="s">
        <v>120</v>
      </c>
      <c r="C16" s="241" t="s">
        <v>141</v>
      </c>
      <c r="D16" s="260" t="s">
        <v>122</v>
      </c>
      <c r="E16" s="255" t="s">
        <v>123</v>
      </c>
      <c r="F16" s="253"/>
      <c r="G16" s="253"/>
      <c r="H16" s="253"/>
      <c r="I16" s="254"/>
      <c r="J16" s="255" t="s">
        <v>124</v>
      </c>
      <c r="K16" s="253"/>
      <c r="L16" s="253"/>
      <c r="M16" s="253"/>
      <c r="N16" s="254"/>
      <c r="O16" s="57" t="s">
        <v>125</v>
      </c>
      <c r="P16" s="246" t="s">
        <v>126</v>
      </c>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row>
    <row r="17" spans="1:39" ht="15.5" x14ac:dyDescent="0.35">
      <c r="A17" s="112"/>
      <c r="B17" s="242"/>
      <c r="C17" s="242"/>
      <c r="D17" s="261"/>
      <c r="E17" s="84" t="s">
        <v>127</v>
      </c>
      <c r="F17" s="85" t="s">
        <v>128</v>
      </c>
      <c r="G17" s="85" t="s">
        <v>129</v>
      </c>
      <c r="H17" s="85" t="s">
        <v>130</v>
      </c>
      <c r="I17" s="266" t="s">
        <v>131</v>
      </c>
      <c r="J17" s="84" t="s">
        <v>127</v>
      </c>
      <c r="K17" s="85" t="s">
        <v>128</v>
      </c>
      <c r="L17" s="85" t="s">
        <v>129</v>
      </c>
      <c r="M17" s="85" t="s">
        <v>130</v>
      </c>
      <c r="N17" s="266" t="s">
        <v>131</v>
      </c>
      <c r="O17" s="251" t="s">
        <v>131</v>
      </c>
      <c r="P17" s="247"/>
      <c r="Q17" s="112"/>
      <c r="R17" s="112"/>
      <c r="S17" s="112"/>
      <c r="T17" s="112"/>
      <c r="U17"/>
      <c r="V17"/>
      <c r="W17"/>
      <c r="X17" s="112"/>
      <c r="Y17" s="112"/>
      <c r="Z17" s="112"/>
      <c r="AA17" s="112"/>
      <c r="AB17" s="112"/>
      <c r="AC17" s="112"/>
      <c r="AD17" s="112"/>
      <c r="AE17" s="112"/>
      <c r="AF17" s="112"/>
      <c r="AG17" s="112"/>
      <c r="AH17" s="112"/>
      <c r="AI17" s="112"/>
      <c r="AJ17" s="112"/>
      <c r="AK17" s="112"/>
      <c r="AL17" s="112"/>
      <c r="AM17" s="112"/>
    </row>
    <row r="18" spans="1:39" ht="15.5" x14ac:dyDescent="0.35">
      <c r="A18" s="112"/>
      <c r="B18" s="287"/>
      <c r="C18" s="287"/>
      <c r="D18" s="242"/>
      <c r="E18" s="22" t="s">
        <v>132</v>
      </c>
      <c r="F18" s="22" t="s">
        <v>133</v>
      </c>
      <c r="G18" s="22" t="s">
        <v>133</v>
      </c>
      <c r="H18" s="22" t="s">
        <v>133</v>
      </c>
      <c r="I18" s="267"/>
      <c r="J18" s="22" t="s">
        <v>133</v>
      </c>
      <c r="K18" s="22" t="s">
        <v>133</v>
      </c>
      <c r="L18" s="22" t="s">
        <v>133</v>
      </c>
      <c r="M18" s="22" t="s">
        <v>133</v>
      </c>
      <c r="N18" s="267"/>
      <c r="O18" s="268"/>
      <c r="P18" s="270"/>
      <c r="Q18" s="112"/>
      <c r="R18" s="112"/>
      <c r="S18" s="112"/>
      <c r="T18" s="112"/>
      <c r="U18"/>
      <c r="V18"/>
      <c r="W18" s="112"/>
      <c r="X18" s="112"/>
      <c r="Y18" s="112"/>
      <c r="Z18" s="112"/>
      <c r="AA18" s="112"/>
      <c r="AB18" s="112"/>
      <c r="AC18" s="112"/>
      <c r="AD18" s="112"/>
      <c r="AE18" s="112"/>
      <c r="AF18" s="112"/>
      <c r="AG18" s="112"/>
      <c r="AH18" s="112"/>
      <c r="AI18" s="112"/>
      <c r="AJ18" s="112"/>
      <c r="AK18" s="112"/>
      <c r="AL18" s="112"/>
      <c r="AM18" s="112"/>
    </row>
    <row r="19" spans="1:39" ht="29" x14ac:dyDescent="0.35">
      <c r="A19" s="112"/>
      <c r="B19" s="69" t="s">
        <v>298</v>
      </c>
      <c r="C19" s="153" t="s">
        <v>335</v>
      </c>
      <c r="D19" s="72" t="str">
        <f>_xlfn.IFNA(VLOOKUP(C19, 'Dropdown Values'!$A$81:$B$103, 2, FALSE), "")</f>
        <v>%</v>
      </c>
      <c r="E19" s="161">
        <v>50</v>
      </c>
      <c r="F19" s="162">
        <v>10</v>
      </c>
      <c r="G19" s="162">
        <v>5</v>
      </c>
      <c r="H19" s="162">
        <v>2</v>
      </c>
      <c r="I19" s="163">
        <f>SUM(E19:H19)</f>
        <v>67</v>
      </c>
      <c r="J19" s="162">
        <v>-5</v>
      </c>
      <c r="K19" s="162">
        <v>10</v>
      </c>
      <c r="L19" s="162">
        <v>-3</v>
      </c>
      <c r="M19" s="162">
        <v>5</v>
      </c>
      <c r="N19" s="163">
        <f>SUM(J19:M19)</f>
        <v>7</v>
      </c>
      <c r="O19" s="162">
        <v>10</v>
      </c>
      <c r="P19" s="164">
        <f>SUM(I19,N19)</f>
        <v>74</v>
      </c>
      <c r="Q19" s="112"/>
      <c r="R19" s="112"/>
      <c r="S19" s="112"/>
      <c r="T19" s="112"/>
      <c r="U19"/>
      <c r="V19"/>
      <c r="W19" s="112"/>
      <c r="X19" s="112"/>
      <c r="Y19" s="112"/>
      <c r="Z19" s="112"/>
      <c r="AA19" s="112"/>
      <c r="AB19" s="112"/>
      <c r="AC19" s="112"/>
      <c r="AD19" s="112"/>
      <c r="AE19" s="112"/>
      <c r="AF19" s="112"/>
      <c r="AG19" s="112"/>
      <c r="AH19" s="112"/>
      <c r="AI19" s="112"/>
      <c r="AJ19" s="112"/>
      <c r="AK19" s="112"/>
      <c r="AL19" s="112"/>
      <c r="AM19" s="112"/>
    </row>
    <row r="20" spans="1:39" ht="14.5" x14ac:dyDescent="0.35">
      <c r="A20" s="112"/>
      <c r="B20" s="70" t="s">
        <v>89</v>
      </c>
      <c r="C20" s="154"/>
      <c r="D20" s="73" t="str">
        <f>_xlfn.IFNA(VLOOKUP(C20, 'Dropdown Values'!$A$81:$B$103, 2, FALSE), "")</f>
        <v/>
      </c>
      <c r="E20" s="165"/>
      <c r="F20" s="166"/>
      <c r="G20" s="166"/>
      <c r="H20" s="166"/>
      <c r="I20" s="167">
        <f>SUM(E20:H20)</f>
        <v>0</v>
      </c>
      <c r="J20" s="166"/>
      <c r="K20" s="166"/>
      <c r="L20" s="166"/>
      <c r="M20" s="166"/>
      <c r="N20" s="167">
        <f>SUM(J20:M20)</f>
        <v>0</v>
      </c>
      <c r="O20" s="166"/>
      <c r="P20" s="168">
        <f t="shared" ref="P20:P38" si="0">SUM(I20,N20)</f>
        <v>0</v>
      </c>
      <c r="Q20" s="112"/>
      <c r="R20" s="112"/>
      <c r="S20" s="112"/>
      <c r="T20" s="112"/>
      <c r="U20"/>
      <c r="V20"/>
      <c r="W20" s="112"/>
      <c r="X20" s="112"/>
      <c r="Y20" s="112"/>
      <c r="Z20" s="112"/>
      <c r="AA20" s="112"/>
      <c r="AB20" s="112"/>
      <c r="AC20" s="112"/>
      <c r="AD20" s="112"/>
      <c r="AE20" s="112"/>
      <c r="AF20" s="112"/>
      <c r="AG20" s="112"/>
      <c r="AH20" s="112"/>
      <c r="AI20" s="112"/>
      <c r="AJ20" s="112"/>
      <c r="AK20" s="112"/>
      <c r="AL20" s="112"/>
      <c r="AM20" s="112"/>
    </row>
    <row r="21" spans="1:39" ht="14.5" x14ac:dyDescent="0.35">
      <c r="A21" s="112"/>
      <c r="B21" s="70" t="s">
        <v>89</v>
      </c>
      <c r="C21" s="154"/>
      <c r="D21" s="73" t="str">
        <f>_xlfn.IFNA(VLOOKUP(C21, 'Dropdown Values'!$A$81:$B$103, 2, FALSE), "")</f>
        <v/>
      </c>
      <c r="E21" s="165"/>
      <c r="F21" s="166"/>
      <c r="G21" s="166"/>
      <c r="H21" s="166"/>
      <c r="I21" s="167">
        <f>SUM(E21:H21)</f>
        <v>0</v>
      </c>
      <c r="J21" s="166"/>
      <c r="K21" s="166"/>
      <c r="L21" s="166"/>
      <c r="M21" s="166"/>
      <c r="N21" s="167">
        <f>SUM(J21:M21)</f>
        <v>0</v>
      </c>
      <c r="O21" s="166"/>
      <c r="P21" s="168">
        <f t="shared" si="0"/>
        <v>0</v>
      </c>
      <c r="Q21" s="112"/>
      <c r="R21" s="112"/>
      <c r="S21" s="112"/>
      <c r="T21" s="112"/>
      <c r="U21"/>
      <c r="V21"/>
      <c r="W21" s="112"/>
      <c r="X21" s="112"/>
      <c r="Y21" s="112"/>
      <c r="Z21" s="112"/>
      <c r="AA21" s="112"/>
      <c r="AB21" s="112"/>
      <c r="AC21" s="112"/>
      <c r="AD21" s="112"/>
      <c r="AE21" s="112"/>
      <c r="AF21" s="112"/>
      <c r="AG21" s="112"/>
      <c r="AH21" s="112"/>
      <c r="AI21" s="112"/>
      <c r="AJ21" s="112"/>
      <c r="AK21" s="112"/>
      <c r="AL21" s="112"/>
      <c r="AM21" s="112"/>
    </row>
    <row r="22" spans="1:39" ht="14.5" x14ac:dyDescent="0.35">
      <c r="A22" s="112"/>
      <c r="B22" s="70" t="s">
        <v>89</v>
      </c>
      <c r="C22" s="154"/>
      <c r="D22" s="73" t="str">
        <f>_xlfn.IFNA(VLOOKUP(C22, 'Dropdown Values'!$A$81:$B$103, 2, FALSE), "")</f>
        <v/>
      </c>
      <c r="E22" s="165"/>
      <c r="F22" s="166"/>
      <c r="G22" s="166"/>
      <c r="H22" s="166"/>
      <c r="I22" s="167">
        <f>SUM(E22:H22)</f>
        <v>0</v>
      </c>
      <c r="J22" s="166"/>
      <c r="K22" s="166"/>
      <c r="L22" s="166"/>
      <c r="M22" s="166"/>
      <c r="N22" s="167">
        <f>SUM(J22:M22)</f>
        <v>0</v>
      </c>
      <c r="O22" s="166"/>
      <c r="P22" s="168">
        <f t="shared" si="0"/>
        <v>0</v>
      </c>
      <c r="Q22" s="112"/>
      <c r="R22" s="112"/>
      <c r="S22" s="112"/>
      <c r="T22" s="112"/>
      <c r="U22"/>
      <c r="V22"/>
      <c r="W22" s="112"/>
      <c r="X22" s="112"/>
      <c r="Y22" s="112"/>
      <c r="Z22" s="112"/>
      <c r="AA22" s="112"/>
      <c r="AB22" s="112"/>
      <c r="AC22" s="112"/>
      <c r="AD22" s="112"/>
      <c r="AE22" s="112"/>
      <c r="AF22" s="112"/>
      <c r="AG22" s="112"/>
      <c r="AH22" s="112"/>
      <c r="AI22" s="112"/>
      <c r="AJ22" s="112"/>
      <c r="AK22" s="112"/>
      <c r="AL22" s="112"/>
      <c r="AM22" s="112"/>
    </row>
    <row r="23" spans="1:39" ht="14.5" x14ac:dyDescent="0.35">
      <c r="A23" s="112"/>
      <c r="B23" s="70" t="s">
        <v>89</v>
      </c>
      <c r="C23" s="154"/>
      <c r="D23" s="73" t="str">
        <f>_xlfn.IFNA(VLOOKUP(C23, 'Dropdown Values'!$A$81:$B$103, 2, FALSE), "")</f>
        <v/>
      </c>
      <c r="E23" s="165"/>
      <c r="F23" s="166"/>
      <c r="G23" s="166"/>
      <c r="H23" s="166"/>
      <c r="I23" s="167">
        <f t="shared" ref="I23:I38" si="1">SUM(E23:H23)</f>
        <v>0</v>
      </c>
      <c r="J23" s="166"/>
      <c r="K23" s="166"/>
      <c r="L23" s="166"/>
      <c r="M23" s="166"/>
      <c r="N23" s="167">
        <f t="shared" ref="N23:N38" si="2">SUM(J23:M23)</f>
        <v>0</v>
      </c>
      <c r="O23" s="166"/>
      <c r="P23" s="168">
        <f t="shared" si="0"/>
        <v>0</v>
      </c>
      <c r="Q23" s="112"/>
      <c r="R23" s="112"/>
      <c r="S23" s="112"/>
      <c r="T23" s="112"/>
      <c r="U23"/>
      <c r="V23"/>
      <c r="W23" s="112"/>
      <c r="X23" s="112"/>
      <c r="Y23" s="112"/>
      <c r="Z23" s="112"/>
      <c r="AA23" s="112"/>
      <c r="AB23" s="112"/>
      <c r="AC23" s="112"/>
      <c r="AD23" s="112"/>
      <c r="AE23" s="112"/>
      <c r="AF23" s="112"/>
      <c r="AG23" s="112"/>
      <c r="AH23" s="112"/>
      <c r="AI23" s="112"/>
      <c r="AJ23" s="112"/>
      <c r="AK23" s="112"/>
      <c r="AL23" s="112"/>
      <c r="AM23" s="112"/>
    </row>
    <row r="24" spans="1:39" ht="14.5" x14ac:dyDescent="0.35">
      <c r="A24" s="112"/>
      <c r="B24" s="70" t="s">
        <v>89</v>
      </c>
      <c r="C24" s="154"/>
      <c r="D24" s="73"/>
      <c r="E24" s="165"/>
      <c r="F24" s="166"/>
      <c r="G24" s="166"/>
      <c r="H24" s="166"/>
      <c r="I24" s="167">
        <f t="shared" si="1"/>
        <v>0</v>
      </c>
      <c r="J24" s="166"/>
      <c r="K24" s="166"/>
      <c r="L24" s="166"/>
      <c r="M24" s="166"/>
      <c r="N24" s="167">
        <f t="shared" si="2"/>
        <v>0</v>
      </c>
      <c r="O24" s="166"/>
      <c r="P24" s="168">
        <f t="shared" si="0"/>
        <v>0</v>
      </c>
      <c r="Q24" s="112"/>
      <c r="R24" s="112"/>
      <c r="S24" s="112"/>
      <c r="T24" s="112"/>
      <c r="U24"/>
      <c r="V24"/>
      <c r="W24" s="112"/>
      <c r="X24" s="112"/>
      <c r="Y24" s="112"/>
      <c r="Z24" s="112"/>
      <c r="AA24" s="112"/>
      <c r="AB24" s="112"/>
      <c r="AC24" s="112"/>
      <c r="AD24" s="112"/>
      <c r="AE24" s="112"/>
      <c r="AF24" s="112"/>
      <c r="AG24" s="112"/>
      <c r="AH24" s="112"/>
      <c r="AI24" s="112"/>
      <c r="AJ24" s="112"/>
      <c r="AK24" s="112"/>
      <c r="AL24" s="112"/>
      <c r="AM24" s="112"/>
    </row>
    <row r="25" spans="1:39" ht="14.5" x14ac:dyDescent="0.35">
      <c r="A25" s="112"/>
      <c r="B25" s="70" t="s">
        <v>89</v>
      </c>
      <c r="C25" s="154"/>
      <c r="D25" s="73"/>
      <c r="E25" s="165"/>
      <c r="F25" s="166"/>
      <c r="G25" s="166"/>
      <c r="H25" s="166"/>
      <c r="I25" s="167">
        <f t="shared" si="1"/>
        <v>0</v>
      </c>
      <c r="J25" s="166"/>
      <c r="K25" s="166"/>
      <c r="L25" s="166"/>
      <c r="M25" s="166"/>
      <c r="N25" s="167">
        <f t="shared" si="2"/>
        <v>0</v>
      </c>
      <c r="O25" s="166"/>
      <c r="P25" s="168">
        <f t="shared" si="0"/>
        <v>0</v>
      </c>
      <c r="Q25" s="112"/>
      <c r="R25" s="112"/>
      <c r="S25" s="112"/>
      <c r="T25" s="112"/>
      <c r="U25"/>
      <c r="V25"/>
      <c r="W25" s="112"/>
      <c r="X25" s="112"/>
      <c r="Y25" s="112"/>
      <c r="Z25" s="112"/>
      <c r="AA25" s="112"/>
      <c r="AB25" s="112"/>
      <c r="AC25" s="112"/>
      <c r="AD25" s="112"/>
      <c r="AE25" s="112"/>
      <c r="AF25" s="112"/>
      <c r="AG25" s="112"/>
      <c r="AH25" s="112"/>
      <c r="AI25" s="112"/>
      <c r="AJ25" s="112"/>
      <c r="AK25" s="112"/>
      <c r="AL25" s="112"/>
      <c r="AM25" s="112"/>
    </row>
    <row r="26" spans="1:39" ht="14.5" x14ac:dyDescent="0.35">
      <c r="A26" s="112"/>
      <c r="B26" s="70" t="s">
        <v>89</v>
      </c>
      <c r="C26" s="154"/>
      <c r="D26" s="73"/>
      <c r="E26" s="165"/>
      <c r="F26" s="166"/>
      <c r="G26" s="166"/>
      <c r="H26" s="166"/>
      <c r="I26" s="167">
        <f t="shared" si="1"/>
        <v>0</v>
      </c>
      <c r="J26" s="166"/>
      <c r="K26" s="166"/>
      <c r="L26" s="166"/>
      <c r="M26" s="166"/>
      <c r="N26" s="167">
        <f t="shared" si="2"/>
        <v>0</v>
      </c>
      <c r="O26" s="166"/>
      <c r="P26" s="168">
        <f t="shared" si="0"/>
        <v>0</v>
      </c>
      <c r="Q26" s="112"/>
      <c r="R26" s="112"/>
      <c r="S26" s="112"/>
      <c r="T26" s="112"/>
      <c r="U26"/>
      <c r="V26"/>
      <c r="W26" s="112"/>
      <c r="X26" s="112"/>
      <c r="Y26" s="112"/>
      <c r="Z26" s="112"/>
      <c r="AA26" s="112"/>
      <c r="AB26" s="112"/>
      <c r="AC26" s="112"/>
      <c r="AD26" s="112"/>
      <c r="AE26" s="112"/>
      <c r="AF26" s="112"/>
      <c r="AG26" s="112"/>
      <c r="AH26" s="112"/>
      <c r="AI26" s="112"/>
      <c r="AJ26" s="112"/>
      <c r="AK26" s="112"/>
      <c r="AL26" s="112"/>
      <c r="AM26" s="112"/>
    </row>
    <row r="27" spans="1:39" ht="14.5" x14ac:dyDescent="0.35">
      <c r="A27" s="112"/>
      <c r="B27" s="70" t="s">
        <v>89</v>
      </c>
      <c r="C27" s="154"/>
      <c r="D27" s="73"/>
      <c r="E27" s="165"/>
      <c r="F27" s="166"/>
      <c r="G27" s="166"/>
      <c r="H27" s="166"/>
      <c r="I27" s="167">
        <f t="shared" si="1"/>
        <v>0</v>
      </c>
      <c r="J27" s="166"/>
      <c r="K27" s="166"/>
      <c r="L27" s="166"/>
      <c r="M27" s="166"/>
      <c r="N27" s="167">
        <f t="shared" si="2"/>
        <v>0</v>
      </c>
      <c r="O27" s="166"/>
      <c r="P27" s="168">
        <f t="shared" si="0"/>
        <v>0</v>
      </c>
      <c r="Q27" s="112"/>
      <c r="R27" s="112"/>
      <c r="S27" s="112"/>
      <c r="T27" s="112"/>
      <c r="U27"/>
      <c r="V27"/>
      <c r="W27" s="112"/>
      <c r="X27" s="112"/>
      <c r="Y27" s="112"/>
      <c r="Z27" s="112"/>
      <c r="AA27" s="112"/>
      <c r="AB27" s="112"/>
      <c r="AC27" s="112"/>
      <c r="AD27" s="112"/>
      <c r="AE27" s="112"/>
      <c r="AF27" s="112"/>
      <c r="AG27" s="112"/>
      <c r="AH27" s="112"/>
      <c r="AI27" s="112"/>
      <c r="AJ27" s="112"/>
      <c r="AK27" s="112"/>
      <c r="AL27" s="112"/>
      <c r="AM27" s="112"/>
    </row>
    <row r="28" spans="1:39" ht="14.5" x14ac:dyDescent="0.35">
      <c r="A28" s="112"/>
      <c r="B28" s="70" t="s">
        <v>89</v>
      </c>
      <c r="C28" s="154"/>
      <c r="D28" s="73"/>
      <c r="E28" s="165"/>
      <c r="F28" s="166"/>
      <c r="G28" s="166"/>
      <c r="H28" s="166"/>
      <c r="I28" s="167">
        <f t="shared" si="1"/>
        <v>0</v>
      </c>
      <c r="J28" s="166"/>
      <c r="K28" s="166"/>
      <c r="L28" s="166"/>
      <c r="M28" s="166"/>
      <c r="N28" s="167">
        <f t="shared" si="2"/>
        <v>0</v>
      </c>
      <c r="O28" s="166"/>
      <c r="P28" s="168">
        <f t="shared" si="0"/>
        <v>0</v>
      </c>
      <c r="Q28" s="112"/>
      <c r="R28" s="112"/>
      <c r="S28" s="112"/>
      <c r="T28" s="112"/>
      <c r="U28"/>
      <c r="V28"/>
      <c r="W28" s="112"/>
      <c r="X28" s="112"/>
      <c r="Y28" s="112"/>
      <c r="Z28" s="112"/>
      <c r="AA28" s="112"/>
      <c r="AB28" s="112"/>
      <c r="AC28" s="112"/>
      <c r="AD28" s="112"/>
      <c r="AE28" s="112"/>
      <c r="AF28" s="112"/>
      <c r="AG28" s="112"/>
      <c r="AH28" s="112"/>
      <c r="AI28" s="112"/>
      <c r="AJ28" s="112"/>
      <c r="AK28" s="112"/>
      <c r="AL28" s="112"/>
      <c r="AM28" s="112"/>
    </row>
    <row r="29" spans="1:39" ht="14.5" x14ac:dyDescent="0.35">
      <c r="A29" s="112"/>
      <c r="B29" s="70" t="s">
        <v>89</v>
      </c>
      <c r="C29" s="154"/>
      <c r="D29" s="73"/>
      <c r="E29" s="165"/>
      <c r="F29" s="166"/>
      <c r="G29" s="166"/>
      <c r="H29" s="166"/>
      <c r="I29" s="167">
        <f t="shared" si="1"/>
        <v>0</v>
      </c>
      <c r="J29" s="166"/>
      <c r="K29" s="166"/>
      <c r="L29" s="166"/>
      <c r="M29" s="166"/>
      <c r="N29" s="167">
        <f t="shared" si="2"/>
        <v>0</v>
      </c>
      <c r="O29" s="166"/>
      <c r="P29" s="168">
        <f t="shared" si="0"/>
        <v>0</v>
      </c>
      <c r="Q29" s="112"/>
      <c r="R29" s="112"/>
      <c r="S29" s="112"/>
      <c r="T29" s="112"/>
      <c r="U29"/>
      <c r="V29"/>
      <c r="W29" s="112"/>
      <c r="X29" s="112"/>
      <c r="Y29" s="112"/>
      <c r="Z29" s="112"/>
      <c r="AA29" s="112"/>
      <c r="AB29" s="112"/>
      <c r="AC29" s="112"/>
      <c r="AD29" s="112"/>
      <c r="AE29" s="112"/>
      <c r="AF29" s="112"/>
      <c r="AG29" s="112"/>
      <c r="AH29" s="112"/>
      <c r="AI29" s="112"/>
      <c r="AJ29" s="112"/>
      <c r="AK29" s="112"/>
      <c r="AL29" s="112"/>
      <c r="AM29" s="112"/>
    </row>
    <row r="30" spans="1:39" ht="14.5" x14ac:dyDescent="0.35">
      <c r="A30" s="112"/>
      <c r="B30" s="70" t="s">
        <v>89</v>
      </c>
      <c r="C30" s="154"/>
      <c r="D30" s="73"/>
      <c r="E30" s="165"/>
      <c r="F30" s="166"/>
      <c r="G30" s="166"/>
      <c r="H30" s="166"/>
      <c r="I30" s="167">
        <f t="shared" si="1"/>
        <v>0</v>
      </c>
      <c r="J30" s="166"/>
      <c r="K30" s="166"/>
      <c r="L30" s="166"/>
      <c r="M30" s="166"/>
      <c r="N30" s="167">
        <f t="shared" si="2"/>
        <v>0</v>
      </c>
      <c r="O30" s="166"/>
      <c r="P30" s="168">
        <f t="shared" si="0"/>
        <v>0</v>
      </c>
      <c r="Q30" s="112"/>
      <c r="R30" s="112"/>
      <c r="S30" s="112"/>
      <c r="T30" s="112"/>
      <c r="U30"/>
      <c r="V30"/>
      <c r="W30" s="112"/>
      <c r="X30" s="112"/>
      <c r="Y30" s="112"/>
      <c r="Z30" s="112"/>
      <c r="AA30" s="112"/>
      <c r="AB30" s="112"/>
      <c r="AC30" s="112"/>
      <c r="AD30" s="112"/>
      <c r="AE30" s="112"/>
      <c r="AF30" s="112"/>
      <c r="AG30" s="112"/>
      <c r="AH30" s="112"/>
      <c r="AI30" s="112"/>
      <c r="AJ30" s="112"/>
      <c r="AK30" s="112"/>
      <c r="AL30" s="112"/>
      <c r="AM30" s="112"/>
    </row>
    <row r="31" spans="1:39" ht="14.5" x14ac:dyDescent="0.35">
      <c r="A31" s="112"/>
      <c r="B31" s="70" t="s">
        <v>89</v>
      </c>
      <c r="C31" s="154"/>
      <c r="D31" s="73"/>
      <c r="E31" s="165"/>
      <c r="F31" s="166"/>
      <c r="G31" s="166"/>
      <c r="H31" s="166"/>
      <c r="I31" s="167">
        <f t="shared" si="1"/>
        <v>0</v>
      </c>
      <c r="J31" s="166"/>
      <c r="K31" s="166"/>
      <c r="L31" s="166"/>
      <c r="M31" s="166"/>
      <c r="N31" s="167">
        <f t="shared" si="2"/>
        <v>0</v>
      </c>
      <c r="O31" s="166"/>
      <c r="P31" s="168">
        <f t="shared" si="0"/>
        <v>0</v>
      </c>
      <c r="Q31" s="112"/>
      <c r="R31" s="112"/>
      <c r="S31" s="112"/>
      <c r="T31" s="112"/>
      <c r="U31"/>
      <c r="V31"/>
      <c r="W31" s="112"/>
      <c r="X31" s="112"/>
      <c r="Y31" s="112"/>
      <c r="Z31" s="112"/>
      <c r="AA31" s="112"/>
      <c r="AB31" s="112"/>
      <c r="AC31" s="112"/>
      <c r="AD31" s="112"/>
      <c r="AE31" s="112"/>
      <c r="AF31" s="112"/>
      <c r="AG31" s="112"/>
      <c r="AH31" s="112"/>
      <c r="AI31" s="112"/>
      <c r="AJ31" s="112"/>
      <c r="AK31" s="112"/>
      <c r="AL31" s="112"/>
      <c r="AM31" s="112"/>
    </row>
    <row r="32" spans="1:39" ht="14.5" x14ac:dyDescent="0.35">
      <c r="A32" s="112"/>
      <c r="B32" s="70" t="s">
        <v>89</v>
      </c>
      <c r="C32" s="154"/>
      <c r="D32" s="73"/>
      <c r="E32" s="165"/>
      <c r="F32" s="166"/>
      <c r="G32" s="166"/>
      <c r="H32" s="166"/>
      <c r="I32" s="167">
        <f t="shared" si="1"/>
        <v>0</v>
      </c>
      <c r="J32" s="166"/>
      <c r="K32" s="166"/>
      <c r="L32" s="166"/>
      <c r="M32" s="166"/>
      <c r="N32" s="167">
        <f t="shared" si="2"/>
        <v>0</v>
      </c>
      <c r="O32" s="166"/>
      <c r="P32" s="168">
        <f t="shared" si="0"/>
        <v>0</v>
      </c>
      <c r="Q32" s="112"/>
      <c r="R32" s="112"/>
      <c r="S32" s="112"/>
      <c r="T32" s="112"/>
      <c r="U32"/>
      <c r="V32"/>
      <c r="W32" s="112"/>
      <c r="X32" s="112"/>
      <c r="Y32" s="112"/>
      <c r="Z32" s="112"/>
      <c r="AA32" s="112"/>
      <c r="AB32" s="112"/>
      <c r="AC32" s="112"/>
      <c r="AD32" s="112"/>
      <c r="AE32" s="112"/>
      <c r="AF32" s="112"/>
      <c r="AG32" s="112"/>
      <c r="AH32" s="112"/>
      <c r="AI32" s="112"/>
      <c r="AJ32" s="112"/>
      <c r="AK32" s="112"/>
      <c r="AL32" s="112"/>
      <c r="AM32" s="112"/>
    </row>
    <row r="33" spans="1:39" ht="14.5" x14ac:dyDescent="0.35">
      <c r="A33" s="112"/>
      <c r="B33" s="70" t="s">
        <v>89</v>
      </c>
      <c r="C33" s="154"/>
      <c r="D33" s="73"/>
      <c r="E33" s="165"/>
      <c r="F33" s="166"/>
      <c r="G33" s="166"/>
      <c r="H33" s="166"/>
      <c r="I33" s="167">
        <f t="shared" si="1"/>
        <v>0</v>
      </c>
      <c r="J33" s="166"/>
      <c r="K33" s="166"/>
      <c r="L33" s="166"/>
      <c r="M33" s="166"/>
      <c r="N33" s="167">
        <f t="shared" si="2"/>
        <v>0</v>
      </c>
      <c r="O33" s="166"/>
      <c r="P33" s="168">
        <f t="shared" si="0"/>
        <v>0</v>
      </c>
      <c r="Q33" s="112"/>
      <c r="R33" s="112"/>
      <c r="S33" s="112"/>
      <c r="T33" s="112"/>
      <c r="U33"/>
      <c r="V33"/>
      <c r="W33" s="112"/>
      <c r="X33" s="112"/>
      <c r="Y33" s="112"/>
      <c r="Z33" s="112"/>
      <c r="AA33" s="112"/>
      <c r="AB33" s="112"/>
      <c r="AC33" s="112"/>
      <c r="AD33" s="112"/>
      <c r="AE33" s="112"/>
      <c r="AF33" s="112"/>
      <c r="AG33" s="112"/>
      <c r="AH33" s="112"/>
      <c r="AI33" s="112"/>
      <c r="AJ33" s="112"/>
      <c r="AK33" s="112"/>
      <c r="AL33" s="112"/>
      <c r="AM33" s="112"/>
    </row>
    <row r="34" spans="1:39" ht="14.5" x14ac:dyDescent="0.35">
      <c r="A34" s="112"/>
      <c r="B34" s="70" t="s">
        <v>89</v>
      </c>
      <c r="C34" s="154"/>
      <c r="D34" s="73" t="str">
        <f>_xlfn.IFNA(VLOOKUP(C34, 'Dropdown Values'!$A$81:$B$103, 2, FALSE), "")</f>
        <v/>
      </c>
      <c r="E34" s="165"/>
      <c r="F34" s="166"/>
      <c r="G34" s="166"/>
      <c r="H34" s="166"/>
      <c r="I34" s="167">
        <f t="shared" si="1"/>
        <v>0</v>
      </c>
      <c r="J34" s="166"/>
      <c r="K34" s="166"/>
      <c r="L34" s="166"/>
      <c r="M34" s="166"/>
      <c r="N34" s="167">
        <f t="shared" si="2"/>
        <v>0</v>
      </c>
      <c r="O34" s="166"/>
      <c r="P34" s="168">
        <f t="shared" si="0"/>
        <v>0</v>
      </c>
      <c r="Q34" s="112"/>
      <c r="R34" s="112"/>
      <c r="S34" s="112"/>
      <c r="T34" s="112"/>
      <c r="U34"/>
      <c r="V34"/>
      <c r="W34" s="112"/>
      <c r="X34" s="112"/>
      <c r="Y34" s="112"/>
      <c r="Z34" s="112"/>
      <c r="AA34" s="112"/>
      <c r="AB34" s="112"/>
      <c r="AC34" s="112"/>
      <c r="AD34" s="112"/>
      <c r="AE34" s="112"/>
      <c r="AF34" s="112"/>
      <c r="AG34" s="112"/>
      <c r="AH34" s="112"/>
      <c r="AI34" s="112"/>
      <c r="AJ34" s="112"/>
      <c r="AK34" s="112"/>
      <c r="AL34" s="112"/>
      <c r="AM34" s="112"/>
    </row>
    <row r="35" spans="1:39" ht="14.5" x14ac:dyDescent="0.35">
      <c r="A35" s="112"/>
      <c r="B35" s="70" t="s">
        <v>89</v>
      </c>
      <c r="C35" s="154"/>
      <c r="D35" s="73" t="str">
        <f>_xlfn.IFNA(VLOOKUP(C35, 'Dropdown Values'!$A$81:$B$103, 2, FALSE), "")</f>
        <v/>
      </c>
      <c r="E35" s="165"/>
      <c r="F35" s="166"/>
      <c r="G35" s="166"/>
      <c r="H35" s="166"/>
      <c r="I35" s="167">
        <f t="shared" si="1"/>
        <v>0</v>
      </c>
      <c r="J35" s="166"/>
      <c r="K35" s="166"/>
      <c r="L35" s="166"/>
      <c r="M35" s="166"/>
      <c r="N35" s="167">
        <f t="shared" si="2"/>
        <v>0</v>
      </c>
      <c r="O35" s="166"/>
      <c r="P35" s="168">
        <f t="shared" si="0"/>
        <v>0</v>
      </c>
      <c r="Q35" s="112"/>
      <c r="R35" s="112"/>
      <c r="S35" s="112"/>
      <c r="T35" s="112"/>
      <c r="U35"/>
      <c r="V35"/>
      <c r="W35" s="112"/>
      <c r="X35" s="112"/>
      <c r="Y35" s="112"/>
      <c r="Z35" s="112"/>
      <c r="AA35" s="112"/>
      <c r="AB35" s="112"/>
      <c r="AC35" s="112"/>
      <c r="AD35" s="112"/>
      <c r="AE35" s="112"/>
      <c r="AF35" s="112"/>
      <c r="AG35" s="112"/>
      <c r="AH35" s="112"/>
      <c r="AI35" s="112"/>
      <c r="AJ35" s="112"/>
      <c r="AK35" s="112"/>
      <c r="AL35" s="112"/>
      <c r="AM35" s="112"/>
    </row>
    <row r="36" spans="1:39" ht="14.5" x14ac:dyDescent="0.35">
      <c r="A36" s="112"/>
      <c r="B36" s="70" t="s">
        <v>89</v>
      </c>
      <c r="C36" s="154"/>
      <c r="D36" s="73" t="str">
        <f>_xlfn.IFNA(VLOOKUP(C36, 'Dropdown Values'!$A$81:$B$103, 2, FALSE), "")</f>
        <v/>
      </c>
      <c r="E36" s="165"/>
      <c r="F36" s="166"/>
      <c r="G36" s="166"/>
      <c r="H36" s="166"/>
      <c r="I36" s="167">
        <f t="shared" si="1"/>
        <v>0</v>
      </c>
      <c r="J36" s="166"/>
      <c r="K36" s="166"/>
      <c r="L36" s="166"/>
      <c r="M36" s="166"/>
      <c r="N36" s="167">
        <f t="shared" si="2"/>
        <v>0</v>
      </c>
      <c r="O36" s="166"/>
      <c r="P36" s="168">
        <f t="shared" si="0"/>
        <v>0</v>
      </c>
      <c r="Q36" s="112"/>
      <c r="R36" s="112"/>
      <c r="S36" s="112"/>
      <c r="T36" s="112"/>
      <c r="U36"/>
      <c r="V36"/>
      <c r="W36" s="112"/>
      <c r="X36" s="269"/>
      <c r="Y36" s="269"/>
      <c r="Z36" s="269"/>
      <c r="AA36" s="112"/>
      <c r="AB36" s="112"/>
      <c r="AC36" s="112"/>
      <c r="AD36" s="112"/>
      <c r="AE36" s="112"/>
      <c r="AF36" s="112"/>
      <c r="AG36" s="112"/>
      <c r="AH36" s="112"/>
      <c r="AI36" s="112"/>
      <c r="AJ36" s="112"/>
      <c r="AK36" s="112"/>
      <c r="AL36" s="112"/>
      <c r="AM36" s="112"/>
    </row>
    <row r="37" spans="1:39" ht="14.5" x14ac:dyDescent="0.35">
      <c r="A37" s="112"/>
      <c r="B37" s="70" t="s">
        <v>89</v>
      </c>
      <c r="C37" s="154"/>
      <c r="D37" s="73" t="str">
        <f>_xlfn.IFNA(VLOOKUP(C37, 'Dropdown Values'!$A$81:$B$103, 2, FALSE), "")</f>
        <v/>
      </c>
      <c r="E37" s="165"/>
      <c r="F37" s="166"/>
      <c r="G37" s="166"/>
      <c r="H37" s="166"/>
      <c r="I37" s="167">
        <f t="shared" si="1"/>
        <v>0</v>
      </c>
      <c r="J37" s="166"/>
      <c r="K37" s="166"/>
      <c r="L37" s="166"/>
      <c r="M37" s="166"/>
      <c r="N37" s="167">
        <f t="shared" si="2"/>
        <v>0</v>
      </c>
      <c r="O37" s="166"/>
      <c r="P37" s="168">
        <f t="shared" si="0"/>
        <v>0</v>
      </c>
      <c r="Q37" s="112"/>
      <c r="R37" s="112"/>
      <c r="S37" s="112"/>
      <c r="T37" s="112"/>
      <c r="U37" s="112"/>
      <c r="V37" s="112"/>
      <c r="W37" s="112"/>
      <c r="X37" s="1"/>
      <c r="Y37" s="50"/>
      <c r="Z37" s="1"/>
      <c r="AA37" s="1"/>
      <c r="AB37" s="1"/>
      <c r="AC37" s="112"/>
      <c r="AD37" s="112"/>
      <c r="AE37" s="112"/>
      <c r="AF37" s="112"/>
      <c r="AG37" s="112"/>
      <c r="AH37" s="112"/>
      <c r="AI37" s="112"/>
      <c r="AJ37" s="112"/>
      <c r="AK37" s="112"/>
      <c r="AL37" s="112"/>
      <c r="AM37" s="112"/>
    </row>
    <row r="38" spans="1:39" ht="14.5" x14ac:dyDescent="0.35">
      <c r="A38" s="112"/>
      <c r="B38" s="71" t="s">
        <v>89</v>
      </c>
      <c r="C38" s="155"/>
      <c r="D38" s="74" t="str">
        <f>_xlfn.IFNA(VLOOKUP(C38, 'Dropdown Values'!$A$81:$B$103, 2, FALSE), "")</f>
        <v/>
      </c>
      <c r="E38" s="169"/>
      <c r="F38" s="170"/>
      <c r="G38" s="170"/>
      <c r="H38" s="170"/>
      <c r="I38" s="171">
        <f t="shared" si="1"/>
        <v>0</v>
      </c>
      <c r="J38" s="170"/>
      <c r="K38" s="170"/>
      <c r="L38" s="170"/>
      <c r="M38" s="170"/>
      <c r="N38" s="171">
        <f t="shared" si="2"/>
        <v>0</v>
      </c>
      <c r="O38" s="170"/>
      <c r="P38" s="172">
        <f t="shared" si="0"/>
        <v>0</v>
      </c>
      <c r="Q38" s="112"/>
      <c r="R38" s="112"/>
      <c r="S38" s="112"/>
      <c r="T38" s="112"/>
      <c r="U38" s="112"/>
      <c r="V38" s="112"/>
      <c r="W38" s="112"/>
      <c r="X38" s="112"/>
      <c r="Y38"/>
      <c r="Z38" s="173"/>
      <c r="AA38" s="51"/>
      <c r="AB38"/>
      <c r="AC38" s="112"/>
      <c r="AD38" s="112"/>
      <c r="AE38" s="112"/>
      <c r="AF38" s="112"/>
      <c r="AG38" s="112"/>
      <c r="AH38" s="112"/>
      <c r="AI38" s="112"/>
      <c r="AJ38" s="112"/>
      <c r="AK38" s="112"/>
      <c r="AL38" s="112"/>
      <c r="AM38" s="112"/>
    </row>
    <row r="39" spans="1:39" ht="43.5" customHeight="1" x14ac:dyDescent="0.35">
      <c r="A39" s="112"/>
      <c r="B39" s="112"/>
      <c r="C39" s="178"/>
      <c r="D39" s="112"/>
      <c r="E39" s="112"/>
      <c r="F39" s="112"/>
      <c r="G39"/>
      <c r="H39"/>
      <c r="I39" s="112"/>
      <c r="J39" s="112"/>
      <c r="K39" s="112"/>
      <c r="L39" s="112"/>
      <c r="M39" s="112"/>
      <c r="N39" s="112"/>
      <c r="O39" s="112"/>
      <c r="P39" s="59" t="s">
        <v>142</v>
      </c>
      <c r="Q39" s="112"/>
      <c r="R39" s="112"/>
      <c r="S39" s="112"/>
      <c r="T39" s="112"/>
      <c r="U39" s="112"/>
      <c r="V39" s="112"/>
      <c r="W39" s="112"/>
      <c r="X39" s="112"/>
      <c r="Y39" s="112"/>
      <c r="Z39" s="112"/>
      <c r="AA39" s="112"/>
      <c r="AB39" s="1"/>
      <c r="AC39" s="173"/>
      <c r="AD39" s="173"/>
      <c r="AE39" s="173"/>
      <c r="AF39" s="173"/>
      <c r="AG39"/>
      <c r="AH39" s="112"/>
      <c r="AI39" s="112"/>
      <c r="AJ39" s="112"/>
      <c r="AK39" s="112"/>
      <c r="AL39" s="112"/>
      <c r="AM39" s="112"/>
    </row>
    <row r="40" spans="1:39" s="105" customFormat="1" ht="21" x14ac:dyDescent="0.5">
      <c r="B40" s="175" t="s">
        <v>143</v>
      </c>
      <c r="C40" s="176"/>
      <c r="D40" s="176"/>
      <c r="E40" s="176"/>
      <c r="F40" s="176"/>
      <c r="G40" s="176"/>
      <c r="H40" s="176"/>
      <c r="I40" s="176"/>
      <c r="J40" s="176"/>
      <c r="K40" s="176"/>
      <c r="L40" s="176"/>
      <c r="M40" s="176"/>
      <c r="N40" s="176"/>
      <c r="O40" s="176"/>
      <c r="P40" s="177"/>
      <c r="AB40" s="174"/>
      <c r="AC40" s="106"/>
      <c r="AD40" s="106"/>
      <c r="AE40" s="106"/>
      <c r="AF40" s="106"/>
    </row>
    <row r="41" spans="1:39" ht="14.5" x14ac:dyDescent="0.35">
      <c r="A41" s="112"/>
      <c r="B41" s="59" t="s">
        <v>144</v>
      </c>
      <c r="C41" s="112"/>
      <c r="D41" s="112"/>
      <c r="E41" s="112"/>
      <c r="F41" s="112"/>
      <c r="G41"/>
      <c r="H41"/>
      <c r="I41" s="112"/>
      <c r="J41" s="112"/>
      <c r="K41" s="112"/>
      <c r="L41" s="112"/>
      <c r="M41" s="112"/>
      <c r="N41" s="112"/>
      <c r="O41" s="112"/>
      <c r="P41" s="112"/>
      <c r="Q41" s="112"/>
      <c r="R41" s="112"/>
      <c r="S41" s="112"/>
      <c r="T41" s="112"/>
      <c r="U41" s="112"/>
      <c r="V41" s="112"/>
      <c r="W41" s="112"/>
      <c r="X41" s="112"/>
      <c r="Y41" s="112"/>
      <c r="Z41" s="112"/>
      <c r="AA41" s="112"/>
      <c r="AB41" s="1"/>
      <c r="AC41" s="173"/>
      <c r="AD41" s="173"/>
      <c r="AE41" s="173"/>
      <c r="AF41" s="173"/>
      <c r="AG41"/>
      <c r="AH41" s="112"/>
      <c r="AI41" s="112"/>
      <c r="AJ41" s="112"/>
      <c r="AK41" s="112"/>
      <c r="AL41" s="112"/>
      <c r="AM41" s="112"/>
    </row>
    <row r="42" spans="1:39" ht="33.75" customHeight="1" x14ac:dyDescent="0.35">
      <c r="A42" s="112"/>
      <c r="B42" s="241" t="s">
        <v>120</v>
      </c>
      <c r="C42" s="241" t="s">
        <v>141</v>
      </c>
      <c r="D42" s="260" t="s">
        <v>122</v>
      </c>
      <c r="E42" s="255" t="s">
        <v>123</v>
      </c>
      <c r="F42" s="253"/>
      <c r="G42" s="253"/>
      <c r="H42" s="253"/>
      <c r="I42" s="254"/>
      <c r="J42" s="255" t="s">
        <v>124</v>
      </c>
      <c r="K42" s="253"/>
      <c r="L42" s="253"/>
      <c r="M42" s="253"/>
      <c r="N42" s="254"/>
      <c r="O42" s="57" t="s">
        <v>125</v>
      </c>
      <c r="P42" s="246" t="s">
        <v>126</v>
      </c>
      <c r="Q42" s="112"/>
      <c r="R42" s="112"/>
      <c r="S42" s="112"/>
      <c r="T42" s="112"/>
      <c r="U42" s="112"/>
      <c r="V42" s="112"/>
      <c r="W42"/>
      <c r="X42" s="173"/>
      <c r="Y42" s="46"/>
      <c r="Z42" s="173"/>
      <c r="AA42" s="173"/>
      <c r="AB42"/>
      <c r="AC42" s="112"/>
      <c r="AD42" s="112"/>
      <c r="AE42" s="112"/>
      <c r="AF42" s="112"/>
      <c r="AG42" s="112"/>
      <c r="AH42" s="112"/>
      <c r="AI42" s="112"/>
      <c r="AJ42" s="112"/>
      <c r="AK42" s="112"/>
      <c r="AL42" s="112"/>
      <c r="AM42" s="112"/>
    </row>
    <row r="43" spans="1:39" ht="15.5" x14ac:dyDescent="0.35">
      <c r="A43" s="112"/>
      <c r="B43" s="242"/>
      <c r="C43" s="242"/>
      <c r="D43" s="261"/>
      <c r="E43" s="84" t="s">
        <v>127</v>
      </c>
      <c r="F43" s="85" t="s">
        <v>128</v>
      </c>
      <c r="G43" s="85" t="s">
        <v>129</v>
      </c>
      <c r="H43" s="85" t="s">
        <v>130</v>
      </c>
      <c r="I43" s="266" t="s">
        <v>131</v>
      </c>
      <c r="J43" s="84" t="s">
        <v>127</v>
      </c>
      <c r="K43" s="85" t="s">
        <v>128</v>
      </c>
      <c r="L43" s="85" t="s">
        <v>129</v>
      </c>
      <c r="M43" s="85" t="s">
        <v>130</v>
      </c>
      <c r="N43" s="266" t="s">
        <v>131</v>
      </c>
      <c r="O43" s="251" t="s">
        <v>131</v>
      </c>
      <c r="P43" s="247"/>
      <c r="Q43" s="112"/>
      <c r="R43" s="112"/>
      <c r="S43" s="112"/>
      <c r="T43" s="112"/>
      <c r="U43" s="112"/>
      <c r="V43" s="112"/>
      <c r="W43" s="51"/>
      <c r="X43" s="173"/>
      <c r="Y43" s="46"/>
      <c r="Z43" s="173"/>
      <c r="AA43" s="173"/>
      <c r="AB43"/>
      <c r="AC43" s="112"/>
      <c r="AD43" s="112"/>
      <c r="AE43" s="112"/>
      <c r="AF43" s="112"/>
      <c r="AG43" s="112"/>
      <c r="AH43" s="112"/>
      <c r="AI43" s="112"/>
      <c r="AJ43" s="112"/>
      <c r="AK43" s="112"/>
      <c r="AL43" s="112"/>
      <c r="AM43" s="112"/>
    </row>
    <row r="44" spans="1:39" ht="16" customHeight="1" x14ac:dyDescent="0.35">
      <c r="A44" s="112"/>
      <c r="B44" s="242"/>
      <c r="C44" s="242"/>
      <c r="D44" s="242"/>
      <c r="E44" s="152" t="s">
        <v>132</v>
      </c>
      <c r="F44" s="152" t="s">
        <v>133</v>
      </c>
      <c r="G44" s="152" t="s">
        <v>133</v>
      </c>
      <c r="H44" s="152" t="s">
        <v>133</v>
      </c>
      <c r="I44" s="249"/>
      <c r="J44" s="152" t="s">
        <v>133</v>
      </c>
      <c r="K44" s="152" t="s">
        <v>133</v>
      </c>
      <c r="L44" s="152" t="s">
        <v>133</v>
      </c>
      <c r="M44" s="152" t="s">
        <v>133</v>
      </c>
      <c r="N44" s="249"/>
      <c r="O44" s="252"/>
      <c r="P44" s="247"/>
      <c r="Q44" s="112"/>
      <c r="R44" s="112"/>
      <c r="S44" s="112"/>
      <c r="T44" s="112"/>
      <c r="U44" s="112"/>
      <c r="V44" s="112"/>
      <c r="W44" s="51"/>
      <c r="X44" s="173"/>
      <c r="Y44" s="46"/>
      <c r="Z44" s="173"/>
      <c r="AA44" s="173"/>
      <c r="AB44"/>
      <c r="AC44" s="112"/>
      <c r="AD44" s="112"/>
      <c r="AE44" s="112"/>
      <c r="AF44" s="112"/>
      <c r="AG44" s="112"/>
      <c r="AH44" s="112"/>
      <c r="AI44" s="112"/>
      <c r="AJ44" s="112"/>
      <c r="AK44" s="112"/>
      <c r="AL44" s="112"/>
      <c r="AM44" s="112"/>
    </row>
    <row r="45" spans="1:39" ht="14.5" x14ac:dyDescent="0.35">
      <c r="A45" s="112"/>
      <c r="B45" s="153" t="s">
        <v>89</v>
      </c>
      <c r="C45" s="153" t="s">
        <v>89</v>
      </c>
      <c r="D45" s="72" t="str">
        <f>_xlfn.IFNA(VLOOKUP(C45, Filtered_Bespoke_Outcomes, 2, FALSE), "")</f>
        <v/>
      </c>
      <c r="E45" s="161"/>
      <c r="F45" s="162"/>
      <c r="G45" s="162"/>
      <c r="H45" s="162"/>
      <c r="I45" s="163">
        <f>SUM(E45:H45)</f>
        <v>0</v>
      </c>
      <c r="J45" s="162"/>
      <c r="K45" s="162"/>
      <c r="L45" s="162"/>
      <c r="M45" s="162"/>
      <c r="N45" s="163">
        <f>SUM(J45:M45)</f>
        <v>0</v>
      </c>
      <c r="O45" s="162"/>
      <c r="P45" s="164">
        <f>SUM(I45,N45)</f>
        <v>0</v>
      </c>
      <c r="Q45" s="112"/>
      <c r="R45" s="112"/>
      <c r="S45" s="112"/>
      <c r="T45" s="112"/>
      <c r="U45" s="112"/>
      <c r="V45" s="112"/>
      <c r="W45" s="51"/>
      <c r="X45" s="112"/>
      <c r="Y45" s="46"/>
      <c r="Z45" s="112"/>
      <c r="AA45" s="173"/>
      <c r="AB45" s="112"/>
      <c r="AC45" s="112"/>
      <c r="AD45" s="112"/>
      <c r="AE45" s="112"/>
      <c r="AF45" s="112"/>
      <c r="AG45" s="112"/>
      <c r="AH45" s="112"/>
      <c r="AI45" s="112"/>
      <c r="AJ45" s="112"/>
      <c r="AK45" s="112"/>
      <c r="AL45" s="112"/>
      <c r="AM45" s="112"/>
    </row>
    <row r="46" spans="1:39" ht="14.5" x14ac:dyDescent="0.35">
      <c r="A46" s="112"/>
      <c r="B46" s="154" t="s">
        <v>89</v>
      </c>
      <c r="C46" s="154" t="s">
        <v>89</v>
      </c>
      <c r="D46" s="73" t="str">
        <f>_xlfn.IFNA(VLOOKUP(C46, Filtered_Bespoke_Outcomes, 2, FALSE), "")</f>
        <v/>
      </c>
      <c r="E46" s="165"/>
      <c r="F46" s="166"/>
      <c r="G46" s="166"/>
      <c r="H46" s="166"/>
      <c r="I46" s="167">
        <f t="shared" ref="I46:I84" si="3">SUM(E46:H46)</f>
        <v>0</v>
      </c>
      <c r="J46" s="166"/>
      <c r="K46" s="166"/>
      <c r="L46" s="166"/>
      <c r="M46" s="166"/>
      <c r="N46" s="167">
        <f t="shared" ref="N46:N84" si="4">SUM(J46:M46)</f>
        <v>0</v>
      </c>
      <c r="O46" s="166"/>
      <c r="P46" s="168">
        <f t="shared" ref="P46:P84" si="5">SUM(I46,N46)</f>
        <v>0</v>
      </c>
      <c r="Q46" s="112"/>
      <c r="R46" s="112"/>
      <c r="S46" s="112"/>
      <c r="T46" s="112"/>
      <c r="U46" s="112"/>
      <c r="V46" s="112"/>
      <c r="W46"/>
      <c r="X46" s="112"/>
      <c r="Y46" s="46"/>
      <c r="Z46" s="112"/>
      <c r="AA46" s="173"/>
      <c r="AB46" s="112"/>
      <c r="AC46" s="112"/>
      <c r="AD46" s="112"/>
      <c r="AE46" s="112"/>
      <c r="AF46" s="112"/>
      <c r="AG46" s="112"/>
      <c r="AH46" s="112"/>
      <c r="AI46" s="112"/>
      <c r="AJ46" s="112"/>
      <c r="AK46" s="112"/>
      <c r="AL46" s="112"/>
      <c r="AM46" s="112"/>
    </row>
    <row r="47" spans="1:39" ht="14.5" x14ac:dyDescent="0.35">
      <c r="A47" s="112"/>
      <c r="B47" s="154" t="s">
        <v>89</v>
      </c>
      <c r="C47" s="154" t="s">
        <v>89</v>
      </c>
      <c r="D47" s="73" t="str">
        <f>_xlfn.IFNA(VLOOKUP(C47, Filtered_Bespoke_Outcomes, 2, FALSE), "")</f>
        <v/>
      </c>
      <c r="E47" s="165"/>
      <c r="F47" s="166"/>
      <c r="G47" s="166"/>
      <c r="H47" s="166"/>
      <c r="I47" s="167">
        <f t="shared" si="3"/>
        <v>0</v>
      </c>
      <c r="J47" s="166"/>
      <c r="K47" s="166"/>
      <c r="L47" s="166"/>
      <c r="M47" s="166"/>
      <c r="N47" s="167">
        <f t="shared" si="4"/>
        <v>0</v>
      </c>
      <c r="O47" s="166"/>
      <c r="P47" s="168">
        <f t="shared" si="5"/>
        <v>0</v>
      </c>
      <c r="Q47" s="112"/>
      <c r="R47" s="112"/>
      <c r="S47" s="112"/>
      <c r="T47" s="112"/>
      <c r="U47" s="112"/>
      <c r="V47" s="112"/>
      <c r="W47"/>
      <c r="X47" s="112"/>
      <c r="Y47" s="46"/>
      <c r="Z47" s="112"/>
      <c r="AA47" s="173"/>
      <c r="AB47" s="112"/>
      <c r="AC47" s="112"/>
      <c r="AD47" s="112"/>
      <c r="AE47" s="112"/>
      <c r="AF47" s="112"/>
      <c r="AG47" s="112"/>
      <c r="AH47" s="112"/>
      <c r="AI47" s="112"/>
      <c r="AJ47" s="112"/>
      <c r="AK47" s="112"/>
      <c r="AL47" s="112"/>
      <c r="AM47" s="112"/>
    </row>
    <row r="48" spans="1:39" ht="14.5" x14ac:dyDescent="0.35">
      <c r="A48" s="112"/>
      <c r="B48" s="154" t="s">
        <v>89</v>
      </c>
      <c r="C48" s="154" t="s">
        <v>89</v>
      </c>
      <c r="D48" s="73" t="str">
        <f>_xlfn.IFNA(VLOOKUP(C48, Filtered_Bespoke_Outcomes, 2, FALSE), "")</f>
        <v/>
      </c>
      <c r="E48" s="165"/>
      <c r="F48" s="166"/>
      <c r="G48" s="166"/>
      <c r="H48" s="166"/>
      <c r="I48" s="167">
        <f t="shared" si="3"/>
        <v>0</v>
      </c>
      <c r="J48" s="166"/>
      <c r="K48" s="166"/>
      <c r="L48" s="166"/>
      <c r="M48" s="166"/>
      <c r="N48" s="167">
        <f t="shared" si="4"/>
        <v>0</v>
      </c>
      <c r="O48" s="166"/>
      <c r="P48" s="168">
        <f t="shared" si="5"/>
        <v>0</v>
      </c>
      <c r="Q48" s="112"/>
      <c r="R48" s="112"/>
      <c r="S48" s="112"/>
      <c r="T48" s="112"/>
      <c r="U48" s="112"/>
      <c r="V48" s="112"/>
      <c r="W48" s="112"/>
      <c r="X48" s="112"/>
      <c r="Y48" s="112"/>
      <c r="Z48" s="112"/>
      <c r="AA48" s="173"/>
      <c r="AB48" s="112"/>
      <c r="AC48" s="112"/>
      <c r="AD48" s="112"/>
      <c r="AE48" s="112"/>
      <c r="AF48" s="112"/>
      <c r="AG48" s="112"/>
      <c r="AH48" s="112"/>
      <c r="AI48" s="112"/>
      <c r="AJ48" s="112"/>
      <c r="AK48" s="112"/>
      <c r="AL48" s="112"/>
      <c r="AM48" s="112"/>
    </row>
    <row r="49" spans="1:39" ht="14.5" x14ac:dyDescent="0.35">
      <c r="A49" s="112"/>
      <c r="B49" s="154" t="s">
        <v>89</v>
      </c>
      <c r="C49" s="154" t="s">
        <v>89</v>
      </c>
      <c r="D49" s="73" t="str">
        <f>_xlfn.IFNA(VLOOKUP(C49, Filtered_Bespoke_Outcomes, 2, FALSE), "")</f>
        <v/>
      </c>
      <c r="E49" s="165"/>
      <c r="F49" s="166"/>
      <c r="G49" s="166"/>
      <c r="H49" s="166"/>
      <c r="I49" s="167">
        <f t="shared" si="3"/>
        <v>0</v>
      </c>
      <c r="J49" s="166"/>
      <c r="K49" s="166"/>
      <c r="L49" s="166"/>
      <c r="M49" s="166"/>
      <c r="N49" s="167">
        <f t="shared" si="4"/>
        <v>0</v>
      </c>
      <c r="O49" s="166"/>
      <c r="P49" s="168">
        <f t="shared" si="5"/>
        <v>0</v>
      </c>
      <c r="Q49" s="112"/>
      <c r="R49" s="112"/>
      <c r="S49" s="112"/>
      <c r="T49" s="112"/>
      <c r="U49" s="112"/>
      <c r="V49" s="112"/>
      <c r="W49" s="112"/>
      <c r="X49" s="112"/>
      <c r="Y49" s="173"/>
      <c r="Z49" s="112"/>
      <c r="AA49" s="173"/>
      <c r="AB49" s="112"/>
      <c r="AC49" s="112"/>
      <c r="AD49" s="112"/>
      <c r="AE49" s="112"/>
      <c r="AF49" s="112"/>
      <c r="AG49" s="112"/>
      <c r="AH49" s="112"/>
      <c r="AI49" s="112"/>
      <c r="AJ49" s="112"/>
      <c r="AK49" s="112"/>
      <c r="AL49" s="112"/>
      <c r="AM49" s="112"/>
    </row>
    <row r="50" spans="1:39" ht="14.5" x14ac:dyDescent="0.35">
      <c r="A50" s="112"/>
      <c r="B50" s="154" t="s">
        <v>89</v>
      </c>
      <c r="C50" s="154" t="s">
        <v>89</v>
      </c>
      <c r="D50" s="73" t="str">
        <f>_xlfn.IFNA(VLOOKUP(C50, Filtered_Bespoke_Outcomes, 2, FALSE), "")</f>
        <v/>
      </c>
      <c r="E50" s="165"/>
      <c r="F50" s="166"/>
      <c r="G50" s="166"/>
      <c r="H50" s="166"/>
      <c r="I50" s="167">
        <f t="shared" si="3"/>
        <v>0</v>
      </c>
      <c r="J50" s="166"/>
      <c r="K50" s="166"/>
      <c r="L50" s="166"/>
      <c r="M50" s="166"/>
      <c r="N50" s="167">
        <f t="shared" si="4"/>
        <v>0</v>
      </c>
      <c r="O50" s="166"/>
      <c r="P50" s="168">
        <f t="shared" si="5"/>
        <v>0</v>
      </c>
      <c r="Q50" s="112"/>
      <c r="R50" s="112"/>
      <c r="S50" s="112"/>
      <c r="T50" s="112"/>
      <c r="U50" s="112"/>
      <c r="V50" s="112"/>
      <c r="W50" s="112"/>
      <c r="X50" s="112"/>
      <c r="Y50" s="48"/>
      <c r="Z50" s="112"/>
      <c r="AA50" s="173"/>
      <c r="AB50" s="112"/>
      <c r="AC50" s="112"/>
      <c r="AD50" s="112"/>
      <c r="AE50" s="112"/>
      <c r="AF50" s="112"/>
      <c r="AG50" s="112"/>
      <c r="AH50" s="112"/>
      <c r="AI50" s="112"/>
      <c r="AJ50" s="112"/>
      <c r="AK50" s="112"/>
      <c r="AL50" s="112"/>
      <c r="AM50" s="112"/>
    </row>
    <row r="51" spans="1:39" ht="14.5" x14ac:dyDescent="0.35">
      <c r="A51" s="112"/>
      <c r="B51" s="154" t="s">
        <v>89</v>
      </c>
      <c r="C51" s="154" t="s">
        <v>89</v>
      </c>
      <c r="D51" s="73" t="str">
        <f>_xlfn.IFNA(VLOOKUP(C51, Filtered_Bespoke_Outcomes, 2, FALSE), "")</f>
        <v/>
      </c>
      <c r="E51" s="165"/>
      <c r="F51" s="166"/>
      <c r="G51" s="166"/>
      <c r="H51" s="166"/>
      <c r="I51" s="167">
        <f t="shared" si="3"/>
        <v>0</v>
      </c>
      <c r="J51" s="166"/>
      <c r="K51" s="166"/>
      <c r="L51" s="166"/>
      <c r="M51" s="166"/>
      <c r="N51" s="167">
        <f t="shared" si="4"/>
        <v>0</v>
      </c>
      <c r="O51" s="166"/>
      <c r="P51" s="168">
        <f t="shared" si="5"/>
        <v>0</v>
      </c>
      <c r="Q51" s="112"/>
      <c r="R51" s="112"/>
      <c r="S51" s="112"/>
      <c r="T51" s="112"/>
      <c r="U51" s="112"/>
      <c r="V51" s="112"/>
      <c r="W51" s="112"/>
      <c r="X51" s="112"/>
      <c r="Y51" s="48"/>
      <c r="Z51" s="112"/>
      <c r="AA51" s="173"/>
      <c r="AB51" s="112"/>
      <c r="AC51" s="112"/>
      <c r="AD51" s="112"/>
      <c r="AE51" s="112"/>
      <c r="AF51" s="112"/>
      <c r="AG51" s="112"/>
      <c r="AH51" s="112"/>
      <c r="AI51" s="112"/>
      <c r="AJ51" s="112"/>
      <c r="AK51" s="112"/>
      <c r="AL51" s="112"/>
      <c r="AM51" s="112"/>
    </row>
    <row r="52" spans="1:39" ht="14.5" x14ac:dyDescent="0.35">
      <c r="A52" s="112"/>
      <c r="B52" s="154" t="s">
        <v>89</v>
      </c>
      <c r="C52" s="154" t="s">
        <v>89</v>
      </c>
      <c r="D52" s="73" t="str">
        <f>_xlfn.IFNA(VLOOKUP(C52, Filtered_Bespoke_Outcomes, 2, FALSE), "")</f>
        <v/>
      </c>
      <c r="E52" s="165"/>
      <c r="F52" s="166"/>
      <c r="G52" s="166"/>
      <c r="H52" s="166"/>
      <c r="I52" s="167">
        <f t="shared" si="3"/>
        <v>0</v>
      </c>
      <c r="J52" s="166"/>
      <c r="K52" s="166"/>
      <c r="L52" s="166"/>
      <c r="M52" s="166"/>
      <c r="N52" s="167">
        <f t="shared" si="4"/>
        <v>0</v>
      </c>
      <c r="O52" s="166"/>
      <c r="P52" s="168">
        <f t="shared" si="5"/>
        <v>0</v>
      </c>
      <c r="Q52" s="112"/>
      <c r="R52" s="112"/>
      <c r="S52" s="112"/>
      <c r="T52" s="112"/>
      <c r="U52" s="112"/>
      <c r="V52" s="112"/>
      <c r="W52" s="112"/>
      <c r="X52" s="112"/>
      <c r="Y52" s="48"/>
      <c r="Z52" s="112"/>
      <c r="AA52" s="173"/>
      <c r="AB52" s="112"/>
      <c r="AC52" s="112"/>
      <c r="AD52" s="112"/>
      <c r="AE52" s="112"/>
      <c r="AF52" s="112"/>
      <c r="AG52" s="112"/>
      <c r="AH52" s="112"/>
      <c r="AI52" s="112"/>
      <c r="AJ52" s="112"/>
      <c r="AK52" s="112"/>
      <c r="AL52" s="112"/>
      <c r="AM52" s="112"/>
    </row>
    <row r="53" spans="1:39" ht="14.5" x14ac:dyDescent="0.35">
      <c r="A53" s="112"/>
      <c r="B53" s="154" t="s">
        <v>89</v>
      </c>
      <c r="C53" s="154" t="s">
        <v>89</v>
      </c>
      <c r="D53" s="73" t="str">
        <f>_xlfn.IFNA(VLOOKUP(C53, Filtered_Bespoke_Outcomes, 2, FALSE), "")</f>
        <v/>
      </c>
      <c r="E53" s="165"/>
      <c r="F53" s="166"/>
      <c r="G53" s="166"/>
      <c r="H53" s="166"/>
      <c r="I53" s="167">
        <f t="shared" si="3"/>
        <v>0</v>
      </c>
      <c r="J53" s="166"/>
      <c r="K53" s="166"/>
      <c r="L53" s="166"/>
      <c r="M53" s="166"/>
      <c r="N53" s="167">
        <f t="shared" si="4"/>
        <v>0</v>
      </c>
      <c r="O53" s="166"/>
      <c r="P53" s="168">
        <f t="shared" si="5"/>
        <v>0</v>
      </c>
      <c r="Q53" s="112"/>
      <c r="R53" s="112"/>
      <c r="S53" s="112"/>
      <c r="T53" s="112"/>
      <c r="U53" s="112"/>
      <c r="V53" s="112"/>
      <c r="W53" s="112"/>
      <c r="X53" s="112"/>
      <c r="Y53" s="48"/>
      <c r="Z53" s="112"/>
      <c r="AA53" s="173"/>
      <c r="AB53" s="112"/>
      <c r="AC53" s="112"/>
      <c r="AD53" s="112"/>
      <c r="AE53" s="112"/>
      <c r="AF53" s="112"/>
      <c r="AG53" s="112"/>
      <c r="AH53" s="112"/>
      <c r="AI53" s="112"/>
      <c r="AJ53" s="112"/>
      <c r="AK53" s="112"/>
      <c r="AL53" s="112"/>
      <c r="AM53" s="112"/>
    </row>
    <row r="54" spans="1:39" ht="14.5" x14ac:dyDescent="0.35">
      <c r="A54" s="112"/>
      <c r="B54" s="154" t="s">
        <v>89</v>
      </c>
      <c r="C54" s="154" t="s">
        <v>89</v>
      </c>
      <c r="D54" s="73" t="str">
        <f>_xlfn.IFNA(VLOOKUP(C54, Filtered_Bespoke_Outcomes, 2, FALSE), "")</f>
        <v/>
      </c>
      <c r="E54" s="165"/>
      <c r="F54" s="166"/>
      <c r="G54" s="166"/>
      <c r="H54" s="166"/>
      <c r="I54" s="167">
        <f t="shared" si="3"/>
        <v>0</v>
      </c>
      <c r="J54" s="166"/>
      <c r="K54" s="166"/>
      <c r="L54" s="166"/>
      <c r="M54" s="166"/>
      <c r="N54" s="167">
        <f t="shared" si="4"/>
        <v>0</v>
      </c>
      <c r="O54" s="166"/>
      <c r="P54" s="168">
        <f t="shared" si="5"/>
        <v>0</v>
      </c>
      <c r="Q54" s="112"/>
      <c r="R54" s="112"/>
      <c r="S54" s="112"/>
      <c r="T54" s="112"/>
      <c r="U54" s="112"/>
      <c r="V54" s="112"/>
      <c r="W54" s="112"/>
      <c r="X54" s="112"/>
      <c r="Y54" s="48"/>
      <c r="Z54" s="112"/>
      <c r="AA54" s="173"/>
      <c r="AB54" s="112"/>
      <c r="AC54" s="112"/>
      <c r="AD54" s="112"/>
      <c r="AE54" s="112"/>
      <c r="AF54" s="112"/>
      <c r="AG54" s="112"/>
      <c r="AH54" s="112"/>
      <c r="AI54" s="112"/>
      <c r="AJ54" s="112"/>
      <c r="AK54" s="112"/>
      <c r="AL54" s="112"/>
      <c r="AM54" s="112"/>
    </row>
    <row r="55" spans="1:39" ht="14.5" x14ac:dyDescent="0.35">
      <c r="A55" s="112"/>
      <c r="B55" s="154" t="s">
        <v>89</v>
      </c>
      <c r="C55" s="154" t="s">
        <v>89</v>
      </c>
      <c r="D55" s="73" t="str">
        <f>_xlfn.IFNA(VLOOKUP(C55, Filtered_Bespoke_Outcomes, 2, FALSE), "")</f>
        <v/>
      </c>
      <c r="E55" s="165"/>
      <c r="F55" s="166"/>
      <c r="G55" s="166"/>
      <c r="H55" s="166"/>
      <c r="I55" s="167">
        <f t="shared" si="3"/>
        <v>0</v>
      </c>
      <c r="J55" s="166"/>
      <c r="K55" s="166"/>
      <c r="L55" s="166"/>
      <c r="M55" s="166"/>
      <c r="N55" s="167">
        <f t="shared" si="4"/>
        <v>0</v>
      </c>
      <c r="O55" s="166"/>
      <c r="P55" s="168">
        <f t="shared" si="5"/>
        <v>0</v>
      </c>
      <c r="Q55" s="112"/>
      <c r="R55" s="112"/>
      <c r="S55" s="112"/>
      <c r="T55" s="112"/>
      <c r="U55" s="112"/>
      <c r="V55" s="112"/>
      <c r="W55" s="112"/>
      <c r="X55" s="112"/>
      <c r="Y55" s="48"/>
      <c r="Z55" s="112"/>
      <c r="AA55" s="173"/>
      <c r="AB55" s="112"/>
      <c r="AC55" s="112"/>
      <c r="AD55" s="112"/>
      <c r="AE55" s="112"/>
      <c r="AF55" s="112"/>
      <c r="AG55" s="112"/>
      <c r="AH55" s="112"/>
      <c r="AI55" s="112"/>
      <c r="AJ55" s="112"/>
      <c r="AK55" s="112"/>
      <c r="AL55" s="112"/>
      <c r="AM55" s="112"/>
    </row>
    <row r="56" spans="1:39" ht="14.5" x14ac:dyDescent="0.35">
      <c r="A56" s="112"/>
      <c r="B56" s="154" t="s">
        <v>89</v>
      </c>
      <c r="C56" s="154" t="s">
        <v>89</v>
      </c>
      <c r="D56" s="73" t="str">
        <f>_xlfn.IFNA(VLOOKUP(C56, Filtered_Bespoke_Outcomes, 2, FALSE), "")</f>
        <v/>
      </c>
      <c r="E56" s="165"/>
      <c r="F56" s="166"/>
      <c r="G56" s="166"/>
      <c r="H56" s="166"/>
      <c r="I56" s="167">
        <f t="shared" si="3"/>
        <v>0</v>
      </c>
      <c r="J56" s="166"/>
      <c r="K56" s="166"/>
      <c r="L56" s="166"/>
      <c r="M56" s="166"/>
      <c r="N56" s="167">
        <f t="shared" si="4"/>
        <v>0</v>
      </c>
      <c r="O56" s="166"/>
      <c r="P56" s="168">
        <f t="shared" si="5"/>
        <v>0</v>
      </c>
      <c r="Q56" s="112"/>
      <c r="R56" s="112"/>
      <c r="S56" s="112"/>
      <c r="T56" s="112"/>
      <c r="U56" s="112"/>
      <c r="V56" s="112"/>
      <c r="W56" s="112"/>
      <c r="X56" s="112"/>
      <c r="Y56" s="48"/>
      <c r="Z56" s="112"/>
      <c r="AA56" s="173"/>
      <c r="AB56" s="112"/>
      <c r="AC56" s="112"/>
      <c r="AD56" s="112"/>
      <c r="AE56" s="112"/>
      <c r="AF56" s="112"/>
      <c r="AG56" s="112"/>
      <c r="AH56" s="112"/>
      <c r="AI56" s="112"/>
      <c r="AJ56" s="112"/>
      <c r="AK56" s="112"/>
      <c r="AL56" s="112"/>
      <c r="AM56" s="112"/>
    </row>
    <row r="57" spans="1:39" ht="14.5" x14ac:dyDescent="0.35">
      <c r="A57" s="112"/>
      <c r="B57" s="154" t="s">
        <v>89</v>
      </c>
      <c r="C57" s="154" t="s">
        <v>89</v>
      </c>
      <c r="D57" s="73" t="str">
        <f>_xlfn.IFNA(VLOOKUP(C57, Filtered_Bespoke_Outcomes, 2, FALSE), "")</f>
        <v/>
      </c>
      <c r="E57" s="165"/>
      <c r="F57" s="166"/>
      <c r="G57" s="166"/>
      <c r="H57" s="166"/>
      <c r="I57" s="167">
        <f t="shared" si="3"/>
        <v>0</v>
      </c>
      <c r="J57" s="166"/>
      <c r="K57" s="166"/>
      <c r="L57" s="166"/>
      <c r="M57" s="166"/>
      <c r="N57" s="167">
        <f t="shared" si="4"/>
        <v>0</v>
      </c>
      <c r="O57" s="166"/>
      <c r="P57" s="168">
        <f t="shared" si="5"/>
        <v>0</v>
      </c>
      <c r="Q57" s="112"/>
      <c r="R57" s="112"/>
      <c r="S57" s="112"/>
      <c r="T57" s="112"/>
      <c r="U57" s="112"/>
      <c r="V57" s="112"/>
      <c r="W57" s="112"/>
      <c r="X57" s="112"/>
      <c r="Y57" s="48"/>
      <c r="Z57" s="112"/>
      <c r="AA57" s="173"/>
      <c r="AB57" s="112"/>
      <c r="AC57" s="112"/>
      <c r="AD57" s="112"/>
      <c r="AE57" s="112"/>
      <c r="AF57" s="112"/>
      <c r="AG57" s="112"/>
      <c r="AH57" s="112"/>
      <c r="AI57" s="112"/>
      <c r="AJ57" s="112"/>
      <c r="AK57" s="112"/>
      <c r="AL57" s="112"/>
      <c r="AM57" s="112"/>
    </row>
    <row r="58" spans="1:39" ht="14.5" x14ac:dyDescent="0.35">
      <c r="A58" s="112"/>
      <c r="B58" s="154" t="s">
        <v>89</v>
      </c>
      <c r="C58" s="154" t="s">
        <v>89</v>
      </c>
      <c r="D58" s="73" t="str">
        <f>_xlfn.IFNA(VLOOKUP(C58, Filtered_Bespoke_Outcomes, 2, FALSE), "")</f>
        <v/>
      </c>
      <c r="E58" s="165"/>
      <c r="F58" s="166"/>
      <c r="G58" s="166"/>
      <c r="H58" s="166"/>
      <c r="I58" s="167">
        <f t="shared" si="3"/>
        <v>0</v>
      </c>
      <c r="J58" s="166"/>
      <c r="K58" s="166"/>
      <c r="L58" s="166"/>
      <c r="M58" s="166"/>
      <c r="N58" s="167">
        <f t="shared" si="4"/>
        <v>0</v>
      </c>
      <c r="O58" s="166"/>
      <c r="P58" s="168">
        <f t="shared" si="5"/>
        <v>0</v>
      </c>
      <c r="Q58" s="112"/>
      <c r="R58" s="112"/>
      <c r="S58" s="112"/>
      <c r="T58" s="112"/>
      <c r="U58" s="112"/>
      <c r="V58" s="112"/>
      <c r="W58" s="112"/>
      <c r="X58" s="112"/>
      <c r="Y58" s="112"/>
      <c r="Z58" s="112"/>
      <c r="AA58" s="112"/>
      <c r="AB58" s="112"/>
      <c r="AC58" s="112"/>
      <c r="AD58" s="48"/>
      <c r="AE58" s="112"/>
      <c r="AF58" s="112"/>
      <c r="AG58" s="112"/>
      <c r="AH58" s="112"/>
      <c r="AI58" s="112"/>
      <c r="AJ58" s="112"/>
      <c r="AK58" s="112"/>
      <c r="AL58" s="112"/>
      <c r="AM58" s="112"/>
    </row>
    <row r="59" spans="1:39" ht="14.5" x14ac:dyDescent="0.35">
      <c r="A59" s="112"/>
      <c r="B59" s="154" t="s">
        <v>89</v>
      </c>
      <c r="C59" s="154" t="s">
        <v>89</v>
      </c>
      <c r="D59" s="73" t="str">
        <f>_xlfn.IFNA(VLOOKUP(C59, Filtered_Bespoke_Outcomes, 2, FALSE), "")</f>
        <v/>
      </c>
      <c r="E59" s="165"/>
      <c r="F59" s="166"/>
      <c r="G59" s="166"/>
      <c r="H59" s="166"/>
      <c r="I59" s="167">
        <f t="shared" si="3"/>
        <v>0</v>
      </c>
      <c r="J59" s="166"/>
      <c r="K59" s="166"/>
      <c r="L59" s="166"/>
      <c r="M59" s="166"/>
      <c r="N59" s="167">
        <f t="shared" si="4"/>
        <v>0</v>
      </c>
      <c r="O59" s="166"/>
      <c r="P59" s="168">
        <f t="shared" si="5"/>
        <v>0</v>
      </c>
      <c r="Q59" s="112"/>
      <c r="R59" s="112"/>
      <c r="S59" s="112"/>
      <c r="T59" s="112"/>
      <c r="U59" s="112"/>
      <c r="V59" s="112"/>
      <c r="W59" s="112"/>
      <c r="X59" s="112"/>
      <c r="Y59" s="112"/>
      <c r="Z59" s="112"/>
      <c r="AA59" s="112"/>
      <c r="AB59" s="112"/>
      <c r="AC59" s="112"/>
      <c r="AD59" s="48"/>
      <c r="AE59" s="112"/>
      <c r="AF59" s="112"/>
      <c r="AG59" s="112"/>
      <c r="AH59" s="112"/>
      <c r="AI59" s="112"/>
      <c r="AJ59" s="112"/>
      <c r="AK59" s="112"/>
      <c r="AL59" s="112"/>
      <c r="AM59" s="112"/>
    </row>
    <row r="60" spans="1:39" ht="14.5" x14ac:dyDescent="0.35">
      <c r="A60" s="112"/>
      <c r="B60" s="154" t="s">
        <v>89</v>
      </c>
      <c r="C60" s="154" t="s">
        <v>89</v>
      </c>
      <c r="D60" s="73" t="str">
        <f>_xlfn.IFNA(VLOOKUP(C60, Filtered_Bespoke_Outcomes, 2, FALSE), "")</f>
        <v/>
      </c>
      <c r="E60" s="165"/>
      <c r="F60" s="166"/>
      <c r="G60" s="166"/>
      <c r="H60" s="166"/>
      <c r="I60" s="167">
        <f t="shared" si="3"/>
        <v>0</v>
      </c>
      <c r="J60" s="166"/>
      <c r="K60" s="166"/>
      <c r="L60" s="166"/>
      <c r="M60" s="166"/>
      <c r="N60" s="167">
        <f t="shared" si="4"/>
        <v>0</v>
      </c>
      <c r="O60" s="166"/>
      <c r="P60" s="168">
        <f t="shared" si="5"/>
        <v>0</v>
      </c>
      <c r="Q60" s="112"/>
      <c r="R60" s="112"/>
      <c r="S60" s="112"/>
      <c r="T60" s="112"/>
      <c r="U60" s="112"/>
      <c r="V60" s="112"/>
      <c r="W60" s="112"/>
      <c r="X60" s="112"/>
      <c r="Y60" s="112"/>
      <c r="Z60" s="112"/>
      <c r="AA60" s="112"/>
      <c r="AB60" s="112"/>
      <c r="AC60" s="112"/>
      <c r="AD60" s="49"/>
      <c r="AE60" s="112"/>
      <c r="AF60" s="112"/>
      <c r="AG60" s="112"/>
      <c r="AH60" s="112"/>
      <c r="AI60" s="112"/>
      <c r="AJ60" s="112"/>
      <c r="AK60" s="112"/>
      <c r="AL60" s="112"/>
      <c r="AM60" s="112"/>
    </row>
    <row r="61" spans="1:39" ht="14.5" x14ac:dyDescent="0.35">
      <c r="A61" s="112"/>
      <c r="B61" s="154" t="s">
        <v>89</v>
      </c>
      <c r="C61" s="154" t="s">
        <v>89</v>
      </c>
      <c r="D61" s="73" t="str">
        <f>_xlfn.IFNA(VLOOKUP(C61, Filtered_Bespoke_Outcomes, 2, FALSE), "")</f>
        <v/>
      </c>
      <c r="E61" s="165"/>
      <c r="F61" s="166"/>
      <c r="G61" s="166"/>
      <c r="H61" s="166"/>
      <c r="I61" s="167">
        <f t="shared" si="3"/>
        <v>0</v>
      </c>
      <c r="J61" s="166"/>
      <c r="K61" s="166"/>
      <c r="L61" s="166"/>
      <c r="M61" s="166"/>
      <c r="N61" s="167">
        <f t="shared" si="4"/>
        <v>0</v>
      </c>
      <c r="O61" s="166"/>
      <c r="P61" s="168">
        <f t="shared" si="5"/>
        <v>0</v>
      </c>
      <c r="Q61" s="112"/>
      <c r="R61" s="112"/>
      <c r="S61" s="112"/>
      <c r="T61" s="112"/>
      <c r="U61" s="112"/>
      <c r="V61" s="112"/>
      <c r="W61" s="112"/>
      <c r="X61" s="112"/>
      <c r="Y61" s="112"/>
      <c r="Z61" s="112"/>
      <c r="AA61" s="112"/>
      <c r="AB61" s="112"/>
      <c r="AC61" s="112"/>
      <c r="AD61" s="46"/>
      <c r="AE61" s="112"/>
      <c r="AF61" s="112"/>
      <c r="AG61" s="112"/>
      <c r="AH61" s="112"/>
      <c r="AI61" s="112"/>
      <c r="AJ61" s="112"/>
      <c r="AK61" s="112"/>
      <c r="AL61" s="112"/>
      <c r="AM61" s="112"/>
    </row>
    <row r="62" spans="1:39" ht="14.5" x14ac:dyDescent="0.35">
      <c r="A62" s="112"/>
      <c r="B62" s="154" t="s">
        <v>89</v>
      </c>
      <c r="C62" s="154" t="s">
        <v>89</v>
      </c>
      <c r="D62" s="73" t="str">
        <f>_xlfn.IFNA(VLOOKUP(C62, Filtered_Bespoke_Outcomes, 2, FALSE), "")</f>
        <v/>
      </c>
      <c r="E62" s="165"/>
      <c r="F62" s="166"/>
      <c r="G62" s="166"/>
      <c r="H62" s="166"/>
      <c r="I62" s="167">
        <f t="shared" si="3"/>
        <v>0</v>
      </c>
      <c r="J62" s="166"/>
      <c r="K62" s="166"/>
      <c r="L62" s="166"/>
      <c r="M62" s="166"/>
      <c r="N62" s="167">
        <f t="shared" si="4"/>
        <v>0</v>
      </c>
      <c r="O62" s="166"/>
      <c r="P62" s="168">
        <f t="shared" si="5"/>
        <v>0</v>
      </c>
      <c r="Q62" s="112"/>
      <c r="R62" s="112"/>
      <c r="S62" s="112"/>
      <c r="T62" s="112"/>
      <c r="U62" s="112"/>
      <c r="V62" s="112"/>
      <c r="W62" s="112"/>
      <c r="X62" s="112"/>
      <c r="Y62" s="112"/>
      <c r="Z62" s="112"/>
      <c r="AA62" s="112"/>
      <c r="AB62" s="112"/>
      <c r="AC62" s="112"/>
      <c r="AD62" s="46"/>
      <c r="AE62" s="112"/>
      <c r="AF62" s="112"/>
      <c r="AG62" s="112"/>
      <c r="AH62" s="112"/>
      <c r="AI62" s="112"/>
      <c r="AJ62" s="112"/>
      <c r="AK62" s="112"/>
      <c r="AL62" s="112"/>
      <c r="AM62" s="112"/>
    </row>
    <row r="63" spans="1:39" ht="14.5" x14ac:dyDescent="0.35">
      <c r="A63" s="112"/>
      <c r="B63" s="154" t="s">
        <v>89</v>
      </c>
      <c r="C63" s="154" t="s">
        <v>89</v>
      </c>
      <c r="D63" s="73" t="str">
        <f>_xlfn.IFNA(VLOOKUP(C63, Filtered_Bespoke_Outcomes, 2, FALSE), "")</f>
        <v/>
      </c>
      <c r="E63" s="165"/>
      <c r="F63" s="166"/>
      <c r="G63" s="166"/>
      <c r="H63" s="166"/>
      <c r="I63" s="167">
        <f t="shared" si="3"/>
        <v>0</v>
      </c>
      <c r="J63" s="166"/>
      <c r="K63" s="166"/>
      <c r="L63" s="166"/>
      <c r="M63" s="166"/>
      <c r="N63" s="167">
        <f t="shared" si="4"/>
        <v>0</v>
      </c>
      <c r="O63" s="166"/>
      <c r="P63" s="168">
        <f t="shared" si="5"/>
        <v>0</v>
      </c>
      <c r="Q63" s="112"/>
      <c r="R63" s="112"/>
      <c r="S63" s="112"/>
      <c r="T63" s="112"/>
      <c r="U63" s="112"/>
      <c r="V63" s="112"/>
      <c r="W63" s="112"/>
      <c r="X63" s="112"/>
      <c r="Y63" s="112"/>
      <c r="Z63" s="112"/>
      <c r="AA63" s="112"/>
      <c r="AB63" s="112"/>
      <c r="AC63" s="112"/>
      <c r="AD63" s="49"/>
      <c r="AE63" s="112"/>
      <c r="AF63" s="112"/>
      <c r="AG63" s="112"/>
      <c r="AH63" s="112"/>
      <c r="AI63" s="112"/>
      <c r="AJ63" s="112"/>
      <c r="AK63" s="112"/>
      <c r="AL63" s="112"/>
      <c r="AM63" s="112"/>
    </row>
    <row r="64" spans="1:39" ht="14.5" x14ac:dyDescent="0.35">
      <c r="A64" s="112"/>
      <c r="B64" s="154" t="s">
        <v>89</v>
      </c>
      <c r="C64" s="154" t="s">
        <v>89</v>
      </c>
      <c r="D64" s="73" t="str">
        <f>_xlfn.IFNA(VLOOKUP(C64, Filtered_Bespoke_Outcomes, 2, FALSE), "")</f>
        <v/>
      </c>
      <c r="E64" s="165"/>
      <c r="F64" s="166"/>
      <c r="G64" s="166"/>
      <c r="H64" s="166"/>
      <c r="I64" s="167">
        <f t="shared" si="3"/>
        <v>0</v>
      </c>
      <c r="J64" s="166"/>
      <c r="K64" s="166"/>
      <c r="L64" s="166"/>
      <c r="M64" s="166"/>
      <c r="N64" s="167">
        <f t="shared" si="4"/>
        <v>0</v>
      </c>
      <c r="O64" s="166"/>
      <c r="P64" s="168">
        <f t="shared" si="5"/>
        <v>0</v>
      </c>
      <c r="Q64" s="112"/>
      <c r="R64" s="112"/>
      <c r="S64" s="112"/>
      <c r="T64" s="112"/>
      <c r="U64" s="112"/>
      <c r="V64" s="112"/>
      <c r="W64" s="112"/>
      <c r="X64" s="112"/>
      <c r="Y64" s="112"/>
      <c r="Z64" s="112"/>
      <c r="AA64" s="112"/>
      <c r="AB64" s="112"/>
      <c r="AC64" s="112"/>
      <c r="AD64" s="49"/>
      <c r="AE64" s="112"/>
      <c r="AF64" s="112"/>
      <c r="AG64" s="112"/>
      <c r="AH64" s="112"/>
      <c r="AI64" s="112"/>
      <c r="AJ64" s="112"/>
      <c r="AK64" s="112"/>
      <c r="AL64" s="112"/>
      <c r="AM64" s="112"/>
    </row>
    <row r="65" spans="1:39" ht="14.5" x14ac:dyDescent="0.35">
      <c r="A65" s="112"/>
      <c r="B65" s="154" t="s">
        <v>89</v>
      </c>
      <c r="C65" s="154" t="s">
        <v>89</v>
      </c>
      <c r="D65" s="73" t="str">
        <f>_xlfn.IFNA(VLOOKUP(C65, Filtered_Bespoke_Outcomes, 2, FALSE), "")</f>
        <v/>
      </c>
      <c r="E65" s="165"/>
      <c r="F65" s="166"/>
      <c r="G65" s="166"/>
      <c r="H65" s="166"/>
      <c r="I65" s="167">
        <f t="shared" si="3"/>
        <v>0</v>
      </c>
      <c r="J65" s="166"/>
      <c r="K65" s="166"/>
      <c r="L65" s="166"/>
      <c r="M65" s="166"/>
      <c r="N65" s="167">
        <f t="shared" si="4"/>
        <v>0</v>
      </c>
      <c r="O65" s="166"/>
      <c r="P65" s="168">
        <f t="shared" si="5"/>
        <v>0</v>
      </c>
      <c r="Q65" s="112"/>
      <c r="R65" s="112"/>
      <c r="S65" s="112"/>
      <c r="T65" s="112"/>
      <c r="U65" s="112"/>
      <c r="V65" s="112"/>
      <c r="W65" s="112"/>
      <c r="X65" s="112"/>
      <c r="Y65" s="112"/>
      <c r="Z65" s="112"/>
      <c r="AA65" s="112"/>
      <c r="AB65" s="112"/>
      <c r="AC65" s="112"/>
      <c r="AD65" s="46"/>
      <c r="AE65" s="112"/>
      <c r="AF65" s="112"/>
      <c r="AG65" s="112"/>
      <c r="AH65" s="112"/>
      <c r="AI65" s="112"/>
      <c r="AJ65" s="112"/>
      <c r="AK65" s="112"/>
      <c r="AL65" s="112"/>
      <c r="AM65" s="112"/>
    </row>
    <row r="66" spans="1:39" ht="14.5" x14ac:dyDescent="0.35">
      <c r="A66" s="112"/>
      <c r="B66" s="154" t="s">
        <v>89</v>
      </c>
      <c r="C66" s="154" t="s">
        <v>89</v>
      </c>
      <c r="D66" s="73" t="str">
        <f>_xlfn.IFNA(VLOOKUP(C66, Filtered_Bespoke_Outcomes, 2, FALSE), "")</f>
        <v/>
      </c>
      <c r="E66" s="165"/>
      <c r="F66" s="166"/>
      <c r="G66" s="166"/>
      <c r="H66" s="166"/>
      <c r="I66" s="167">
        <f t="shared" si="3"/>
        <v>0</v>
      </c>
      <c r="J66" s="166"/>
      <c r="K66" s="166"/>
      <c r="L66" s="166"/>
      <c r="M66" s="166"/>
      <c r="N66" s="167">
        <f t="shared" si="4"/>
        <v>0</v>
      </c>
      <c r="O66" s="166"/>
      <c r="P66" s="168">
        <f t="shared" si="5"/>
        <v>0</v>
      </c>
      <c r="Q66" s="112"/>
      <c r="R66" s="112"/>
      <c r="S66" s="112"/>
      <c r="T66" s="112"/>
      <c r="U66" s="112"/>
      <c r="V66" s="112"/>
      <c r="W66" s="112"/>
      <c r="X66" s="112"/>
      <c r="Y66" s="112"/>
      <c r="Z66" s="112"/>
      <c r="AA66" s="112"/>
      <c r="AB66" s="112"/>
      <c r="AC66" s="112"/>
      <c r="AD66" s="46"/>
      <c r="AE66" s="112"/>
      <c r="AF66" s="112"/>
      <c r="AG66" s="112"/>
      <c r="AH66" s="112"/>
      <c r="AI66" s="112"/>
      <c r="AJ66" s="112"/>
      <c r="AK66" s="112"/>
      <c r="AL66" s="112"/>
      <c r="AM66" s="112"/>
    </row>
    <row r="67" spans="1:39" ht="14.5" x14ac:dyDescent="0.35">
      <c r="A67" s="112"/>
      <c r="B67" s="154" t="s">
        <v>89</v>
      </c>
      <c r="C67" s="154" t="s">
        <v>89</v>
      </c>
      <c r="D67" s="73" t="str">
        <f>_xlfn.IFNA(VLOOKUP(C67, Filtered_Bespoke_Outcomes, 2, FALSE), "")</f>
        <v/>
      </c>
      <c r="E67" s="165"/>
      <c r="F67" s="166"/>
      <c r="G67" s="166"/>
      <c r="H67" s="166"/>
      <c r="I67" s="167">
        <f t="shared" si="3"/>
        <v>0</v>
      </c>
      <c r="J67" s="166"/>
      <c r="K67" s="166"/>
      <c r="L67" s="166"/>
      <c r="M67" s="166"/>
      <c r="N67" s="167">
        <f t="shared" si="4"/>
        <v>0</v>
      </c>
      <c r="O67" s="166"/>
      <c r="P67" s="168">
        <f t="shared" si="5"/>
        <v>0</v>
      </c>
      <c r="Q67" s="112"/>
      <c r="R67" s="112"/>
      <c r="S67" s="112"/>
      <c r="T67" s="112"/>
      <c r="U67" s="112"/>
      <c r="V67" s="112"/>
      <c r="W67" s="112"/>
      <c r="X67" s="112"/>
      <c r="Y67" s="112"/>
      <c r="Z67" s="112"/>
      <c r="AA67" s="112"/>
      <c r="AB67" s="112"/>
      <c r="AC67" s="112"/>
      <c r="AD67" s="46"/>
      <c r="AE67" s="112"/>
      <c r="AF67" s="112"/>
      <c r="AG67" s="112"/>
      <c r="AH67" s="112"/>
      <c r="AI67" s="112"/>
      <c r="AJ67" s="112"/>
      <c r="AK67" s="112"/>
      <c r="AL67" s="112"/>
      <c r="AM67" s="112"/>
    </row>
    <row r="68" spans="1:39" ht="14.5" x14ac:dyDescent="0.35">
      <c r="A68" s="112"/>
      <c r="B68" s="154" t="s">
        <v>89</v>
      </c>
      <c r="C68" s="154" t="s">
        <v>89</v>
      </c>
      <c r="D68" s="73" t="str">
        <f>_xlfn.IFNA(VLOOKUP(C68, Filtered_Bespoke_Outcomes, 2, FALSE), "")</f>
        <v/>
      </c>
      <c r="E68" s="165"/>
      <c r="F68" s="166"/>
      <c r="G68" s="166"/>
      <c r="H68" s="166"/>
      <c r="I68" s="167">
        <f t="shared" si="3"/>
        <v>0</v>
      </c>
      <c r="J68" s="166"/>
      <c r="K68" s="166"/>
      <c r="L68" s="166"/>
      <c r="M68" s="166"/>
      <c r="N68" s="167">
        <f t="shared" si="4"/>
        <v>0</v>
      </c>
      <c r="O68" s="166"/>
      <c r="P68" s="168">
        <f t="shared" si="5"/>
        <v>0</v>
      </c>
      <c r="Q68" s="112"/>
      <c r="R68" s="112"/>
      <c r="S68" s="112"/>
      <c r="T68" s="112"/>
      <c r="U68" s="112"/>
      <c r="V68" s="112"/>
      <c r="W68" s="112"/>
      <c r="X68" s="112"/>
      <c r="Y68" s="112"/>
      <c r="Z68" s="112"/>
      <c r="AA68" s="112"/>
      <c r="AB68" s="112"/>
      <c r="AC68" s="112"/>
      <c r="AD68" s="46"/>
      <c r="AE68" s="112"/>
      <c r="AF68" s="112"/>
      <c r="AG68" s="112"/>
      <c r="AH68" s="112"/>
      <c r="AI68" s="112"/>
      <c r="AJ68" s="112"/>
      <c r="AK68" s="112"/>
      <c r="AL68" s="112"/>
      <c r="AM68" s="112"/>
    </row>
    <row r="69" spans="1:39" ht="14.5" x14ac:dyDescent="0.35">
      <c r="A69" s="112"/>
      <c r="B69" s="154" t="s">
        <v>89</v>
      </c>
      <c r="C69" s="154" t="s">
        <v>89</v>
      </c>
      <c r="D69" s="73" t="str">
        <f>_xlfn.IFNA(VLOOKUP(C69, Filtered_Bespoke_Outcomes, 2, FALSE), "")</f>
        <v/>
      </c>
      <c r="E69" s="165"/>
      <c r="F69" s="166"/>
      <c r="G69" s="166"/>
      <c r="H69" s="166"/>
      <c r="I69" s="167">
        <f t="shared" si="3"/>
        <v>0</v>
      </c>
      <c r="J69" s="166"/>
      <c r="K69" s="166"/>
      <c r="L69" s="166"/>
      <c r="M69" s="166"/>
      <c r="N69" s="167">
        <f t="shared" si="4"/>
        <v>0</v>
      </c>
      <c r="O69" s="166"/>
      <c r="P69" s="168">
        <f t="shared" si="5"/>
        <v>0</v>
      </c>
      <c r="Q69" s="112"/>
      <c r="R69" s="112"/>
      <c r="S69" s="112"/>
      <c r="T69" s="112"/>
      <c r="U69" s="112"/>
      <c r="V69" s="112"/>
      <c r="W69" s="112"/>
      <c r="X69" s="112"/>
      <c r="Y69" s="112"/>
      <c r="Z69" s="112"/>
      <c r="AA69" s="112"/>
      <c r="AB69" s="112"/>
      <c r="AC69"/>
      <c r="AD69" s="46"/>
      <c r="AE69"/>
      <c r="AF69"/>
      <c r="AG69"/>
      <c r="AH69" s="112"/>
      <c r="AI69" s="112"/>
      <c r="AJ69" s="112"/>
      <c r="AK69" s="112"/>
      <c r="AL69" s="112"/>
      <c r="AM69" s="112"/>
    </row>
    <row r="70" spans="1:39" ht="14.5" x14ac:dyDescent="0.35">
      <c r="A70" s="112"/>
      <c r="B70" s="154" t="s">
        <v>89</v>
      </c>
      <c r="C70" s="154" t="s">
        <v>89</v>
      </c>
      <c r="D70" s="73" t="str">
        <f>_xlfn.IFNA(VLOOKUP(C70, Filtered_Bespoke_Outcomes, 2, FALSE), "")</f>
        <v/>
      </c>
      <c r="E70" s="165"/>
      <c r="F70" s="166"/>
      <c r="G70" s="166"/>
      <c r="H70" s="166"/>
      <c r="I70" s="167">
        <f t="shared" si="3"/>
        <v>0</v>
      </c>
      <c r="J70" s="166"/>
      <c r="K70" s="166"/>
      <c r="L70" s="166"/>
      <c r="M70" s="166"/>
      <c r="N70" s="167">
        <f t="shared" si="4"/>
        <v>0</v>
      </c>
      <c r="O70" s="166"/>
      <c r="P70" s="168">
        <f t="shared" si="5"/>
        <v>0</v>
      </c>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row>
    <row r="71" spans="1:39" ht="14.5" x14ac:dyDescent="0.35">
      <c r="A71" s="112"/>
      <c r="B71" s="154" t="s">
        <v>89</v>
      </c>
      <c r="C71" s="154" t="s">
        <v>89</v>
      </c>
      <c r="D71" s="73" t="str">
        <f>_xlfn.IFNA(VLOOKUP(C71, Filtered_Bespoke_Outcomes, 2, FALSE), "")</f>
        <v/>
      </c>
      <c r="E71" s="165"/>
      <c r="F71" s="166"/>
      <c r="G71" s="166"/>
      <c r="H71" s="166"/>
      <c r="I71" s="167">
        <f t="shared" si="3"/>
        <v>0</v>
      </c>
      <c r="J71" s="166"/>
      <c r="K71" s="166"/>
      <c r="L71" s="166"/>
      <c r="M71" s="166"/>
      <c r="N71" s="167">
        <f t="shared" si="4"/>
        <v>0</v>
      </c>
      <c r="O71" s="166"/>
      <c r="P71" s="168">
        <f t="shared" si="5"/>
        <v>0</v>
      </c>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row>
    <row r="72" spans="1:39" ht="14.5" x14ac:dyDescent="0.35">
      <c r="A72" s="112"/>
      <c r="B72" s="154" t="s">
        <v>89</v>
      </c>
      <c r="C72" s="154" t="s">
        <v>89</v>
      </c>
      <c r="D72" s="73" t="str">
        <f>_xlfn.IFNA(VLOOKUP(C72, Filtered_Bespoke_Outcomes, 2, FALSE), "")</f>
        <v/>
      </c>
      <c r="E72" s="165"/>
      <c r="F72" s="166"/>
      <c r="G72" s="166"/>
      <c r="H72" s="166"/>
      <c r="I72" s="167">
        <f t="shared" si="3"/>
        <v>0</v>
      </c>
      <c r="J72" s="166"/>
      <c r="K72" s="166"/>
      <c r="L72" s="166"/>
      <c r="M72" s="166"/>
      <c r="N72" s="167">
        <f t="shared" si="4"/>
        <v>0</v>
      </c>
      <c r="O72" s="166"/>
      <c r="P72" s="168">
        <f t="shared" si="5"/>
        <v>0</v>
      </c>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row>
    <row r="73" spans="1:39" ht="14.5" x14ac:dyDescent="0.35">
      <c r="A73" s="112"/>
      <c r="B73" s="154" t="s">
        <v>89</v>
      </c>
      <c r="C73" s="154" t="s">
        <v>89</v>
      </c>
      <c r="D73" s="73" t="str">
        <f>_xlfn.IFNA(VLOOKUP(C73, Filtered_Bespoke_Outcomes, 2, FALSE), "")</f>
        <v/>
      </c>
      <c r="E73" s="165"/>
      <c r="F73" s="166"/>
      <c r="G73" s="166"/>
      <c r="H73" s="166"/>
      <c r="I73" s="167">
        <f t="shared" si="3"/>
        <v>0</v>
      </c>
      <c r="J73" s="166"/>
      <c r="K73" s="166"/>
      <c r="L73" s="166"/>
      <c r="M73" s="166"/>
      <c r="N73" s="167">
        <f t="shared" si="4"/>
        <v>0</v>
      </c>
      <c r="O73" s="166"/>
      <c r="P73" s="168">
        <f t="shared" si="5"/>
        <v>0</v>
      </c>
      <c r="Q73" s="112"/>
      <c r="R73" s="112"/>
      <c r="S73" s="112"/>
      <c r="T73" s="112"/>
      <c r="U73" s="112"/>
      <c r="V73" s="112"/>
      <c r="W73" s="112"/>
      <c r="X73" s="112"/>
      <c r="Y73" s="112"/>
      <c r="Z73" s="112"/>
      <c r="AA73" s="112"/>
      <c r="AB73" s="112"/>
      <c r="AC73" s="112"/>
      <c r="AD73" s="1"/>
      <c r="AE73" s="112"/>
      <c r="AF73" s="112"/>
      <c r="AG73" s="112"/>
      <c r="AH73" s="112"/>
      <c r="AI73" s="112"/>
      <c r="AJ73" s="112"/>
      <c r="AK73" s="112"/>
      <c r="AL73" s="112"/>
      <c r="AM73" s="112"/>
    </row>
    <row r="74" spans="1:39" ht="14.5" x14ac:dyDescent="0.35">
      <c r="A74" s="112"/>
      <c r="B74" s="154" t="s">
        <v>89</v>
      </c>
      <c r="C74" s="154" t="s">
        <v>89</v>
      </c>
      <c r="D74" s="73" t="str">
        <f>_xlfn.IFNA(VLOOKUP(C74, Filtered_Bespoke_Outcomes, 2, FALSE), "")</f>
        <v/>
      </c>
      <c r="E74" s="165"/>
      <c r="F74" s="166"/>
      <c r="G74" s="166"/>
      <c r="H74" s="166"/>
      <c r="I74" s="167">
        <f t="shared" si="3"/>
        <v>0</v>
      </c>
      <c r="J74" s="166"/>
      <c r="K74" s="166"/>
      <c r="L74" s="166"/>
      <c r="M74" s="166"/>
      <c r="N74" s="167">
        <f t="shared" si="4"/>
        <v>0</v>
      </c>
      <c r="O74" s="166"/>
      <c r="P74" s="168">
        <f t="shared" si="5"/>
        <v>0</v>
      </c>
      <c r="Q74" s="112"/>
      <c r="R74" s="112"/>
      <c r="S74" s="112"/>
      <c r="T74" s="112"/>
      <c r="U74" s="112"/>
      <c r="V74" s="112"/>
      <c r="W74" s="112"/>
      <c r="X74" s="112"/>
      <c r="Y74" s="112"/>
      <c r="Z74" s="112"/>
      <c r="AA74" s="112"/>
      <c r="AB74" s="112"/>
      <c r="AC74" s="112"/>
      <c r="AD74" s="50"/>
      <c r="AE74" s="112"/>
      <c r="AF74" s="112"/>
      <c r="AG74" s="112"/>
      <c r="AH74" s="112"/>
      <c r="AI74" s="112"/>
      <c r="AJ74" s="112"/>
      <c r="AK74" s="112"/>
      <c r="AL74" s="112"/>
      <c r="AM74" s="112"/>
    </row>
    <row r="75" spans="1:39" ht="14.5" x14ac:dyDescent="0.35">
      <c r="A75" s="112"/>
      <c r="B75" s="154" t="s">
        <v>89</v>
      </c>
      <c r="C75" s="154" t="s">
        <v>89</v>
      </c>
      <c r="D75" s="73" t="str">
        <f>_xlfn.IFNA(VLOOKUP(C75, Filtered_Bespoke_Outcomes, 2, FALSE), "")</f>
        <v/>
      </c>
      <c r="E75" s="165"/>
      <c r="F75" s="166"/>
      <c r="G75" s="166"/>
      <c r="H75" s="166"/>
      <c r="I75" s="167">
        <f t="shared" si="3"/>
        <v>0</v>
      </c>
      <c r="J75" s="166"/>
      <c r="K75" s="166"/>
      <c r="L75" s="166"/>
      <c r="M75" s="166"/>
      <c r="N75" s="167">
        <f t="shared" si="4"/>
        <v>0</v>
      </c>
      <c r="O75" s="166"/>
      <c r="P75" s="168">
        <f t="shared" si="5"/>
        <v>0</v>
      </c>
      <c r="Q75" s="112"/>
      <c r="R75" s="112"/>
      <c r="S75" s="112"/>
      <c r="T75" s="112"/>
      <c r="U75" s="112"/>
      <c r="V75" s="112"/>
      <c r="W75" s="112"/>
      <c r="X75" s="112"/>
      <c r="Y75" s="112"/>
      <c r="Z75" s="112"/>
      <c r="AA75" s="112"/>
      <c r="AB75" s="112"/>
      <c r="AC75" s="112"/>
      <c r="AD75"/>
      <c r="AE75" s="112"/>
      <c r="AF75" s="112"/>
      <c r="AG75" s="112"/>
      <c r="AH75" s="112"/>
      <c r="AI75" s="112"/>
      <c r="AJ75" s="112"/>
      <c r="AK75" s="112"/>
      <c r="AL75" s="112"/>
      <c r="AM75" s="112"/>
    </row>
    <row r="76" spans="1:39" ht="14.5" x14ac:dyDescent="0.35">
      <c r="A76" s="112"/>
      <c r="B76" s="154" t="s">
        <v>89</v>
      </c>
      <c r="C76" s="154" t="s">
        <v>89</v>
      </c>
      <c r="D76" s="73" t="str">
        <f>_xlfn.IFNA(VLOOKUP(C76, Filtered_Bespoke_Outcomes, 2, FALSE), "")</f>
        <v/>
      </c>
      <c r="E76" s="165"/>
      <c r="F76" s="166"/>
      <c r="G76" s="166"/>
      <c r="H76" s="166"/>
      <c r="I76" s="167">
        <f t="shared" si="3"/>
        <v>0</v>
      </c>
      <c r="J76" s="166"/>
      <c r="K76" s="166"/>
      <c r="L76" s="166"/>
      <c r="M76" s="166"/>
      <c r="N76" s="167">
        <f t="shared" si="4"/>
        <v>0</v>
      </c>
      <c r="O76" s="166"/>
      <c r="P76" s="168">
        <f t="shared" si="5"/>
        <v>0</v>
      </c>
      <c r="Q76" s="112"/>
      <c r="R76" s="112"/>
      <c r="S76" s="112"/>
      <c r="T76" s="112"/>
      <c r="U76" s="112"/>
      <c r="V76" s="112"/>
      <c r="W76" s="112"/>
      <c r="X76" s="112"/>
      <c r="Y76" s="112"/>
      <c r="Z76" s="112"/>
      <c r="AA76" s="112"/>
      <c r="AB76" s="112"/>
      <c r="AC76" s="112"/>
      <c r="AD76" s="51"/>
      <c r="AE76" s="112"/>
      <c r="AF76" s="112"/>
      <c r="AG76" s="112"/>
      <c r="AH76" s="112"/>
      <c r="AI76" s="112"/>
      <c r="AJ76" s="112"/>
      <c r="AK76" s="112"/>
      <c r="AL76" s="112"/>
      <c r="AM76" s="112"/>
    </row>
    <row r="77" spans="1:39" ht="14.5" x14ac:dyDescent="0.35">
      <c r="A77" s="112"/>
      <c r="B77" s="154" t="s">
        <v>89</v>
      </c>
      <c r="C77" s="154" t="s">
        <v>89</v>
      </c>
      <c r="D77" s="73" t="str">
        <f>_xlfn.IFNA(VLOOKUP(C77, Filtered_Bespoke_Outcomes, 2, FALSE), "")</f>
        <v/>
      </c>
      <c r="E77" s="165"/>
      <c r="F77" s="166"/>
      <c r="G77" s="166"/>
      <c r="H77" s="166"/>
      <c r="I77" s="167">
        <f t="shared" si="3"/>
        <v>0</v>
      </c>
      <c r="J77" s="166"/>
      <c r="K77" s="166"/>
      <c r="L77" s="166"/>
      <c r="M77" s="166"/>
      <c r="N77" s="167">
        <f t="shared" si="4"/>
        <v>0</v>
      </c>
      <c r="O77" s="166"/>
      <c r="P77" s="168">
        <f t="shared" si="5"/>
        <v>0</v>
      </c>
      <c r="Q77" s="112"/>
      <c r="R77" s="112"/>
      <c r="S77" s="112"/>
      <c r="T77" s="112"/>
      <c r="U77" s="112"/>
      <c r="V77" s="112"/>
      <c r="W77" s="112"/>
      <c r="X77" s="112"/>
      <c r="Y77" s="112"/>
      <c r="Z77" s="112"/>
      <c r="AA77" s="112"/>
      <c r="AB77" s="112"/>
      <c r="AC77" s="112"/>
      <c r="AD77" s="51"/>
      <c r="AE77" s="112"/>
      <c r="AF77" s="112"/>
      <c r="AG77" s="112"/>
      <c r="AH77" s="112"/>
      <c r="AI77" s="112"/>
      <c r="AJ77" s="112"/>
      <c r="AK77" s="112"/>
      <c r="AL77" s="112"/>
      <c r="AM77" s="112"/>
    </row>
    <row r="78" spans="1:39" ht="14.5" x14ac:dyDescent="0.35">
      <c r="A78" s="112"/>
      <c r="B78" s="154" t="s">
        <v>89</v>
      </c>
      <c r="C78" s="154" t="s">
        <v>89</v>
      </c>
      <c r="D78" s="73" t="str">
        <f>_xlfn.IFNA(VLOOKUP(C78, Filtered_Bespoke_Outcomes, 2, FALSE), "")</f>
        <v/>
      </c>
      <c r="E78" s="165"/>
      <c r="F78" s="166"/>
      <c r="G78" s="166"/>
      <c r="H78" s="166"/>
      <c r="I78" s="167">
        <f t="shared" si="3"/>
        <v>0</v>
      </c>
      <c r="J78" s="166"/>
      <c r="K78" s="166"/>
      <c r="L78" s="166"/>
      <c r="M78" s="166"/>
      <c r="N78" s="167">
        <f t="shared" si="4"/>
        <v>0</v>
      </c>
      <c r="O78" s="166"/>
      <c r="P78" s="168">
        <f t="shared" si="5"/>
        <v>0</v>
      </c>
      <c r="Q78" s="112"/>
      <c r="R78" s="112"/>
      <c r="S78" s="112"/>
      <c r="T78" s="112"/>
      <c r="U78" s="112"/>
      <c r="V78" s="112"/>
      <c r="W78" s="112"/>
      <c r="X78" s="112"/>
      <c r="Y78" s="112"/>
      <c r="Z78" s="112"/>
      <c r="AA78" s="112"/>
      <c r="AB78" s="112"/>
      <c r="AC78" s="112"/>
      <c r="AD78" s="46"/>
      <c r="AE78" s="112"/>
      <c r="AF78" s="112"/>
      <c r="AG78" s="112"/>
      <c r="AH78" s="112"/>
      <c r="AI78" s="112"/>
      <c r="AJ78" s="112"/>
      <c r="AK78" s="112"/>
      <c r="AL78" s="112"/>
      <c r="AM78" s="112"/>
    </row>
    <row r="79" spans="1:39" ht="14.5" x14ac:dyDescent="0.35">
      <c r="A79" s="112"/>
      <c r="B79" s="154" t="s">
        <v>89</v>
      </c>
      <c r="C79" s="154" t="s">
        <v>89</v>
      </c>
      <c r="D79" s="73" t="str">
        <f>_xlfn.IFNA(VLOOKUP(C79, Filtered_Bespoke_Outcomes, 2, FALSE), "")</f>
        <v/>
      </c>
      <c r="E79" s="165"/>
      <c r="F79" s="166"/>
      <c r="G79" s="166"/>
      <c r="H79" s="166"/>
      <c r="I79" s="167">
        <f t="shared" si="3"/>
        <v>0</v>
      </c>
      <c r="J79" s="166"/>
      <c r="K79" s="166"/>
      <c r="L79" s="166"/>
      <c r="M79" s="166"/>
      <c r="N79" s="167">
        <f t="shared" si="4"/>
        <v>0</v>
      </c>
      <c r="O79" s="166"/>
      <c r="P79" s="168">
        <f t="shared" si="5"/>
        <v>0</v>
      </c>
      <c r="Q79" s="112"/>
      <c r="R79" s="112"/>
      <c r="S79" s="112"/>
      <c r="T79" s="112"/>
      <c r="U79" s="112"/>
      <c r="V79" s="112"/>
      <c r="W79" s="112"/>
      <c r="X79" s="112"/>
      <c r="Y79" s="112"/>
      <c r="Z79" s="112"/>
      <c r="AA79" s="112"/>
      <c r="AB79" s="112"/>
      <c r="AC79" s="112"/>
      <c r="AD79" s="46"/>
      <c r="AE79" s="112"/>
      <c r="AF79" s="112"/>
      <c r="AG79" s="112"/>
      <c r="AH79" s="112"/>
      <c r="AI79" s="112"/>
      <c r="AJ79" s="112"/>
      <c r="AK79" s="112"/>
      <c r="AL79" s="112"/>
      <c r="AM79" s="112"/>
    </row>
    <row r="80" spans="1:39" ht="14.5" x14ac:dyDescent="0.35">
      <c r="A80" s="112"/>
      <c r="B80" s="154" t="s">
        <v>89</v>
      </c>
      <c r="C80" s="154" t="s">
        <v>89</v>
      </c>
      <c r="D80" s="73" t="str">
        <f>_xlfn.IFNA(VLOOKUP(C80, Filtered_Bespoke_Outcomes, 2, FALSE), "")</f>
        <v/>
      </c>
      <c r="E80" s="165"/>
      <c r="F80" s="166"/>
      <c r="G80" s="166"/>
      <c r="H80" s="166"/>
      <c r="I80" s="167">
        <f t="shared" si="3"/>
        <v>0</v>
      </c>
      <c r="J80" s="166"/>
      <c r="K80" s="166"/>
      <c r="L80" s="166"/>
      <c r="M80" s="166"/>
      <c r="N80" s="167">
        <f t="shared" si="4"/>
        <v>0</v>
      </c>
      <c r="O80" s="166"/>
      <c r="P80" s="168">
        <f t="shared" si="5"/>
        <v>0</v>
      </c>
      <c r="Q80" s="112"/>
      <c r="R80" s="112"/>
      <c r="S80" s="112"/>
      <c r="T80" s="112"/>
      <c r="U80" s="112"/>
      <c r="V80" s="112"/>
      <c r="W80" s="112"/>
      <c r="X80" s="112"/>
      <c r="Y80" s="112"/>
      <c r="Z80" s="112"/>
      <c r="AA80" s="112"/>
      <c r="AB80" s="112"/>
      <c r="AC80" s="112"/>
      <c r="AD80" s="46"/>
      <c r="AE80" s="112"/>
      <c r="AF80" s="112"/>
      <c r="AG80" s="112"/>
      <c r="AH80" s="112"/>
      <c r="AI80" s="112"/>
      <c r="AJ80" s="112"/>
      <c r="AK80" s="112"/>
      <c r="AL80" s="112"/>
      <c r="AM80" s="112"/>
    </row>
    <row r="81" spans="1:39" ht="14.5" x14ac:dyDescent="0.35">
      <c r="A81" s="112"/>
      <c r="B81" s="154" t="s">
        <v>89</v>
      </c>
      <c r="C81" s="154" t="s">
        <v>89</v>
      </c>
      <c r="D81" s="73" t="str">
        <f>_xlfn.IFNA(VLOOKUP(C81, Filtered_Bespoke_Outcomes, 2, FALSE), "")</f>
        <v/>
      </c>
      <c r="E81" s="165"/>
      <c r="F81" s="166"/>
      <c r="G81" s="166"/>
      <c r="H81" s="166"/>
      <c r="I81" s="167">
        <f t="shared" si="3"/>
        <v>0</v>
      </c>
      <c r="J81" s="166"/>
      <c r="K81" s="166"/>
      <c r="L81" s="166"/>
      <c r="M81" s="166"/>
      <c r="N81" s="167">
        <f t="shared" si="4"/>
        <v>0</v>
      </c>
      <c r="O81" s="166"/>
      <c r="P81" s="168">
        <f t="shared" si="5"/>
        <v>0</v>
      </c>
      <c r="Q81" s="112"/>
      <c r="R81" s="112"/>
      <c r="S81" s="112"/>
      <c r="T81" s="112"/>
      <c r="U81" s="112"/>
      <c r="V81" s="112"/>
      <c r="W81" s="112"/>
      <c r="X81" s="112"/>
      <c r="Y81" s="112"/>
      <c r="Z81" s="112"/>
      <c r="AA81" s="112"/>
      <c r="AB81" s="112"/>
      <c r="AC81" s="112"/>
      <c r="AD81" s="46"/>
      <c r="AE81" s="112"/>
      <c r="AF81" s="112"/>
      <c r="AG81" s="112"/>
      <c r="AH81" s="112"/>
      <c r="AI81" s="112"/>
      <c r="AJ81" s="112"/>
      <c r="AK81" s="112"/>
      <c r="AL81" s="112"/>
      <c r="AM81" s="112"/>
    </row>
    <row r="82" spans="1:39" ht="14.5" x14ac:dyDescent="0.35">
      <c r="A82" s="112"/>
      <c r="B82" s="154" t="s">
        <v>89</v>
      </c>
      <c r="C82" s="154" t="s">
        <v>89</v>
      </c>
      <c r="D82" s="73" t="str">
        <f>_xlfn.IFNA(VLOOKUP(C82, Filtered_Bespoke_Outcomes, 2, FALSE), "")</f>
        <v/>
      </c>
      <c r="E82" s="165"/>
      <c r="F82" s="166"/>
      <c r="G82" s="166"/>
      <c r="H82" s="166"/>
      <c r="I82" s="167">
        <f t="shared" si="3"/>
        <v>0</v>
      </c>
      <c r="J82" s="166"/>
      <c r="K82" s="166"/>
      <c r="L82" s="166"/>
      <c r="M82" s="166"/>
      <c r="N82" s="167">
        <f t="shared" si="4"/>
        <v>0</v>
      </c>
      <c r="O82" s="166"/>
      <c r="P82" s="168">
        <f t="shared" si="5"/>
        <v>0</v>
      </c>
      <c r="Q82" s="112"/>
      <c r="R82" s="112"/>
      <c r="S82" s="112"/>
      <c r="T82" s="112"/>
      <c r="U82" s="112"/>
      <c r="V82" s="112"/>
      <c r="W82" s="112"/>
      <c r="X82" s="112"/>
      <c r="Y82" s="112"/>
      <c r="Z82" s="112"/>
      <c r="AA82" s="112"/>
      <c r="AB82" s="112"/>
      <c r="AC82" s="112"/>
      <c r="AD82" s="46"/>
      <c r="AE82" s="112"/>
      <c r="AF82" s="112"/>
      <c r="AG82" s="112"/>
      <c r="AH82" s="112"/>
      <c r="AI82" s="112"/>
      <c r="AJ82" s="112"/>
      <c r="AK82" s="112"/>
      <c r="AL82" s="112"/>
      <c r="AM82" s="112"/>
    </row>
    <row r="83" spans="1:39" ht="14.5" x14ac:dyDescent="0.35">
      <c r="A83" s="112"/>
      <c r="B83" s="154" t="s">
        <v>89</v>
      </c>
      <c r="C83" s="154" t="s">
        <v>89</v>
      </c>
      <c r="D83" s="73" t="str">
        <f>_xlfn.IFNA(VLOOKUP(C83, Filtered_Bespoke_Outcomes, 2, FALSE), "")</f>
        <v/>
      </c>
      <c r="E83" s="165"/>
      <c r="F83" s="166"/>
      <c r="G83" s="166"/>
      <c r="H83" s="166"/>
      <c r="I83" s="167">
        <f t="shared" si="3"/>
        <v>0</v>
      </c>
      <c r="J83" s="166"/>
      <c r="K83" s="166"/>
      <c r="L83" s="166"/>
      <c r="M83" s="166"/>
      <c r="N83" s="167">
        <f t="shared" si="4"/>
        <v>0</v>
      </c>
      <c r="O83" s="166"/>
      <c r="P83" s="168">
        <f t="shared" si="5"/>
        <v>0</v>
      </c>
      <c r="Q83" s="112"/>
      <c r="R83" s="112"/>
      <c r="S83" s="112"/>
      <c r="T83" s="112"/>
      <c r="U83" s="112"/>
      <c r="V83" s="112"/>
      <c r="W83" s="112"/>
      <c r="X83" s="112"/>
      <c r="Y83" s="112"/>
      <c r="Z83" s="112"/>
      <c r="AA83" s="112"/>
      <c r="AB83" s="112"/>
      <c r="AC83" s="112"/>
      <c r="AD83" s="46"/>
      <c r="AE83" s="112"/>
      <c r="AF83" s="112"/>
      <c r="AG83" s="112"/>
      <c r="AH83" s="112"/>
      <c r="AI83" s="112"/>
      <c r="AJ83" s="112"/>
      <c r="AK83" s="112"/>
      <c r="AL83" s="112"/>
      <c r="AM83" s="112"/>
    </row>
    <row r="84" spans="1:39" ht="14.5" x14ac:dyDescent="0.35">
      <c r="A84" s="112"/>
      <c r="B84" s="155" t="s">
        <v>89</v>
      </c>
      <c r="C84" s="155" t="s">
        <v>89</v>
      </c>
      <c r="D84" s="74" t="str">
        <f>_xlfn.IFNA(VLOOKUP(C84, Filtered_Bespoke_Outcomes, 2, FALSE), "")</f>
        <v/>
      </c>
      <c r="E84" s="169"/>
      <c r="F84" s="170"/>
      <c r="G84" s="170"/>
      <c r="H84" s="170"/>
      <c r="I84" s="171">
        <f t="shared" si="3"/>
        <v>0</v>
      </c>
      <c r="J84" s="170"/>
      <c r="K84" s="170"/>
      <c r="L84" s="170"/>
      <c r="M84" s="170"/>
      <c r="N84" s="171">
        <f t="shared" si="4"/>
        <v>0</v>
      </c>
      <c r="O84" s="170"/>
      <c r="P84" s="172">
        <f t="shared" si="5"/>
        <v>0</v>
      </c>
      <c r="Q84" s="112"/>
      <c r="R84" s="112"/>
      <c r="S84" s="112"/>
      <c r="T84" s="112"/>
      <c r="U84" s="112"/>
      <c r="V84" s="112"/>
      <c r="W84" s="112"/>
      <c r="X84" s="112"/>
      <c r="Y84" s="112"/>
      <c r="Z84" s="112"/>
      <c r="AA84" s="112"/>
      <c r="AB84" s="112"/>
      <c r="AC84" s="112"/>
      <c r="AD84" s="46"/>
      <c r="AE84" s="112"/>
      <c r="AF84" s="112"/>
      <c r="AG84" s="112"/>
      <c r="AH84" s="112"/>
      <c r="AI84" s="112"/>
      <c r="AJ84" s="112"/>
      <c r="AK84" s="112"/>
      <c r="AL84" s="112"/>
      <c r="AM84" s="112"/>
    </row>
    <row r="85" spans="1:39" ht="14.5" customHeight="1" x14ac:dyDescent="0.35">
      <c r="A85" s="112"/>
      <c r="B85" s="112"/>
      <c r="C85" s="112"/>
      <c r="D85" s="112"/>
      <c r="E85" s="112"/>
      <c r="F85" s="112"/>
      <c r="G85"/>
      <c r="H85"/>
      <c r="I85" s="112"/>
      <c r="J85" s="112"/>
      <c r="K85" s="112"/>
      <c r="L85" s="112"/>
      <c r="M85" s="112"/>
      <c r="N85" s="112"/>
      <c r="O85" s="112"/>
      <c r="P85" s="59" t="s">
        <v>145</v>
      </c>
      <c r="Q85" s="112"/>
      <c r="R85" s="112"/>
      <c r="S85" s="112"/>
      <c r="T85" s="112"/>
      <c r="U85" s="112"/>
      <c r="V85" s="112"/>
      <c r="W85" s="112"/>
      <c r="X85" s="112"/>
      <c r="Y85" s="112"/>
      <c r="Z85" s="112"/>
      <c r="AA85" s="112"/>
      <c r="AB85" s="112"/>
      <c r="AC85" s="112"/>
      <c r="AD85" s="46"/>
      <c r="AE85" s="112"/>
      <c r="AF85" s="112"/>
      <c r="AG85" s="112"/>
      <c r="AH85" s="112"/>
      <c r="AI85" s="112"/>
      <c r="AJ85" s="112"/>
      <c r="AK85" s="112"/>
      <c r="AL85" s="112"/>
      <c r="AM85" s="112"/>
    </row>
    <row r="86" spans="1:39" ht="14.5" customHeight="1" x14ac:dyDescent="0.35">
      <c r="A86" s="112"/>
      <c r="B86" s="112"/>
      <c r="C86" s="112"/>
      <c r="D86" s="112"/>
      <c r="E86" s="112"/>
      <c r="F86" s="112"/>
      <c r="G86"/>
      <c r="H86"/>
      <c r="I86" s="112"/>
      <c r="J86" s="112"/>
      <c r="K86" s="112"/>
      <c r="L86" s="112"/>
      <c r="M86" s="112"/>
      <c r="N86" s="112"/>
      <c r="O86" s="112"/>
      <c r="P86" s="112"/>
      <c r="Q86" s="112"/>
      <c r="R86" s="112"/>
      <c r="S86" s="112"/>
      <c r="T86" s="112"/>
      <c r="U86" s="112"/>
      <c r="V86" s="112"/>
      <c r="W86" s="112"/>
      <c r="X86" s="112"/>
      <c r="Y86" s="112"/>
      <c r="Z86" s="112"/>
      <c r="AA86" s="112"/>
      <c r="AB86" s="112"/>
      <c r="AC86" s="112"/>
      <c r="AD86" s="46"/>
      <c r="AE86" s="112"/>
      <c r="AF86" s="112"/>
      <c r="AG86" s="112"/>
      <c r="AH86" s="112"/>
      <c r="AI86" s="112"/>
      <c r="AJ86" s="112"/>
      <c r="AK86" s="112"/>
      <c r="AL86" s="112"/>
      <c r="AM86" s="112"/>
    </row>
    <row r="87" spans="1:39" ht="14.5" customHeight="1" x14ac:dyDescent="0.35">
      <c r="A87" s="112"/>
      <c r="B87" s="112"/>
      <c r="C87" s="112"/>
      <c r="D87" s="112"/>
      <c r="E87" s="112"/>
      <c r="F87" s="112"/>
      <c r="G87"/>
      <c r="H87"/>
      <c r="I87" s="112"/>
      <c r="J87" s="112"/>
      <c r="K87" s="112"/>
      <c r="L87" s="112"/>
      <c r="M87" s="112"/>
      <c r="N87" s="112"/>
      <c r="O87" s="112"/>
      <c r="P87" s="112"/>
      <c r="Q87" s="112"/>
      <c r="R87" s="112"/>
      <c r="S87" s="112"/>
      <c r="T87" s="112"/>
      <c r="U87" s="112"/>
      <c r="V87" s="112"/>
      <c r="W87" s="112"/>
      <c r="X87" s="112"/>
      <c r="Y87" s="112"/>
      <c r="Z87" s="112"/>
      <c r="AA87" s="112"/>
      <c r="AB87" s="112"/>
      <c r="AC87" s="112"/>
      <c r="AD87"/>
      <c r="AE87" s="112"/>
      <c r="AF87" s="112"/>
      <c r="AG87" s="112"/>
      <c r="AH87" s="112"/>
      <c r="AI87" s="112"/>
      <c r="AJ87" s="112"/>
      <c r="AK87" s="112"/>
      <c r="AL87" s="112"/>
      <c r="AM87" s="112"/>
    </row>
    <row r="88" spans="1:39" ht="14.5" customHeight="1" x14ac:dyDescent="0.35">
      <c r="A88" s="112"/>
      <c r="B88" s="112"/>
      <c r="C88" s="112"/>
      <c r="D88" s="112"/>
      <c r="E88" s="112"/>
      <c r="F88" s="112"/>
      <c r="G88"/>
      <c r="H88"/>
      <c r="I88" s="112"/>
      <c r="J88" s="112"/>
      <c r="K88" s="112"/>
      <c r="L88" s="112"/>
      <c r="M88" s="112"/>
      <c r="N88" s="112"/>
      <c r="O88" s="112"/>
      <c r="P88" s="112"/>
      <c r="Q88" s="112"/>
      <c r="R88" s="112"/>
      <c r="S88" s="112"/>
      <c r="T88" s="112"/>
      <c r="U88" s="112"/>
      <c r="V88" s="112"/>
      <c r="W88" s="112"/>
      <c r="X88" s="112"/>
      <c r="Y88" s="112"/>
      <c r="Z88" s="112"/>
      <c r="AA88" s="112"/>
      <c r="AB88" s="112"/>
      <c r="AC88" s="112"/>
      <c r="AD88" s="51"/>
      <c r="AE88" s="112"/>
      <c r="AF88" s="112"/>
      <c r="AG88" s="112"/>
      <c r="AH88" s="112"/>
      <c r="AI88" s="112"/>
      <c r="AJ88" s="112"/>
      <c r="AK88" s="112"/>
      <c r="AL88" s="112"/>
      <c r="AM88" s="112"/>
    </row>
    <row r="89" spans="1:39" ht="14.5" customHeight="1" x14ac:dyDescent="0.35">
      <c r="A89" s="112"/>
      <c r="B89" s="112"/>
      <c r="C89" s="112"/>
      <c r="D89" s="112"/>
      <c r="E89" s="112"/>
      <c r="F89" s="112"/>
      <c r="G89"/>
      <c r="H89"/>
      <c r="I89" s="112"/>
      <c r="J89" s="112"/>
      <c r="K89" s="112"/>
      <c r="L89" s="112"/>
      <c r="M89" s="112"/>
      <c r="N89" s="112"/>
      <c r="O89" s="112"/>
      <c r="P89" s="112"/>
      <c r="Q89" s="112"/>
      <c r="R89" s="112"/>
      <c r="S89" s="112"/>
      <c r="T89" s="112"/>
      <c r="U89" s="112"/>
      <c r="V89" s="112"/>
      <c r="W89" s="112"/>
      <c r="X89" s="112"/>
      <c r="Y89" s="112"/>
      <c r="Z89" s="112"/>
      <c r="AA89" s="112"/>
      <c r="AB89" s="112"/>
      <c r="AC89" s="112"/>
      <c r="AD89" s="48"/>
      <c r="AE89" s="112"/>
      <c r="AF89" s="112"/>
      <c r="AG89" s="112"/>
      <c r="AH89" s="112"/>
      <c r="AI89" s="112"/>
      <c r="AJ89" s="112"/>
      <c r="AK89" s="112"/>
      <c r="AL89" s="112"/>
      <c r="AM89" s="112"/>
    </row>
    <row r="90" spans="1:39" ht="14.5" customHeight="1" x14ac:dyDescent="0.35">
      <c r="A90" s="112"/>
      <c r="B90" s="112"/>
      <c r="C90" s="112"/>
      <c r="D90" s="112"/>
      <c r="E90" s="112"/>
      <c r="F90" s="112"/>
      <c r="G90"/>
      <c r="H90"/>
      <c r="I90" s="112"/>
      <c r="J90" s="112"/>
      <c r="K90" s="112"/>
      <c r="L90" s="112"/>
      <c r="M90" s="112"/>
      <c r="N90" s="112"/>
      <c r="O90" s="112"/>
      <c r="P90" s="112"/>
      <c r="Q90" s="112"/>
      <c r="R90" s="112"/>
      <c r="S90" s="112"/>
      <c r="T90" s="112"/>
      <c r="U90" s="112"/>
      <c r="V90" s="112"/>
      <c r="W90" s="112"/>
      <c r="X90" s="112"/>
      <c r="Y90" s="112"/>
      <c r="Z90" s="112"/>
      <c r="AA90" s="112"/>
      <c r="AB90" s="112"/>
      <c r="AC90" s="112"/>
      <c r="AD90" s="48"/>
      <c r="AE90" s="112"/>
      <c r="AF90" s="112"/>
      <c r="AG90" s="112"/>
      <c r="AH90" s="112"/>
      <c r="AI90" s="112"/>
      <c r="AJ90" s="112"/>
      <c r="AK90" s="112"/>
      <c r="AL90" s="112"/>
      <c r="AM90" s="112"/>
    </row>
    <row r="91" spans="1:39" ht="14.5" customHeight="1" x14ac:dyDescent="0.35">
      <c r="A91" s="112"/>
      <c r="B91" s="112"/>
      <c r="C91" s="112"/>
      <c r="D91" s="112"/>
      <c r="E91" s="112"/>
      <c r="F91" s="112"/>
      <c r="G91"/>
      <c r="H91"/>
      <c r="I91" s="112"/>
      <c r="J91" s="112"/>
      <c r="K91" s="112"/>
      <c r="L91" s="112"/>
      <c r="M91" s="112"/>
      <c r="N91" s="112"/>
      <c r="O91" s="112"/>
      <c r="P91" s="112"/>
      <c r="Q91" s="112"/>
      <c r="R91" s="112"/>
      <c r="S91" s="112"/>
      <c r="T91" s="112"/>
      <c r="U91" s="112"/>
      <c r="V91" s="112"/>
      <c r="W91" s="112"/>
      <c r="X91" s="112"/>
      <c r="Y91" s="112"/>
      <c r="Z91" s="112"/>
      <c r="AA91" s="112"/>
      <c r="AB91" s="112"/>
      <c r="AC91" s="112"/>
      <c r="AD91" s="48"/>
      <c r="AE91" s="112"/>
      <c r="AF91" s="112"/>
      <c r="AG91" s="112"/>
      <c r="AH91" s="112"/>
      <c r="AI91" s="112"/>
      <c r="AJ91" s="112"/>
      <c r="AK91" s="112"/>
      <c r="AL91" s="112"/>
      <c r="AM91" s="112"/>
    </row>
    <row r="92" spans="1:39" ht="14.5" customHeight="1" x14ac:dyDescent="0.35">
      <c r="A92" s="112"/>
      <c r="B92" s="112"/>
      <c r="C92" s="112"/>
      <c r="D92" s="112"/>
      <c r="E92" s="112"/>
      <c r="F92" s="112"/>
      <c r="G92"/>
      <c r="H92"/>
      <c r="I92" s="112"/>
      <c r="J92" s="112"/>
      <c r="K92" s="112"/>
      <c r="L92" s="112"/>
      <c r="M92" s="112"/>
      <c r="N92" s="112"/>
      <c r="O92" s="112"/>
      <c r="P92" s="112"/>
      <c r="Q92" s="112"/>
      <c r="R92" s="112"/>
      <c r="S92" s="112"/>
      <c r="T92" s="112"/>
      <c r="U92" s="112"/>
      <c r="V92" s="112"/>
      <c r="W92" s="112"/>
      <c r="X92" s="112"/>
      <c r="Y92" s="112"/>
      <c r="Z92" s="112"/>
      <c r="AA92" s="112"/>
      <c r="AB92" s="112"/>
      <c r="AC92" s="112"/>
      <c r="AD92" s="48"/>
      <c r="AE92" s="112"/>
      <c r="AF92" s="112"/>
      <c r="AG92" s="112"/>
      <c r="AH92" s="112"/>
      <c r="AI92" s="112"/>
      <c r="AJ92" s="112"/>
      <c r="AK92" s="112"/>
      <c r="AL92" s="112"/>
      <c r="AM92" s="112"/>
    </row>
    <row r="93" spans="1:39" ht="14.5" customHeight="1" x14ac:dyDescent="0.35">
      <c r="A93" s="112"/>
      <c r="B93" s="112"/>
      <c r="C93" s="112"/>
      <c r="D93" s="112"/>
      <c r="E93" s="112"/>
      <c r="F93" s="112"/>
      <c r="G93"/>
      <c r="H93"/>
      <c r="I93" s="112"/>
      <c r="J93" s="112"/>
      <c r="K93" s="112"/>
      <c r="L93" s="112"/>
      <c r="M93" s="112"/>
      <c r="N93" s="112"/>
      <c r="O93" s="112"/>
      <c r="P93" s="112"/>
      <c r="Q93" s="112"/>
      <c r="R93" s="112"/>
      <c r="S93" s="112"/>
      <c r="T93" s="112"/>
      <c r="U93" s="112"/>
      <c r="V93" s="112"/>
      <c r="W93" s="112"/>
      <c r="X93" s="112"/>
      <c r="Y93" s="112"/>
      <c r="Z93" s="112"/>
      <c r="AA93" s="112"/>
      <c r="AB93" s="112"/>
      <c r="AC93" s="112"/>
      <c r="AD93" s="48"/>
      <c r="AE93" s="112"/>
      <c r="AF93" s="112"/>
      <c r="AG93" s="112"/>
      <c r="AH93" s="112"/>
      <c r="AI93" s="112"/>
      <c r="AJ93" s="112"/>
      <c r="AK93" s="112"/>
      <c r="AL93" s="112"/>
      <c r="AM93" s="112"/>
    </row>
    <row r="94" spans="1:39" ht="14.5" customHeight="1" x14ac:dyDescent="0.35">
      <c r="A94" s="112"/>
      <c r="B94" s="112"/>
      <c r="C94" s="112"/>
      <c r="D94" s="112"/>
      <c r="E94" s="112"/>
      <c r="F94" s="112"/>
      <c r="G94"/>
      <c r="H94"/>
      <c r="I94" s="112"/>
      <c r="J94" s="112"/>
      <c r="K94" s="112"/>
      <c r="L94" s="112"/>
      <c r="M94" s="112"/>
      <c r="N94" s="112"/>
      <c r="O94" s="112"/>
      <c r="P94" s="112"/>
      <c r="Q94" s="112"/>
      <c r="R94" s="112"/>
      <c r="S94" s="112"/>
      <c r="T94" s="112"/>
      <c r="U94" s="112"/>
      <c r="V94" s="112"/>
      <c r="W94" s="112"/>
      <c r="X94" s="112"/>
      <c r="Y94" s="112"/>
      <c r="Z94" s="112"/>
      <c r="AA94" s="112"/>
      <c r="AB94" s="112"/>
      <c r="AC94" s="112"/>
      <c r="AD94" s="48"/>
      <c r="AE94" s="112"/>
      <c r="AF94" s="112"/>
      <c r="AG94" s="112"/>
      <c r="AH94" s="112"/>
      <c r="AI94" s="112"/>
      <c r="AJ94" s="112"/>
      <c r="AK94" s="112"/>
      <c r="AL94" s="112"/>
      <c r="AM94" s="112"/>
    </row>
    <row r="95" spans="1:39" ht="14.5" customHeight="1" x14ac:dyDescent="0.35">
      <c r="A95" s="112"/>
      <c r="B95" s="112"/>
      <c r="C95" s="112"/>
      <c r="D95" s="112"/>
      <c r="E95" s="112"/>
      <c r="F95" s="112"/>
      <c r="G95"/>
      <c r="H95"/>
      <c r="I95" s="112"/>
      <c r="J95" s="112"/>
      <c r="K95" s="112"/>
      <c r="L95" s="112"/>
      <c r="M95" s="112"/>
      <c r="N95" s="112"/>
      <c r="O95" s="112"/>
      <c r="P95" s="112"/>
      <c r="Q95" s="112"/>
      <c r="R95" s="112"/>
      <c r="S95" s="112"/>
      <c r="T95" s="112"/>
      <c r="U95" s="112"/>
      <c r="V95" s="112"/>
      <c r="W95" s="112"/>
      <c r="X95" s="112"/>
      <c r="Y95" s="112"/>
      <c r="Z95" s="112"/>
      <c r="AA95" s="112"/>
      <c r="AB95" s="112"/>
      <c r="AC95" s="112"/>
      <c r="AD95" s="48"/>
      <c r="AE95" s="112"/>
      <c r="AF95" s="112"/>
      <c r="AG95" s="112"/>
      <c r="AH95" s="112"/>
      <c r="AI95" s="112"/>
      <c r="AJ95" s="112"/>
      <c r="AK95" s="112"/>
      <c r="AL95" s="112"/>
      <c r="AM95" s="112"/>
    </row>
    <row r="96" spans="1:39" ht="14.5" customHeight="1" x14ac:dyDescent="0.35">
      <c r="A96" s="112"/>
      <c r="B96" s="112"/>
      <c r="C96" s="112"/>
      <c r="D96" s="112"/>
      <c r="E96" s="112"/>
      <c r="F96" s="112"/>
      <c r="G96"/>
      <c r="H96"/>
      <c r="I96" s="112"/>
      <c r="J96" s="112"/>
      <c r="K96" s="112"/>
      <c r="L96" s="112"/>
      <c r="M96" s="112"/>
      <c r="N96" s="112"/>
      <c r="O96" s="112"/>
      <c r="P96" s="112"/>
      <c r="Q96" s="112"/>
      <c r="R96" s="112"/>
      <c r="S96" s="112"/>
      <c r="T96" s="112"/>
      <c r="U96" s="112"/>
      <c r="V96" s="112"/>
      <c r="W96" s="112"/>
      <c r="X96" s="112"/>
      <c r="Y96" s="112"/>
      <c r="Z96" s="112"/>
      <c r="AA96" s="112"/>
      <c r="AB96" s="112"/>
      <c r="AC96" s="112"/>
      <c r="AD96" s="48"/>
      <c r="AE96" s="112"/>
      <c r="AF96" s="112"/>
      <c r="AG96" s="112"/>
      <c r="AH96" s="112"/>
      <c r="AI96" s="112"/>
      <c r="AJ96" s="112"/>
      <c r="AK96" s="112"/>
      <c r="AL96" s="112"/>
      <c r="AM96" s="112"/>
    </row>
    <row r="97" spans="1:39" ht="14.5" customHeight="1" x14ac:dyDescent="0.35">
      <c r="A97" s="112"/>
      <c r="B97" s="112"/>
      <c r="C97" s="112"/>
      <c r="D97" s="112"/>
      <c r="E97" s="112"/>
      <c r="F97" s="112"/>
      <c r="G97"/>
      <c r="H97"/>
      <c r="I97" s="112"/>
      <c r="J97" s="112"/>
      <c r="K97" s="112"/>
      <c r="L97" s="112"/>
      <c r="M97" s="112"/>
      <c r="N97" s="112"/>
      <c r="O97" s="112"/>
      <c r="P97" s="112"/>
      <c r="Q97" s="112"/>
      <c r="R97" s="112"/>
      <c r="S97" s="112"/>
      <c r="T97" s="112"/>
      <c r="U97" s="112"/>
      <c r="V97" s="112"/>
      <c r="W97" s="112"/>
      <c r="X97" s="112"/>
      <c r="Y97" s="112"/>
      <c r="Z97" s="112"/>
      <c r="AA97" s="112"/>
      <c r="AB97" s="112"/>
      <c r="AC97" s="112"/>
      <c r="AD97" s="48"/>
      <c r="AE97" s="112"/>
      <c r="AF97" s="112"/>
      <c r="AG97" s="112"/>
      <c r="AH97" s="112"/>
      <c r="AI97" s="112"/>
      <c r="AJ97" s="112"/>
      <c r="AK97" s="112"/>
      <c r="AL97" s="112"/>
      <c r="AM97" s="112"/>
    </row>
    <row r="98" spans="1:39" ht="14.5" customHeight="1" x14ac:dyDescent="0.35">
      <c r="A98" s="112"/>
      <c r="B98" s="112"/>
      <c r="C98" s="112"/>
      <c r="D98" s="112"/>
      <c r="E98" s="112"/>
      <c r="F98" s="112"/>
      <c r="G98"/>
      <c r="H98"/>
      <c r="I98" s="112"/>
      <c r="J98" s="112"/>
      <c r="K98" s="112"/>
      <c r="L98" s="112"/>
      <c r="M98" s="112"/>
      <c r="N98" s="112"/>
      <c r="O98" s="112"/>
      <c r="P98" s="112"/>
      <c r="Q98" s="112"/>
      <c r="R98" s="112"/>
      <c r="S98" s="112"/>
      <c r="T98" s="112"/>
      <c r="U98" s="112"/>
      <c r="V98" s="112"/>
      <c r="W98" s="112"/>
      <c r="X98" s="112"/>
      <c r="Y98" s="112"/>
      <c r="Z98" s="112"/>
      <c r="AA98" s="112"/>
      <c r="AB98" s="112"/>
      <c r="AC98" s="112"/>
      <c r="AD98" s="48"/>
      <c r="AE98" s="112"/>
      <c r="AF98" s="112"/>
      <c r="AG98" s="112"/>
      <c r="AH98" s="112"/>
      <c r="AI98" s="112"/>
      <c r="AJ98" s="112"/>
      <c r="AK98" s="112"/>
      <c r="AL98" s="112"/>
      <c r="AM98" s="112"/>
    </row>
    <row r="99" spans="1:39" ht="14.5" customHeight="1" x14ac:dyDescent="0.35">
      <c r="A99" s="112"/>
      <c r="B99" s="112"/>
      <c r="C99" s="112"/>
      <c r="D99" s="112"/>
      <c r="E99" s="112"/>
      <c r="F99" s="112"/>
      <c r="G99"/>
      <c r="H99"/>
      <c r="I99" s="112"/>
      <c r="J99" s="112"/>
      <c r="K99" s="112"/>
      <c r="L99" s="112"/>
      <c r="M99" s="112"/>
      <c r="N99" s="112"/>
      <c r="O99" s="112"/>
      <c r="P99" s="112"/>
      <c r="Q99" s="112"/>
      <c r="R99" s="112"/>
      <c r="S99" s="112"/>
      <c r="T99" s="112"/>
      <c r="U99" s="112"/>
      <c r="V99" s="112"/>
      <c r="W99" s="112"/>
      <c r="X99" s="112"/>
      <c r="Y99" s="112"/>
      <c r="Z99" s="112"/>
      <c r="AA99" s="112"/>
      <c r="AB99" s="112"/>
      <c r="AC99" s="112"/>
      <c r="AD99" s="48"/>
      <c r="AE99" s="112"/>
      <c r="AF99" s="112"/>
      <c r="AG99" s="112"/>
      <c r="AH99" s="112"/>
      <c r="AI99" s="112"/>
      <c r="AJ99" s="112"/>
      <c r="AK99" s="112"/>
      <c r="AL99" s="112"/>
      <c r="AM99" s="112"/>
    </row>
    <row r="100" spans="1:39" ht="14.5" customHeight="1" x14ac:dyDescent="0.35">
      <c r="A100" s="112"/>
      <c r="B100" s="112"/>
      <c r="C100" s="112"/>
      <c r="D100" s="112"/>
      <c r="E100" s="112"/>
      <c r="F100" s="112"/>
      <c r="G100"/>
      <c r="H100"/>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48"/>
      <c r="AE100" s="112"/>
      <c r="AF100" s="112"/>
      <c r="AG100" s="112"/>
      <c r="AH100" s="112"/>
      <c r="AI100" s="112"/>
      <c r="AJ100" s="112"/>
      <c r="AK100" s="112"/>
      <c r="AL100" s="112"/>
      <c r="AM100" s="112"/>
    </row>
    <row r="101" spans="1:39" ht="14.5" customHeight="1" x14ac:dyDescent="0.35">
      <c r="A101" s="112"/>
      <c r="B101" s="112"/>
      <c r="C101" s="112"/>
      <c r="D101" s="112"/>
      <c r="E101" s="112"/>
      <c r="F101" s="112"/>
      <c r="G101"/>
      <c r="H101"/>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s="49"/>
      <c r="AE101" s="112"/>
      <c r="AF101" s="112"/>
      <c r="AG101" s="112"/>
      <c r="AH101" s="112"/>
      <c r="AI101" s="112"/>
      <c r="AJ101" s="112"/>
      <c r="AK101" s="112"/>
      <c r="AL101" s="112"/>
      <c r="AM101" s="112"/>
    </row>
    <row r="102" spans="1:39" ht="14.5" customHeight="1" x14ac:dyDescent="0.35">
      <c r="A102" s="112"/>
      <c r="B102" s="112"/>
      <c r="C102" s="112"/>
      <c r="D102" s="112"/>
      <c r="E102" s="112"/>
      <c r="F102" s="112"/>
      <c r="G102"/>
      <c r="H10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s="46"/>
      <c r="AE102" s="112"/>
      <c r="AF102" s="112"/>
      <c r="AG102" s="112"/>
      <c r="AH102" s="112"/>
      <c r="AI102" s="112"/>
      <c r="AJ102" s="112"/>
      <c r="AK102" s="112"/>
      <c r="AL102" s="112"/>
      <c r="AM102" s="112"/>
    </row>
    <row r="103" spans="1:39" ht="14.5" customHeight="1" x14ac:dyDescent="0.35">
      <c r="A103" s="112"/>
      <c r="B103" s="112"/>
      <c r="C103" s="112"/>
      <c r="D103" s="112"/>
      <c r="E103" s="112"/>
      <c r="F103" s="112"/>
      <c r="G103"/>
      <c r="H103"/>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s="46"/>
      <c r="AE103" s="112"/>
      <c r="AF103" s="112"/>
      <c r="AG103" s="112"/>
      <c r="AH103" s="112"/>
      <c r="AI103" s="112"/>
      <c r="AJ103" s="112"/>
      <c r="AK103" s="112"/>
      <c r="AL103" s="112"/>
      <c r="AM103" s="112"/>
    </row>
    <row r="104" spans="1:39" ht="14.5" customHeight="1" x14ac:dyDescent="0.35">
      <c r="A104" s="112"/>
      <c r="B104" s="112"/>
      <c r="C104" s="112"/>
      <c r="D104" s="112"/>
      <c r="E104" s="112"/>
      <c r="F104" s="112"/>
      <c r="G104"/>
      <c r="H104"/>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49"/>
      <c r="AE104" s="112"/>
      <c r="AF104" s="112"/>
      <c r="AG104" s="112"/>
      <c r="AH104" s="112"/>
      <c r="AI104" s="112"/>
      <c r="AJ104" s="112"/>
      <c r="AK104" s="112"/>
      <c r="AL104" s="112"/>
      <c r="AM104" s="112"/>
    </row>
    <row r="105" spans="1:39" ht="14.5" customHeight="1" x14ac:dyDescent="0.35">
      <c r="A105" s="112"/>
      <c r="B105" s="112"/>
      <c r="C105" s="112"/>
      <c r="D105" s="112"/>
      <c r="E105" s="112"/>
      <c r="F105" s="112"/>
      <c r="G105"/>
      <c r="H105"/>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49"/>
      <c r="AE105" s="112"/>
      <c r="AF105" s="112"/>
      <c r="AG105" s="112"/>
      <c r="AH105" s="112"/>
      <c r="AI105" s="112"/>
      <c r="AJ105" s="112"/>
      <c r="AK105" s="112"/>
      <c r="AL105" s="112"/>
      <c r="AM105" s="112"/>
    </row>
    <row r="106" spans="1:39" ht="14.5" customHeight="1" x14ac:dyDescent="0.35">
      <c r="A106" s="112"/>
      <c r="B106" s="112"/>
      <c r="C106" s="112"/>
      <c r="D106" s="112"/>
      <c r="E106" s="112"/>
      <c r="F106" s="112"/>
      <c r="G106"/>
      <c r="H106"/>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46"/>
      <c r="AE106" s="112"/>
      <c r="AF106" s="112"/>
      <c r="AG106" s="112"/>
      <c r="AH106" s="112"/>
      <c r="AI106" s="112"/>
      <c r="AJ106" s="112"/>
      <c r="AK106" s="112"/>
      <c r="AL106" s="112"/>
      <c r="AM106" s="112"/>
    </row>
    <row r="107" spans="1:39" ht="14.5" customHeight="1" x14ac:dyDescent="0.35">
      <c r="A107" s="112"/>
      <c r="B107" s="112"/>
      <c r="C107" s="112"/>
      <c r="D107" s="112"/>
      <c r="E107" s="112"/>
      <c r="F107" s="112"/>
      <c r="G107"/>
      <c r="H107"/>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s="46"/>
      <c r="AE107" s="112"/>
      <c r="AF107" s="112"/>
      <c r="AG107" s="112"/>
      <c r="AH107" s="112"/>
      <c r="AI107" s="112"/>
      <c r="AJ107" s="112"/>
      <c r="AK107" s="112"/>
      <c r="AL107" s="112"/>
      <c r="AM107" s="112"/>
    </row>
    <row r="108" spans="1:39" ht="14.5" customHeight="1" x14ac:dyDescent="0.35">
      <c r="A108" s="112"/>
      <c r="B108" s="112"/>
      <c r="C108" s="112"/>
      <c r="D108" s="112"/>
      <c r="E108" s="112"/>
      <c r="F108" s="112"/>
      <c r="G108"/>
      <c r="H108"/>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46"/>
      <c r="AE108" s="112"/>
      <c r="AF108" s="112"/>
      <c r="AG108" s="112"/>
      <c r="AH108" s="112"/>
      <c r="AI108" s="112"/>
      <c r="AJ108" s="112"/>
      <c r="AK108" s="112"/>
      <c r="AL108" s="112"/>
      <c r="AM108" s="112"/>
    </row>
    <row r="109" spans="1:39" ht="14.5" customHeight="1" x14ac:dyDescent="0.35">
      <c r="A109" s="112"/>
      <c r="B109" s="112"/>
      <c r="C109" s="112"/>
      <c r="D109" s="112"/>
      <c r="E109" s="112"/>
      <c r="F109" s="112"/>
      <c r="G109"/>
      <c r="H109"/>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46"/>
      <c r="AE109" s="112"/>
      <c r="AF109" s="112"/>
      <c r="AG109" s="112"/>
      <c r="AH109" s="112"/>
      <c r="AI109" s="112"/>
      <c r="AJ109" s="112"/>
      <c r="AK109" s="112"/>
      <c r="AL109" s="112"/>
      <c r="AM109" s="112"/>
    </row>
    <row r="110" spans="1:39" ht="14.5" customHeight="1" x14ac:dyDescent="0.35">
      <c r="A110" s="112"/>
      <c r="B110" s="112"/>
      <c r="C110" s="112"/>
      <c r="D110" s="112"/>
      <c r="E110" s="112"/>
      <c r="F110" s="112"/>
      <c r="G110"/>
      <c r="H110"/>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46"/>
      <c r="AE110" s="112"/>
      <c r="AF110" s="112"/>
      <c r="AG110" s="112"/>
      <c r="AH110" s="112"/>
      <c r="AI110" s="112"/>
      <c r="AJ110" s="112"/>
      <c r="AK110" s="112"/>
      <c r="AL110" s="112"/>
      <c r="AM110" s="112"/>
    </row>
    <row r="111" spans="1:39" ht="14.5" customHeight="1" x14ac:dyDescent="0.35">
      <c r="A111" s="112"/>
      <c r="B111" s="112"/>
      <c r="C111" s="112"/>
      <c r="D111" s="112"/>
      <c r="E111" s="112"/>
      <c r="F111" s="112"/>
      <c r="G111"/>
      <c r="H111"/>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row>
    <row r="112" spans="1:39" ht="14.5" customHeight="1" x14ac:dyDescent="0.35">
      <c r="A112" s="112"/>
      <c r="B112" s="112"/>
      <c r="C112" s="112"/>
      <c r="D112" s="112"/>
      <c r="E112" s="112"/>
      <c r="F112" s="112"/>
      <c r="G112"/>
      <c r="H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row>
    <row r="113" spans="1:39" ht="14.5" customHeight="1" x14ac:dyDescent="0.35">
      <c r="A113" s="112"/>
      <c r="B113" s="112"/>
      <c r="C113" s="112"/>
      <c r="D113" s="112"/>
      <c r="E113" s="112"/>
      <c r="F113" s="112"/>
      <c r="G113"/>
      <c r="H113"/>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row>
    <row r="114" spans="1:39" ht="14.5" customHeight="1" x14ac:dyDescent="0.35">
      <c r="A114" s="112"/>
      <c r="B114" s="112"/>
      <c r="C114" s="112"/>
      <c r="D114" s="112"/>
      <c r="E114" s="112"/>
      <c r="F114" s="112"/>
      <c r="G114"/>
      <c r="H114"/>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row>
    <row r="115" spans="1:39" ht="14.5" customHeight="1" x14ac:dyDescent="0.35">
      <c r="A115" s="112"/>
      <c r="B115" s="112"/>
      <c r="C115" s="112"/>
      <c r="D115" s="112"/>
      <c r="E115" s="112"/>
      <c r="F115" s="112"/>
      <c r="G115"/>
      <c r="H115"/>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row>
    <row r="116" spans="1:39" ht="14.5" customHeight="1" x14ac:dyDescent="0.35">
      <c r="A116" s="112"/>
      <c r="B116" s="112"/>
      <c r="C116" s="112"/>
      <c r="D116" s="112"/>
      <c r="E116" s="112"/>
      <c r="F116" s="112"/>
      <c r="G116"/>
      <c r="H116"/>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row>
    <row r="117" spans="1:39" ht="14.5" customHeight="1" x14ac:dyDescent="0.35">
      <c r="A117" s="112"/>
      <c r="B117" s="112"/>
      <c r="C117" s="112"/>
      <c r="D117" s="112"/>
      <c r="E117" s="112"/>
      <c r="F117" s="112"/>
      <c r="G117"/>
      <c r="H117"/>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row>
    <row r="118" spans="1:39" ht="14.5" customHeight="1" x14ac:dyDescent="0.35">
      <c r="A118" s="112"/>
      <c r="B118" s="112"/>
      <c r="C118" s="112"/>
      <c r="D118" s="112"/>
      <c r="E118" s="112"/>
      <c r="F118" s="112"/>
      <c r="G118"/>
      <c r="H118"/>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row>
    <row r="119" spans="1:39" ht="14.5" x14ac:dyDescent="0.35">
      <c r="A119" s="112"/>
      <c r="B119" s="112"/>
      <c r="C119" s="112"/>
      <c r="D119" s="112"/>
      <c r="E119" s="112"/>
      <c r="F119" s="112"/>
      <c r="G119"/>
      <c r="H119"/>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row>
    <row r="120" spans="1:39" ht="14.5" x14ac:dyDescent="0.35">
      <c r="A120" s="112"/>
      <c r="B120" s="112"/>
      <c r="C120" s="112"/>
      <c r="D120" s="112"/>
      <c r="E120" s="112"/>
      <c r="F120" s="112"/>
      <c r="G120"/>
      <c r="H120"/>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row>
    <row r="121" spans="1:39" ht="14.5" x14ac:dyDescent="0.35">
      <c r="A121" s="112"/>
      <c r="B121" s="112"/>
      <c r="C121" s="112"/>
      <c r="D121" s="112"/>
      <c r="E121" s="112"/>
      <c r="F121" s="112"/>
      <c r="G121"/>
      <c r="H121"/>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row>
    <row r="122" spans="1:39" ht="14.5" x14ac:dyDescent="0.35">
      <c r="A122" s="112"/>
      <c r="B122" s="112"/>
      <c r="C122" s="112"/>
      <c r="D122" s="112"/>
      <c r="E122" s="112"/>
      <c r="F122" s="112"/>
      <c r="G122"/>
      <c r="H12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row>
    <row r="123" spans="1:39" ht="14.5" x14ac:dyDescent="0.35">
      <c r="A123" s="112"/>
      <c r="B123" s="112"/>
      <c r="C123" s="112"/>
      <c r="D123" s="112"/>
      <c r="E123" s="112"/>
      <c r="F123" s="112"/>
      <c r="G123"/>
      <c r="H123"/>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row>
    <row r="124" spans="1:39" ht="14.5" x14ac:dyDescent="0.35">
      <c r="A124" s="112"/>
      <c r="B124" s="112"/>
      <c r="C124" s="112"/>
      <c r="D124" s="112"/>
      <c r="E124" s="112"/>
      <c r="F124" s="112"/>
      <c r="G124"/>
      <c r="H124"/>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row>
    <row r="125" spans="1:39" ht="14.5" customHeight="1" x14ac:dyDescent="0.35">
      <c r="A125" s="112"/>
      <c r="B125" s="112"/>
      <c r="C125" s="112"/>
      <c r="D125" s="112"/>
      <c r="E125" s="112"/>
      <c r="F125" s="112"/>
      <c r="G125"/>
      <c r="H125"/>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row>
    <row r="126" spans="1:39" ht="14.5" customHeight="1" x14ac:dyDescent="0.35">
      <c r="A126" s="112"/>
      <c r="B126" s="112"/>
      <c r="C126" s="112"/>
      <c r="D126" s="112"/>
      <c r="E126" s="112"/>
      <c r="F126" s="112"/>
      <c r="G126"/>
      <c r="H126"/>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row>
    <row r="127" spans="1:39" ht="14.5" customHeight="1" x14ac:dyDescent="0.35">
      <c r="A127" s="112"/>
      <c r="B127" s="112"/>
      <c r="C127" s="112"/>
      <c r="D127" s="112"/>
      <c r="E127" s="112"/>
      <c r="F127" s="112"/>
      <c r="G127"/>
      <c r="H127"/>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row>
    <row r="128" spans="1:39" ht="14.5" customHeight="1" x14ac:dyDescent="0.35">
      <c r="A128" s="112"/>
      <c r="B128" s="112"/>
      <c r="C128" s="112"/>
      <c r="D128" s="112"/>
      <c r="E128" s="112"/>
      <c r="F128" s="112"/>
      <c r="G128"/>
      <c r="H128"/>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row>
    <row r="129" spans="1:39" ht="14.5" customHeight="1" x14ac:dyDescent="0.35">
      <c r="A129" s="112"/>
      <c r="B129" s="112"/>
      <c r="C129" s="112"/>
      <c r="D129" s="112"/>
      <c r="E129" s="112"/>
      <c r="F129" s="112"/>
      <c r="G129"/>
      <c r="H129"/>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row>
    <row r="130" spans="1:39" ht="14.5" customHeight="1" x14ac:dyDescent="0.35">
      <c r="A130" s="112"/>
      <c r="B130" s="112"/>
      <c r="C130" s="112"/>
      <c r="D130" s="112"/>
      <c r="E130" s="112"/>
      <c r="F130" s="112"/>
      <c r="G130"/>
      <c r="H130"/>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row>
    <row r="131" spans="1:39" ht="14.5" customHeight="1" x14ac:dyDescent="0.35">
      <c r="A131" s="112"/>
      <c r="B131" s="112"/>
      <c r="C131" s="112"/>
      <c r="D131" s="112"/>
      <c r="E131" s="112"/>
      <c r="F131" s="112"/>
      <c r="G131"/>
      <c r="H131"/>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row>
    <row r="132" spans="1:39" ht="14.5" customHeight="1" x14ac:dyDescent="0.35">
      <c r="A132" s="112"/>
      <c r="B132" s="112"/>
      <c r="C132" s="112"/>
      <c r="D132" s="112"/>
      <c r="E132" s="112"/>
      <c r="F132" s="112"/>
      <c r="G132"/>
      <c r="H13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row>
    <row r="133" spans="1:39" ht="14.5" customHeight="1" x14ac:dyDescent="0.35">
      <c r="A133" s="112"/>
      <c r="B133" s="112"/>
      <c r="C133" s="112"/>
      <c r="D133" s="112"/>
      <c r="E133" s="112"/>
      <c r="F133" s="112"/>
      <c r="G133"/>
      <c r="H133"/>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row>
    <row r="134" spans="1:39" ht="14.5" customHeight="1" x14ac:dyDescent="0.35">
      <c r="A134" s="112"/>
      <c r="B134" s="112"/>
      <c r="C134" s="112"/>
      <c r="D134" s="112"/>
      <c r="E134" s="112"/>
      <c r="F134" s="112"/>
      <c r="G134"/>
      <c r="H134"/>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row>
    <row r="135" spans="1:39" ht="14.5" customHeight="1" x14ac:dyDescent="0.35">
      <c r="A135" s="112"/>
      <c r="B135" s="112"/>
      <c r="C135" s="112"/>
      <c r="D135" s="112"/>
      <c r="E135" s="112"/>
      <c r="F135" s="112"/>
      <c r="G135"/>
      <c r="H135"/>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row>
    <row r="136" spans="1:39" ht="14.5" customHeight="1" x14ac:dyDescent="0.35">
      <c r="A136" s="112"/>
      <c r="B136" s="112"/>
      <c r="C136" s="112"/>
      <c r="D136" s="112"/>
      <c r="E136" s="112"/>
      <c r="F136" s="112"/>
      <c r="G136"/>
      <c r="H136"/>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row>
    <row r="137" spans="1:39" ht="14.5" customHeight="1" x14ac:dyDescent="0.35">
      <c r="A137" s="112"/>
      <c r="B137" s="112"/>
      <c r="C137" s="112"/>
      <c r="D137" s="112"/>
      <c r="E137" s="112"/>
      <c r="F137" s="112"/>
      <c r="G137"/>
      <c r="H137"/>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row>
    <row r="138" spans="1:39" ht="14.5" customHeight="1" x14ac:dyDescent="0.35">
      <c r="A138" s="112"/>
      <c r="B138" s="112"/>
      <c r="C138" s="112"/>
      <c r="D138" s="112"/>
      <c r="E138" s="112"/>
      <c r="F138" s="112"/>
      <c r="G138"/>
      <c r="H138"/>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row>
    <row r="139" spans="1:39" ht="14.5" customHeight="1" x14ac:dyDescent="0.35">
      <c r="A139" s="112"/>
      <c r="B139" s="112"/>
      <c r="C139" s="112"/>
      <c r="D139" s="112"/>
      <c r="E139" s="112"/>
      <c r="F139" s="112"/>
      <c r="G139"/>
      <c r="H139"/>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row>
    <row r="140" spans="1:39" ht="14.5" customHeight="1" x14ac:dyDescent="0.35">
      <c r="A140" s="112"/>
      <c r="B140" s="112"/>
      <c r="C140" s="112"/>
      <c r="D140" s="112"/>
      <c r="E140" s="112"/>
      <c r="F140" s="112"/>
      <c r="G140"/>
      <c r="H140"/>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row>
    <row r="141" spans="1:39" ht="14.5" customHeight="1" x14ac:dyDescent="0.35">
      <c r="A141" s="112"/>
      <c r="B141" s="112"/>
      <c r="C141" s="112"/>
      <c r="D141" s="112"/>
      <c r="E141" s="112"/>
      <c r="F141" s="112"/>
      <c r="G141"/>
      <c r="H141"/>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row>
    <row r="142" spans="1:39" ht="14.5" customHeight="1" x14ac:dyDescent="0.35">
      <c r="A142" s="112"/>
      <c r="B142" s="112"/>
      <c r="C142" s="112"/>
      <c r="D142" s="112"/>
      <c r="E142" s="112"/>
      <c r="F142" s="112"/>
      <c r="G142"/>
      <c r="H14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row>
    <row r="143" spans="1:39" ht="14.5" customHeight="1" x14ac:dyDescent="0.35">
      <c r="A143" s="112"/>
      <c r="B143" s="112"/>
      <c r="C143" s="112"/>
      <c r="D143" s="112"/>
      <c r="E143" s="112"/>
      <c r="F143" s="112"/>
      <c r="G143"/>
      <c r="H143"/>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row>
    <row r="144" spans="1:39" ht="14.5" customHeight="1" x14ac:dyDescent="0.35">
      <c r="A144" s="112"/>
      <c r="B144" s="112"/>
      <c r="C144" s="112"/>
      <c r="D144" s="112"/>
      <c r="E144" s="112"/>
      <c r="F144" s="112"/>
      <c r="G144"/>
      <c r="H144"/>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row>
    <row r="145" spans="1:39" ht="14.5" customHeight="1" x14ac:dyDescent="0.35">
      <c r="A145" s="112"/>
      <c r="B145" s="112"/>
      <c r="C145" s="112"/>
      <c r="D145" s="112"/>
      <c r="E145" s="112"/>
      <c r="F145" s="112"/>
      <c r="G145"/>
      <c r="H145"/>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row>
    <row r="146" spans="1:39" ht="14.5" customHeight="1" x14ac:dyDescent="0.35">
      <c r="A146" s="112"/>
      <c r="B146" s="112"/>
      <c r="C146" s="112"/>
      <c r="D146" s="112"/>
      <c r="E146" s="112"/>
      <c r="F146" s="112"/>
      <c r="G146"/>
      <c r="H146"/>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row>
    <row r="147" spans="1:39" ht="14.5" customHeight="1" x14ac:dyDescent="0.35">
      <c r="A147" s="112"/>
      <c r="B147" s="112"/>
      <c r="C147" s="112"/>
      <c r="D147" s="112"/>
      <c r="E147" s="112"/>
      <c r="F147" s="112"/>
      <c r="G147"/>
      <c r="H147"/>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row>
    <row r="148" spans="1:39" ht="14.5" customHeight="1" x14ac:dyDescent="0.35">
      <c r="A148" s="112"/>
      <c r="B148" s="112"/>
      <c r="C148" s="112"/>
      <c r="D148" s="112"/>
      <c r="E148" s="112"/>
      <c r="F148" s="112"/>
      <c r="G148"/>
      <c r="H148"/>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row>
    <row r="149" spans="1:39" ht="14.5" customHeight="1" x14ac:dyDescent="0.35">
      <c r="A149" s="112"/>
      <c r="B149" s="112"/>
      <c r="C149" s="112"/>
      <c r="D149" s="112"/>
      <c r="E149" s="112"/>
      <c r="F149" s="112"/>
      <c r="G149"/>
      <c r="H149"/>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row>
    <row r="150" spans="1:39"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row>
    <row r="151" spans="1:39"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row>
    <row r="152" spans="1:39"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row>
    <row r="153" spans="1:39"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row>
    <row r="154" spans="1:39"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row>
    <row r="155" spans="1:39"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row>
  </sheetData>
  <protectedRanges>
    <protectedRange sqref="E45:O84 E19:O38" name="Section_B_1"/>
  </protectedRanges>
  <mergeCells count="29">
    <mergeCell ref="B42:B44"/>
    <mergeCell ref="C42:C44"/>
    <mergeCell ref="D42:D4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36:Z36"/>
    <mergeCell ref="J16:N16"/>
    <mergeCell ref="P16:P18"/>
    <mergeCell ref="I43:I44"/>
    <mergeCell ref="E42:I42"/>
    <mergeCell ref="J42:N42"/>
    <mergeCell ref="P42:P44"/>
    <mergeCell ref="N43:N44"/>
    <mergeCell ref="O43:O44"/>
  </mergeCells>
  <conditionalFormatting sqref="E18:H18">
    <cfRule type="cellIs" dxfId="14" priority="9" operator="equal">
      <formula>"Actual"</formula>
    </cfRule>
    <cfRule type="cellIs" dxfId="13" priority="10" operator="equal">
      <formula>"Forecast"</formula>
    </cfRule>
  </conditionalFormatting>
  <conditionalFormatting sqref="E44:H44">
    <cfRule type="cellIs" dxfId="12" priority="3" operator="equal">
      <formula>"Actual"</formula>
    </cfRule>
    <cfRule type="cellIs" dxfId="11" priority="4" operator="equal">
      <formula>"Forecast"</formula>
    </cfRule>
  </conditionalFormatting>
  <conditionalFormatting sqref="J18:M18">
    <cfRule type="cellIs" dxfId="10" priority="5" operator="equal">
      <formula>"Actual"</formula>
    </cfRule>
    <cfRule type="cellIs" dxfId="9" priority="6" operator="equal">
      <formula>"Forecast"</formula>
    </cfRule>
  </conditionalFormatting>
  <conditionalFormatting sqref="J44:M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38 E19:H38 J19:M38 E45:H84 J45:M84 O45:O84"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Values'!$A$116:$A$121</xm:f>
          </x14:formula1>
          <xm:sqref>B19:B38</xm:sqref>
        </x14:dataValidation>
        <x14:dataValidation type="list" allowBlank="1" showInputMessage="1" showErrorMessage="1" xr:uid="{94B86EFA-A0DC-45E5-8F37-417516A81B1D}">
          <x14:formula1>
            <xm:f>'Dropdown Values'!$A$125:$A$126</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D90"/>
  <sheetViews>
    <sheetView zoomScale="90" zoomScaleNormal="90" workbookViewId="0"/>
  </sheetViews>
  <sheetFormatPr defaultColWidth="9.1796875" defaultRowHeight="15" customHeight="1" x14ac:dyDescent="0.35"/>
  <cols>
    <col min="1" max="1" width="9.1796875" style="96"/>
    <col min="2" max="2" width="39.81640625" style="96" customWidth="1"/>
    <col min="3" max="12" width="15.7265625" style="96" customWidth="1"/>
    <col min="13" max="13" width="18.26953125" style="96" customWidth="1"/>
    <col min="14" max="14" width="15.7265625" style="96" customWidth="1"/>
    <col min="15" max="15" width="21.26953125" style="96" customWidth="1"/>
    <col min="16" max="18" width="15.7265625" style="96" customWidth="1"/>
    <col min="19" max="19" width="17.81640625" style="96" customWidth="1"/>
    <col min="20" max="22" width="15.7265625" style="96" customWidth="1"/>
    <col min="23" max="23" width="9.1796875" style="96"/>
    <col min="24" max="30" width="15.7265625" style="96" customWidth="1"/>
    <col min="31" max="16384" width="9.1796875" style="96"/>
  </cols>
  <sheetData>
    <row r="2" spans="1:30" s="97" customFormat="1" ht="23.5" x14ac:dyDescent="0.35">
      <c r="A2" s="112"/>
      <c r="B2" s="296" t="s">
        <v>18</v>
      </c>
      <c r="C2" s="297"/>
      <c r="D2" s="297"/>
      <c r="E2" s="297"/>
      <c r="F2" s="298"/>
      <c r="G2" s="18"/>
      <c r="H2" s="3"/>
      <c r="I2" s="3"/>
      <c r="J2" s="3"/>
      <c r="K2" s="3"/>
      <c r="L2" s="3"/>
      <c r="M2" s="3"/>
      <c r="N2" s="3"/>
      <c r="O2" s="3"/>
      <c r="P2" s="3"/>
      <c r="Q2" s="3"/>
      <c r="R2" s="3"/>
      <c r="S2" s="3"/>
      <c r="T2" s="3"/>
      <c r="U2" s="3"/>
      <c r="V2" s="3"/>
      <c r="W2" s="3"/>
      <c r="X2" s="3"/>
      <c r="Y2" s="3"/>
      <c r="Z2" s="3"/>
      <c r="AA2" s="3"/>
      <c r="AB2" s="3"/>
      <c r="AC2" s="3"/>
      <c r="AD2" s="3"/>
    </row>
    <row r="4" spans="1:30" ht="18.5" x14ac:dyDescent="0.45">
      <c r="A4" s="112"/>
      <c r="B4" s="207" t="s">
        <v>146</v>
      </c>
      <c r="C4" s="208"/>
      <c r="D4" s="208"/>
      <c r="E4" s="208"/>
      <c r="F4" s="209"/>
      <c r="G4" s="112"/>
      <c r="H4" s="112"/>
      <c r="I4" s="112"/>
      <c r="J4" s="112"/>
      <c r="K4" s="112"/>
      <c r="L4" s="112"/>
      <c r="M4" s="112"/>
      <c r="N4" s="112"/>
      <c r="O4" s="112"/>
      <c r="P4" s="112"/>
      <c r="Q4" s="112"/>
      <c r="R4" s="112"/>
      <c r="S4" s="112"/>
      <c r="T4" s="112"/>
      <c r="U4" s="112"/>
      <c r="V4" s="112"/>
      <c r="W4" s="112"/>
      <c r="X4" s="112"/>
      <c r="Y4" s="112"/>
      <c r="Z4" s="112"/>
      <c r="AA4" s="112"/>
      <c r="AB4" s="112"/>
      <c r="AC4" s="112"/>
      <c r="AD4" s="112"/>
    </row>
    <row r="5" spans="1:30" ht="14.5" x14ac:dyDescent="0.35">
      <c r="A5" s="112"/>
      <c r="B5" s="342" t="s">
        <v>147</v>
      </c>
      <c r="C5" s="343"/>
      <c r="D5" s="343"/>
      <c r="E5" s="343"/>
      <c r="F5" s="344"/>
      <c r="G5" s="112"/>
      <c r="H5" s="112"/>
      <c r="I5" s="112"/>
      <c r="J5" s="112"/>
      <c r="K5" s="112"/>
      <c r="L5" s="112"/>
      <c r="M5" s="112"/>
      <c r="N5" s="112"/>
      <c r="O5" s="112"/>
      <c r="P5" s="112"/>
      <c r="Q5" s="112"/>
      <c r="R5" s="112"/>
      <c r="S5" s="112"/>
      <c r="T5" s="112"/>
      <c r="U5" s="112"/>
      <c r="V5" s="112"/>
      <c r="W5" s="112"/>
      <c r="X5" s="112"/>
      <c r="Y5" s="112"/>
      <c r="Z5" s="112"/>
      <c r="AA5" s="112"/>
      <c r="AB5" s="112"/>
      <c r="AC5" s="112"/>
      <c r="AD5" s="112"/>
    </row>
    <row r="6" spans="1:30" ht="15" customHeight="1" x14ac:dyDescent="0.35">
      <c r="A6" s="112"/>
      <c r="B6" s="59" t="s">
        <v>148</v>
      </c>
      <c r="C6" s="179"/>
      <c r="D6" s="179"/>
      <c r="E6" s="179"/>
      <c r="F6" s="179"/>
      <c r="G6" s="112"/>
      <c r="H6" s="112"/>
      <c r="I6" s="112"/>
      <c r="J6" s="112"/>
      <c r="K6" s="112"/>
      <c r="L6" s="112"/>
      <c r="M6" s="112"/>
      <c r="N6" s="112"/>
      <c r="O6" s="112"/>
      <c r="P6" s="112"/>
      <c r="Q6" s="112"/>
      <c r="R6" s="112"/>
      <c r="S6" s="112"/>
      <c r="T6" s="112"/>
      <c r="U6" s="112"/>
      <c r="V6" s="112"/>
      <c r="W6" s="112"/>
      <c r="X6" s="112"/>
      <c r="Y6" s="112"/>
      <c r="Z6" s="112"/>
      <c r="AA6" s="112"/>
      <c r="AB6" s="112"/>
      <c r="AC6" s="112"/>
      <c r="AD6" s="112"/>
    </row>
    <row r="7" spans="1:30" ht="18.5" x14ac:dyDescent="0.35">
      <c r="A7" s="329" t="s">
        <v>149</v>
      </c>
      <c r="B7" s="345" t="s">
        <v>150</v>
      </c>
      <c r="C7" s="346"/>
      <c r="D7" s="346"/>
      <c r="E7" s="346"/>
      <c r="F7" s="347"/>
      <c r="G7" s="112"/>
      <c r="H7" s="112"/>
      <c r="I7" s="112"/>
      <c r="J7" s="112"/>
      <c r="K7" s="112"/>
      <c r="L7" s="112"/>
      <c r="M7" s="112"/>
      <c r="N7" s="112"/>
      <c r="O7" s="112"/>
      <c r="P7" s="112"/>
      <c r="Q7" s="112"/>
      <c r="R7" s="112"/>
      <c r="S7" s="112"/>
      <c r="T7" s="112"/>
      <c r="U7" s="112"/>
      <c r="V7" s="112"/>
      <c r="W7" s="112"/>
      <c r="X7" s="112"/>
      <c r="Y7" s="112"/>
      <c r="Z7" s="112"/>
      <c r="AA7" s="112"/>
      <c r="AB7" s="112"/>
      <c r="AC7" s="112"/>
      <c r="AD7" s="112"/>
    </row>
    <row r="8" spans="1:30" ht="15.5" x14ac:dyDescent="0.35">
      <c r="A8" s="329"/>
      <c r="B8" s="330" t="s">
        <v>151</v>
      </c>
      <c r="C8" s="331"/>
      <c r="D8" s="331"/>
      <c r="E8" s="331"/>
      <c r="F8" s="332"/>
      <c r="G8" s="112"/>
      <c r="H8" s="112"/>
      <c r="I8" s="112"/>
      <c r="J8" s="112"/>
      <c r="K8" s="112"/>
      <c r="L8" s="112"/>
      <c r="M8" s="112"/>
      <c r="N8" s="112"/>
      <c r="O8" s="112"/>
      <c r="P8" s="112"/>
      <c r="Q8" s="112"/>
      <c r="R8" s="112"/>
      <c r="S8" s="112"/>
      <c r="T8" s="112"/>
      <c r="U8" s="112"/>
      <c r="V8" s="112"/>
      <c r="W8" s="112"/>
      <c r="X8" s="112"/>
      <c r="Y8" s="112"/>
      <c r="Z8" s="112"/>
      <c r="AA8" s="112"/>
      <c r="AB8" s="112"/>
      <c r="AC8" s="112"/>
      <c r="AD8" s="112"/>
    </row>
    <row r="9" spans="1:30" ht="80.25" customHeight="1" x14ac:dyDescent="0.35">
      <c r="A9" s="329"/>
      <c r="B9" s="348" t="s">
        <v>152</v>
      </c>
      <c r="C9" s="349"/>
      <c r="D9" s="349"/>
      <c r="E9" s="349"/>
      <c r="F9" s="350"/>
      <c r="G9" s="112"/>
      <c r="H9" s="112"/>
      <c r="I9" s="112"/>
      <c r="J9" s="112"/>
      <c r="K9" s="112"/>
      <c r="L9" s="112"/>
      <c r="M9" s="112"/>
      <c r="N9" s="112"/>
      <c r="O9" s="112"/>
      <c r="P9" s="112"/>
      <c r="Q9" s="112"/>
      <c r="R9" s="112"/>
      <c r="S9" s="112"/>
      <c r="T9" s="112"/>
      <c r="U9" s="112"/>
      <c r="V9" s="112"/>
      <c r="W9" s="112"/>
      <c r="X9" s="112"/>
      <c r="Y9" s="112"/>
      <c r="Z9" s="112"/>
      <c r="AA9" s="112"/>
      <c r="AB9" s="112"/>
      <c r="AC9" s="112"/>
      <c r="AD9" s="112"/>
    </row>
    <row r="10" spans="1:30" ht="14.5" x14ac:dyDescent="0.35">
      <c r="A10" s="329"/>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row>
    <row r="11" spans="1:30" ht="15" customHeight="1" x14ac:dyDescent="0.35">
      <c r="A11" s="329"/>
      <c r="B11" s="180" t="s">
        <v>257</v>
      </c>
      <c r="C11" s="181"/>
      <c r="D11" s="181"/>
      <c r="E11" s="181"/>
      <c r="F11" s="181"/>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row>
    <row r="12" spans="1:30" ht="8.25" customHeight="1" x14ac:dyDescent="0.35">
      <c r="A12" s="112"/>
      <c r="B12" s="59" t="s">
        <v>153</v>
      </c>
      <c r="C12" s="182"/>
      <c r="D12" s="182"/>
      <c r="E12" s="182"/>
      <c r="F12" s="18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row>
    <row r="13" spans="1:30" ht="8.25" customHeight="1" x14ac:dyDescent="0.35">
      <c r="A13" s="112"/>
      <c r="B13" s="59" t="s">
        <v>154</v>
      </c>
      <c r="C13" s="182"/>
      <c r="D13" s="182"/>
      <c r="E13" s="182"/>
      <c r="F13" s="18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row>
    <row r="14" spans="1:30" ht="18.5" x14ac:dyDescent="0.35">
      <c r="A14" s="288" t="s">
        <v>155</v>
      </c>
      <c r="B14" s="316" t="s">
        <v>156</v>
      </c>
      <c r="C14" s="317"/>
      <c r="D14" s="317"/>
      <c r="E14" s="317"/>
      <c r="F14" s="318"/>
      <c r="G14" s="112"/>
      <c r="H14" s="112"/>
      <c r="I14" s="112"/>
      <c r="J14" s="112"/>
      <c r="K14" s="112"/>
      <c r="L14" s="112"/>
      <c r="M14" s="112"/>
      <c r="N14" s="112"/>
      <c r="O14" s="112"/>
      <c r="P14" s="112"/>
      <c r="Q14" s="112"/>
      <c r="R14" s="112"/>
      <c r="S14" s="112"/>
      <c r="T14" s="112"/>
      <c r="U14" s="112"/>
      <c r="V14" s="112"/>
      <c r="W14" s="112"/>
      <c r="X14" s="112"/>
      <c r="Y14" s="112"/>
      <c r="Z14" s="112"/>
      <c r="AA14" s="112"/>
      <c r="AB14" s="112"/>
      <c r="AC14" s="112"/>
      <c r="AD14" s="112"/>
    </row>
    <row r="15" spans="1:30" ht="15.5" x14ac:dyDescent="0.35">
      <c r="A15" s="288"/>
      <c r="B15" s="290" t="s">
        <v>157</v>
      </c>
      <c r="C15" s="291"/>
      <c r="D15" s="291"/>
      <c r="E15" s="291"/>
      <c r="F15" s="29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row>
    <row r="16" spans="1:30" ht="14.5" x14ac:dyDescent="0.35">
      <c r="A16" s="288"/>
      <c r="B16" s="339" t="s">
        <v>158</v>
      </c>
      <c r="C16" s="340"/>
      <c r="D16" s="340"/>
      <c r="E16" s="340"/>
      <c r="F16" s="341"/>
      <c r="G16" s="112"/>
      <c r="H16" s="112"/>
      <c r="I16" s="112"/>
      <c r="J16" s="112"/>
      <c r="K16" s="112"/>
      <c r="L16" s="112"/>
      <c r="M16" s="112"/>
      <c r="N16" s="112"/>
      <c r="O16" s="112"/>
      <c r="P16" s="112"/>
      <c r="Q16" s="112"/>
      <c r="R16" s="112"/>
      <c r="S16" s="112"/>
      <c r="T16" s="112"/>
      <c r="U16" s="112"/>
      <c r="V16" s="112"/>
      <c r="W16" s="112"/>
      <c r="X16" s="112"/>
      <c r="Y16" s="112"/>
      <c r="Z16" s="112"/>
      <c r="AA16" s="112"/>
      <c r="AB16" s="112"/>
      <c r="AC16" s="112"/>
      <c r="AD16" s="112"/>
    </row>
    <row r="17" spans="1:30" s="97" customFormat="1" ht="15.5" x14ac:dyDescent="0.35">
      <c r="A17" s="288"/>
      <c r="B17" s="183" t="s">
        <v>159</v>
      </c>
      <c r="C17" s="3"/>
      <c r="D17" s="3"/>
      <c r="E17" s="3"/>
      <c r="F17" s="13"/>
      <c r="G17" s="3"/>
      <c r="H17" s="3"/>
      <c r="I17" s="3"/>
      <c r="J17" s="3"/>
      <c r="K17" s="3"/>
      <c r="L17" s="3"/>
      <c r="M17" s="98"/>
      <c r="N17" s="3"/>
      <c r="O17" s="3"/>
      <c r="P17" s="3"/>
      <c r="Q17" s="3"/>
      <c r="R17" s="3"/>
      <c r="S17" s="3"/>
      <c r="T17" s="3"/>
      <c r="U17" s="3"/>
      <c r="V17" s="3"/>
      <c r="W17" s="3"/>
      <c r="X17" s="3"/>
      <c r="Y17" s="3"/>
      <c r="Z17" s="3"/>
      <c r="AA17" s="3"/>
      <c r="AB17" s="3"/>
      <c r="AC17" s="3"/>
      <c r="AD17" s="3"/>
    </row>
    <row r="18" spans="1:30" s="97" customFormat="1" ht="15" customHeight="1" x14ac:dyDescent="0.35">
      <c r="A18" s="288"/>
      <c r="B18" s="139">
        <v>120</v>
      </c>
      <c r="C18" s="3"/>
      <c r="D18" s="3"/>
      <c r="E18" s="3"/>
      <c r="F18" s="13"/>
      <c r="G18" s="13"/>
      <c r="H18" s="3"/>
      <c r="I18" s="3"/>
      <c r="J18" s="3"/>
      <c r="K18" s="3"/>
      <c r="L18" s="3"/>
      <c r="M18" s="3"/>
      <c r="N18" s="3"/>
      <c r="O18" s="3"/>
      <c r="P18" s="3"/>
      <c r="Q18" s="3"/>
      <c r="R18" s="3"/>
      <c r="S18" s="3"/>
      <c r="T18" s="3"/>
      <c r="U18" s="3"/>
      <c r="V18" s="3"/>
      <c r="W18" s="3"/>
      <c r="X18" s="3"/>
      <c r="Y18" s="3"/>
      <c r="Z18" s="3"/>
      <c r="AA18" s="3"/>
      <c r="AB18" s="3"/>
      <c r="AC18" s="3"/>
      <c r="AD18" s="3"/>
    </row>
    <row r="19" spans="1:30" s="97" customFormat="1" ht="8.25" customHeight="1" x14ac:dyDescent="0.35">
      <c r="A19" s="3"/>
      <c r="B19" s="59" t="s">
        <v>161</v>
      </c>
      <c r="C19" s="3"/>
      <c r="D19" s="3"/>
      <c r="E19" s="3"/>
      <c r="F19" s="13"/>
      <c r="G19" s="13"/>
      <c r="H19" s="3"/>
      <c r="I19" s="3"/>
      <c r="J19" s="3"/>
      <c r="K19" s="3"/>
      <c r="L19" s="3"/>
      <c r="M19" s="3"/>
      <c r="N19" s="3"/>
      <c r="O19" s="3"/>
      <c r="P19" s="3"/>
      <c r="Q19" s="3"/>
      <c r="R19" s="3"/>
      <c r="S19" s="3"/>
      <c r="T19" s="3"/>
      <c r="U19" s="3"/>
      <c r="V19" s="3"/>
      <c r="W19" s="3"/>
      <c r="X19" s="3"/>
      <c r="Y19" s="3"/>
      <c r="Z19" s="3"/>
      <c r="AA19" s="3"/>
      <c r="AB19" s="3"/>
      <c r="AC19" s="3"/>
      <c r="AD19" s="3"/>
    </row>
    <row r="20" spans="1:30" s="97" customFormat="1" ht="8.25" customHeight="1" x14ac:dyDescent="0.35">
      <c r="A20" s="3"/>
      <c r="B20" s="59" t="s">
        <v>162</v>
      </c>
      <c r="C20" s="3"/>
      <c r="D20" s="3"/>
      <c r="E20" s="3"/>
      <c r="F20" s="13"/>
      <c r="G20" s="13"/>
      <c r="H20" s="3"/>
      <c r="I20" s="3"/>
      <c r="J20" s="3"/>
      <c r="K20" s="3"/>
      <c r="L20" s="3"/>
      <c r="M20" s="3"/>
      <c r="N20" s="3"/>
      <c r="O20" s="3"/>
      <c r="P20" s="3"/>
      <c r="Q20" s="3"/>
      <c r="R20" s="3"/>
      <c r="S20" s="3"/>
      <c r="T20" s="3"/>
      <c r="U20" s="3"/>
      <c r="V20" s="3"/>
      <c r="W20" s="3"/>
      <c r="X20" s="3"/>
      <c r="Y20" s="3"/>
      <c r="Z20" s="3"/>
      <c r="AA20" s="3"/>
      <c r="AB20" s="3"/>
      <c r="AC20" s="3"/>
      <c r="AD20" s="3"/>
    </row>
    <row r="21" spans="1:30" s="97" customFormat="1" ht="18.75" customHeight="1" x14ac:dyDescent="0.35">
      <c r="A21" s="288" t="s">
        <v>163</v>
      </c>
      <c r="B21" s="316" t="s">
        <v>164</v>
      </c>
      <c r="C21" s="317"/>
      <c r="D21" s="317"/>
      <c r="E21" s="317"/>
      <c r="F21" s="318"/>
      <c r="G21" s="3"/>
      <c r="H21" s="3"/>
      <c r="I21" s="3"/>
      <c r="J21" s="3"/>
      <c r="K21" s="3"/>
      <c r="L21" s="3"/>
      <c r="M21" s="3"/>
      <c r="N21" s="3"/>
      <c r="O21" s="3"/>
      <c r="P21" s="3"/>
      <c r="Q21" s="3"/>
      <c r="R21" s="3"/>
      <c r="S21" s="3"/>
      <c r="T21" s="3"/>
      <c r="U21" s="3"/>
      <c r="V21" s="3"/>
      <c r="W21" s="3"/>
      <c r="X21" s="3"/>
      <c r="Y21" s="3"/>
      <c r="Z21" s="3"/>
      <c r="AA21" s="3"/>
      <c r="AB21" s="3"/>
      <c r="AC21" s="3"/>
      <c r="AD21" s="3"/>
    </row>
    <row r="22" spans="1:30" s="97" customFormat="1" ht="15.75" customHeight="1" x14ac:dyDescent="0.35">
      <c r="A22" s="288"/>
      <c r="B22" s="290" t="s">
        <v>165</v>
      </c>
      <c r="C22" s="291"/>
      <c r="D22" s="291"/>
      <c r="E22" s="291"/>
      <c r="F22" s="292"/>
      <c r="G22" s="3"/>
      <c r="H22" s="3"/>
      <c r="I22" s="3"/>
      <c r="J22" s="3"/>
      <c r="K22" s="3"/>
      <c r="L22" s="3"/>
      <c r="M22" s="3"/>
      <c r="N22" s="3"/>
      <c r="O22" s="3"/>
      <c r="P22" s="3"/>
      <c r="Q22" s="3"/>
      <c r="R22" s="3"/>
      <c r="S22" s="3"/>
      <c r="T22" s="3"/>
      <c r="U22" s="3"/>
      <c r="V22" s="3"/>
      <c r="W22" s="3"/>
      <c r="X22" s="3"/>
      <c r="Y22" s="3"/>
      <c r="Z22" s="3"/>
      <c r="AA22" s="3"/>
      <c r="AB22" s="3"/>
      <c r="AC22" s="3"/>
      <c r="AD22" s="3"/>
    </row>
    <row r="23" spans="1:30" s="97" customFormat="1" ht="15.75" customHeight="1" x14ac:dyDescent="0.35">
      <c r="A23" s="288"/>
      <c r="B23" s="300" t="s">
        <v>158</v>
      </c>
      <c r="C23" s="301"/>
      <c r="D23" s="301"/>
      <c r="E23" s="301"/>
      <c r="F23" s="302"/>
      <c r="G23" s="3"/>
      <c r="H23" s="3"/>
      <c r="I23" s="3"/>
      <c r="J23" s="3"/>
      <c r="K23" s="3"/>
      <c r="L23" s="3"/>
      <c r="M23" s="3"/>
      <c r="N23" s="3"/>
      <c r="O23" s="3"/>
      <c r="P23" s="3"/>
      <c r="Q23" s="3"/>
      <c r="R23" s="3"/>
      <c r="S23" s="3"/>
      <c r="T23" s="3"/>
      <c r="U23" s="3"/>
      <c r="V23" s="3"/>
      <c r="W23" s="3"/>
      <c r="X23" s="3"/>
      <c r="Y23" s="3"/>
      <c r="Z23" s="3"/>
      <c r="AA23" s="3"/>
      <c r="AB23" s="3"/>
      <c r="AC23" s="3"/>
      <c r="AD23" s="3"/>
    </row>
    <row r="24" spans="1:30" s="97" customFormat="1" ht="15.5" x14ac:dyDescent="0.35">
      <c r="A24" s="288"/>
      <c r="B24" s="183" t="s">
        <v>159</v>
      </c>
      <c r="C24" s="3"/>
      <c r="D24" s="3"/>
      <c r="E24" s="3"/>
      <c r="F24" s="13"/>
      <c r="G24" s="3"/>
      <c r="H24" s="3"/>
      <c r="I24" s="3"/>
      <c r="J24" s="3"/>
      <c r="K24" s="3"/>
      <c r="L24" s="3"/>
      <c r="M24" s="3"/>
      <c r="N24" s="3"/>
      <c r="O24" s="3"/>
      <c r="P24" s="3"/>
      <c r="Q24" s="3"/>
      <c r="R24" s="3"/>
      <c r="S24" s="3"/>
      <c r="T24" s="3"/>
      <c r="U24" s="3"/>
      <c r="V24" s="3"/>
      <c r="W24" s="3"/>
      <c r="X24" s="3"/>
      <c r="Y24" s="3"/>
      <c r="Z24" s="3"/>
      <c r="AA24" s="3"/>
      <c r="AB24" s="3"/>
      <c r="AC24" s="3"/>
      <c r="AD24" s="3"/>
    </row>
    <row r="25" spans="1:30" s="97" customFormat="1" ht="15" customHeight="1" x14ac:dyDescent="0.35">
      <c r="A25" s="288"/>
      <c r="B25" s="139">
        <v>119</v>
      </c>
      <c r="C25" s="3"/>
      <c r="D25" s="3"/>
      <c r="E25" s="3"/>
      <c r="F25" s="13"/>
      <c r="G25" s="3"/>
      <c r="H25" s="3"/>
      <c r="I25" s="3"/>
      <c r="J25" s="3"/>
      <c r="K25" s="3"/>
      <c r="L25" s="3"/>
      <c r="M25" s="3"/>
      <c r="N25" s="3"/>
      <c r="O25" s="3"/>
      <c r="P25" s="3"/>
      <c r="Q25" s="3"/>
      <c r="R25" s="3"/>
      <c r="S25" s="3"/>
      <c r="T25" s="3"/>
      <c r="U25" s="3"/>
      <c r="V25" s="3"/>
      <c r="W25" s="3"/>
      <c r="X25" s="3"/>
      <c r="Y25" s="3"/>
      <c r="Z25" s="3"/>
      <c r="AA25" s="3"/>
      <c r="AB25" s="3"/>
      <c r="AC25" s="3"/>
      <c r="AD25" s="3"/>
    </row>
    <row r="26" spans="1:30" s="97" customFormat="1" ht="7.5" customHeight="1" x14ac:dyDescent="0.35">
      <c r="A26" s="3"/>
      <c r="B26" s="59" t="s">
        <v>166</v>
      </c>
      <c r="C26" s="3"/>
      <c r="D26" s="3"/>
      <c r="E26" s="3"/>
      <c r="F26" s="13"/>
      <c r="G26" s="3"/>
      <c r="H26" s="3"/>
      <c r="I26" s="3"/>
      <c r="J26" s="3"/>
      <c r="K26" s="3"/>
      <c r="L26" s="3"/>
      <c r="M26" s="3"/>
      <c r="N26" s="3"/>
      <c r="O26" s="3"/>
      <c r="P26" s="3"/>
      <c r="Q26" s="3"/>
      <c r="R26" s="3"/>
      <c r="S26" s="3"/>
      <c r="T26" s="3"/>
      <c r="U26" s="3"/>
      <c r="V26" s="3"/>
      <c r="W26" s="3"/>
      <c r="X26" s="3"/>
      <c r="Y26" s="3"/>
      <c r="Z26" s="3"/>
      <c r="AA26" s="3"/>
      <c r="AB26" s="3"/>
      <c r="AC26" s="3"/>
      <c r="AD26" s="3"/>
    </row>
    <row r="27" spans="1:30" s="97" customFormat="1" ht="7.5" customHeight="1" x14ac:dyDescent="0.35">
      <c r="A27" s="3"/>
      <c r="B27" s="59" t="s">
        <v>167</v>
      </c>
      <c r="C27" s="3"/>
      <c r="D27" s="3"/>
      <c r="E27" s="3"/>
      <c r="F27" s="13"/>
      <c r="G27" s="3"/>
      <c r="H27" s="3"/>
      <c r="I27" s="3"/>
      <c r="J27" s="3"/>
      <c r="K27" s="3"/>
      <c r="L27" s="3"/>
      <c r="M27" s="3"/>
      <c r="N27" s="3"/>
      <c r="O27" s="3"/>
      <c r="P27" s="3"/>
      <c r="Q27" s="3"/>
      <c r="R27" s="3"/>
      <c r="S27" s="3"/>
      <c r="T27" s="3"/>
      <c r="U27" s="3"/>
      <c r="V27" s="3"/>
      <c r="W27" s="3"/>
      <c r="X27" s="3"/>
      <c r="Y27" s="3"/>
      <c r="Z27" s="3"/>
      <c r="AA27" s="3"/>
      <c r="AB27" s="3"/>
      <c r="AC27" s="3"/>
      <c r="AD27" s="3"/>
    </row>
    <row r="28" spans="1:30" s="97" customFormat="1" ht="18.5" x14ac:dyDescent="0.35">
      <c r="A28" s="289" t="s">
        <v>168</v>
      </c>
      <c r="B28" s="316" t="s">
        <v>169</v>
      </c>
      <c r="C28" s="317"/>
      <c r="D28" s="317"/>
      <c r="E28" s="317"/>
      <c r="F28" s="318"/>
      <c r="G28" s="3"/>
      <c r="H28" s="3"/>
      <c r="I28" s="3"/>
      <c r="J28" s="3"/>
      <c r="K28" s="3"/>
      <c r="L28" s="3"/>
      <c r="M28" s="3"/>
      <c r="N28" s="3"/>
      <c r="O28" s="3"/>
      <c r="P28" s="3"/>
      <c r="Q28" s="3"/>
      <c r="R28" s="3"/>
      <c r="S28" s="3"/>
      <c r="T28" s="3"/>
      <c r="U28" s="3"/>
      <c r="V28" s="3"/>
      <c r="W28" s="3"/>
      <c r="X28" s="3"/>
      <c r="Y28" s="3"/>
      <c r="Z28" s="3"/>
      <c r="AA28" s="3"/>
      <c r="AB28" s="3"/>
      <c r="AC28" s="3"/>
      <c r="AD28" s="3"/>
    </row>
    <row r="29" spans="1:30" s="97" customFormat="1" ht="36.75" customHeight="1" x14ac:dyDescent="0.35">
      <c r="A29" s="289"/>
      <c r="B29" s="290" t="s">
        <v>170</v>
      </c>
      <c r="C29" s="291"/>
      <c r="D29" s="291"/>
      <c r="E29" s="291"/>
      <c r="F29" s="292"/>
      <c r="G29" s="3"/>
      <c r="H29" s="3"/>
      <c r="I29" s="3"/>
      <c r="J29" s="3"/>
      <c r="K29" s="3"/>
      <c r="L29" s="3"/>
      <c r="M29" s="3"/>
      <c r="N29" s="3"/>
      <c r="O29" s="3"/>
      <c r="P29" s="3"/>
      <c r="Q29" s="3"/>
      <c r="R29" s="3"/>
      <c r="S29" s="3"/>
      <c r="T29" s="3"/>
      <c r="U29" s="3"/>
      <c r="V29" s="3"/>
      <c r="W29" s="3"/>
      <c r="X29" s="3"/>
      <c r="Y29" s="3"/>
      <c r="Z29" s="3"/>
      <c r="AA29" s="3"/>
      <c r="AB29" s="3"/>
      <c r="AC29" s="3"/>
      <c r="AD29" s="3"/>
    </row>
    <row r="30" spans="1:30" ht="17.25" customHeight="1" x14ac:dyDescent="0.35">
      <c r="A30" s="289"/>
      <c r="B30" s="300" t="s">
        <v>158</v>
      </c>
      <c r="C30" s="301"/>
      <c r="D30" s="301"/>
      <c r="E30" s="301"/>
      <c r="F30" s="30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row>
    <row r="31" spans="1:30" ht="239.25" customHeight="1" x14ac:dyDescent="0.35">
      <c r="A31" s="289"/>
      <c r="B31" s="303" t="s">
        <v>1078</v>
      </c>
      <c r="C31" s="304"/>
      <c r="D31" s="304"/>
      <c r="E31" s="304"/>
      <c r="F31" s="305"/>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row>
    <row r="32" spans="1:30" ht="18" customHeight="1" x14ac:dyDescent="0.35">
      <c r="A32" s="289"/>
      <c r="B32" s="206" t="s">
        <v>76</v>
      </c>
      <c r="C32" s="206"/>
      <c r="D32" s="15"/>
      <c r="E32" s="15"/>
      <c r="F32" s="59" t="s">
        <v>171</v>
      </c>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row>
    <row r="33" spans="1:30" ht="18" customHeight="1" x14ac:dyDescent="0.35">
      <c r="A33" s="112"/>
      <c r="B33" s="59" t="s">
        <v>172</v>
      </c>
      <c r="C33" s="15"/>
      <c r="D33" s="15"/>
      <c r="E33" s="15"/>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row>
    <row r="34" spans="1:30" ht="18.5" x14ac:dyDescent="0.35">
      <c r="A34" s="329" t="s">
        <v>173</v>
      </c>
      <c r="B34" s="316" t="s">
        <v>174</v>
      </c>
      <c r="C34" s="317"/>
      <c r="D34" s="317"/>
      <c r="E34" s="317"/>
      <c r="F34" s="318"/>
      <c r="G34" s="112"/>
      <c r="H34" s="112"/>
      <c r="I34" s="112"/>
      <c r="J34" s="112"/>
      <c r="K34" s="112"/>
      <c r="L34" s="112"/>
      <c r="M34" s="112"/>
      <c r="N34" s="112"/>
      <c r="O34" s="112"/>
      <c r="P34" s="112"/>
      <c r="Q34" s="112"/>
      <c r="R34" s="112"/>
      <c r="S34" s="112"/>
      <c r="T34" s="112"/>
      <c r="U34" s="112"/>
      <c r="V34" s="112"/>
      <c r="W34" s="112"/>
      <c r="X34" s="112"/>
      <c r="Y34" s="112"/>
      <c r="Z34" s="112"/>
      <c r="AA34" s="112"/>
      <c r="AB34" s="112"/>
      <c r="AC34" s="112"/>
      <c r="AD34" s="112"/>
    </row>
    <row r="35" spans="1:30" ht="15.5" x14ac:dyDescent="0.35">
      <c r="A35" s="329"/>
      <c r="B35" s="290" t="s">
        <v>175</v>
      </c>
      <c r="C35" s="291"/>
      <c r="D35" s="291"/>
      <c r="E35" s="291"/>
      <c r="F35" s="29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row>
    <row r="36" spans="1:30" ht="14.5" x14ac:dyDescent="0.35">
      <c r="A36" s="329"/>
      <c r="B36" s="326" t="s">
        <v>176</v>
      </c>
      <c r="C36" s="301"/>
      <c r="D36" s="301"/>
      <c r="E36" s="301"/>
      <c r="F36" s="30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row>
    <row r="37" spans="1:30" s="97" customFormat="1" ht="15.5" x14ac:dyDescent="0.35">
      <c r="A37" s="329"/>
      <c r="B37" s="183" t="s">
        <v>159</v>
      </c>
      <c r="C37" s="3"/>
      <c r="D37" s="3"/>
      <c r="E37" s="3"/>
      <c r="F37" s="13"/>
      <c r="G37" s="13"/>
      <c r="H37" s="3"/>
      <c r="I37" s="3"/>
      <c r="J37" s="3"/>
      <c r="K37" s="3"/>
      <c r="L37" s="3"/>
      <c r="M37" s="3"/>
      <c r="N37" s="3"/>
      <c r="O37" s="3"/>
      <c r="P37" s="3"/>
      <c r="Q37" s="3"/>
      <c r="R37" s="3"/>
      <c r="S37" s="3"/>
      <c r="T37" s="3"/>
      <c r="U37" s="3"/>
      <c r="V37" s="3"/>
      <c r="W37" s="3"/>
      <c r="X37" s="3"/>
      <c r="Y37" s="3"/>
      <c r="Z37" s="3"/>
      <c r="AA37" s="3"/>
      <c r="AB37" s="3"/>
      <c r="AC37" s="3"/>
      <c r="AD37" s="3"/>
    </row>
    <row r="38" spans="1:30" s="97" customFormat="1" ht="18" customHeight="1" x14ac:dyDescent="0.35">
      <c r="A38" s="329"/>
      <c r="B38" s="139">
        <v>120</v>
      </c>
      <c r="C38" s="3"/>
      <c r="D38" s="3"/>
      <c r="E38" s="3"/>
      <c r="F38" s="13"/>
      <c r="G38" s="13"/>
      <c r="H38" s="3"/>
      <c r="I38" s="3"/>
      <c r="J38" s="3"/>
      <c r="K38" s="3"/>
      <c r="L38" s="3"/>
      <c r="M38" s="3"/>
      <c r="N38" s="3"/>
      <c r="O38" s="3"/>
      <c r="P38" s="3"/>
      <c r="Q38" s="3"/>
      <c r="R38" s="3"/>
      <c r="S38" s="3"/>
      <c r="T38" s="3"/>
      <c r="U38" s="3"/>
      <c r="V38" s="3"/>
      <c r="W38" s="3"/>
      <c r="X38" s="3"/>
      <c r="Y38" s="3"/>
      <c r="Z38" s="3"/>
      <c r="AA38" s="3"/>
      <c r="AB38" s="3"/>
      <c r="AC38" s="3"/>
      <c r="AD38" s="3"/>
    </row>
    <row r="39" spans="1:30" s="97" customFormat="1" ht="18" customHeight="1" x14ac:dyDescent="0.35">
      <c r="A39" s="3"/>
      <c r="B39" s="59" t="s">
        <v>177</v>
      </c>
      <c r="C39" s="3"/>
      <c r="D39" s="3"/>
      <c r="E39" s="3"/>
      <c r="F39" s="13"/>
      <c r="G39" s="13"/>
      <c r="H39" s="3"/>
      <c r="I39" s="3"/>
      <c r="J39" s="3"/>
      <c r="K39" s="3"/>
      <c r="L39" s="3"/>
      <c r="M39" s="3"/>
      <c r="N39" s="3"/>
      <c r="O39" s="3"/>
      <c r="P39" s="3"/>
      <c r="Q39" s="3"/>
      <c r="R39" s="3"/>
      <c r="S39" s="3"/>
      <c r="T39" s="3"/>
      <c r="U39" s="3"/>
      <c r="V39" s="3"/>
      <c r="W39" s="3"/>
      <c r="X39" s="3"/>
      <c r="Y39" s="3"/>
      <c r="Z39" s="3"/>
      <c r="AA39" s="3"/>
      <c r="AB39" s="3"/>
      <c r="AC39" s="3"/>
      <c r="AD39" s="3"/>
    </row>
    <row r="40" spans="1:30" s="107" customFormat="1" ht="21" x14ac:dyDescent="0.5">
      <c r="A40" s="105"/>
      <c r="B40" s="293" t="s">
        <v>178</v>
      </c>
      <c r="C40" s="294"/>
      <c r="D40" s="294"/>
      <c r="E40" s="294"/>
      <c r="F40" s="294"/>
      <c r="G40" s="294"/>
      <c r="H40" s="294"/>
      <c r="I40" s="294"/>
      <c r="J40" s="294"/>
      <c r="K40" s="294"/>
      <c r="L40" s="294"/>
      <c r="M40" s="294"/>
      <c r="N40" s="295"/>
      <c r="O40" s="105"/>
      <c r="P40" s="105"/>
      <c r="Q40" s="105"/>
      <c r="R40" s="105"/>
      <c r="S40" s="105"/>
      <c r="T40" s="105"/>
      <c r="U40" s="105"/>
      <c r="V40" s="105"/>
      <c r="W40" s="105"/>
      <c r="X40" s="105"/>
      <c r="Y40" s="105"/>
      <c r="Z40" s="105"/>
      <c r="AA40" s="105"/>
      <c r="AB40" s="105"/>
      <c r="AC40" s="105"/>
      <c r="AD40" s="105"/>
    </row>
    <row r="41" spans="1:30" ht="15.75" customHeight="1" x14ac:dyDescent="0.35">
      <c r="A41" s="112"/>
      <c r="B41" s="184" t="s">
        <v>179</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row>
    <row r="42" spans="1:30" ht="33.75" customHeight="1" x14ac:dyDescent="0.35">
      <c r="A42" s="112"/>
      <c r="B42" s="354" t="s">
        <v>180</v>
      </c>
      <c r="C42" s="255" t="s">
        <v>123</v>
      </c>
      <c r="D42" s="253"/>
      <c r="E42" s="253"/>
      <c r="F42" s="253"/>
      <c r="G42" s="311"/>
      <c r="H42" s="253" t="s">
        <v>124</v>
      </c>
      <c r="I42" s="253"/>
      <c r="J42" s="253"/>
      <c r="K42" s="253"/>
      <c r="L42" s="254"/>
      <c r="M42" s="57" t="s">
        <v>125</v>
      </c>
      <c r="N42" s="333" t="s">
        <v>126</v>
      </c>
      <c r="O42" s="112"/>
      <c r="P42" s="112"/>
      <c r="Q42" s="112"/>
      <c r="R42" s="112"/>
      <c r="S42" s="112"/>
      <c r="T42" s="112"/>
      <c r="U42" s="112"/>
      <c r="V42" s="112"/>
      <c r="W42" s="112"/>
      <c r="X42" s="112"/>
      <c r="Y42" s="112"/>
      <c r="Z42" s="112"/>
      <c r="AA42" s="112"/>
      <c r="AB42" s="112"/>
      <c r="AC42" s="112"/>
      <c r="AD42" s="112"/>
    </row>
    <row r="43" spans="1:30" ht="15.5" x14ac:dyDescent="0.35">
      <c r="A43" s="112"/>
      <c r="B43" s="355"/>
      <c r="C43" s="185" t="s">
        <v>127</v>
      </c>
      <c r="D43" s="186" t="s">
        <v>128</v>
      </c>
      <c r="E43" s="186" t="s">
        <v>129</v>
      </c>
      <c r="F43" s="186" t="s">
        <v>130</v>
      </c>
      <c r="G43" s="309" t="s">
        <v>131</v>
      </c>
      <c r="H43" s="185" t="s">
        <v>127</v>
      </c>
      <c r="I43" s="186" t="s">
        <v>128</v>
      </c>
      <c r="J43" s="186" t="s">
        <v>129</v>
      </c>
      <c r="K43" s="186" t="s">
        <v>130</v>
      </c>
      <c r="L43" s="309" t="s">
        <v>131</v>
      </c>
      <c r="M43" s="251" t="s">
        <v>131</v>
      </c>
      <c r="N43" s="334"/>
      <c r="O43" s="112"/>
      <c r="P43" s="112"/>
      <c r="Q43" s="112"/>
      <c r="R43" s="112"/>
      <c r="S43" s="112"/>
      <c r="T43" s="112"/>
      <c r="U43" s="112"/>
      <c r="V43" s="112"/>
      <c r="W43" s="112"/>
      <c r="X43" s="112"/>
      <c r="Y43" s="112"/>
      <c r="Z43" s="112"/>
      <c r="AA43" s="112"/>
      <c r="AB43" s="112"/>
      <c r="AC43" s="112"/>
      <c r="AD43" s="112"/>
    </row>
    <row r="44" spans="1:30" ht="15.5" x14ac:dyDescent="0.35">
      <c r="A44" s="112"/>
      <c r="B44" s="355"/>
      <c r="C44" s="187" t="s">
        <v>132</v>
      </c>
      <c r="D44" s="188" t="s">
        <v>133</v>
      </c>
      <c r="E44" s="188" t="s">
        <v>133</v>
      </c>
      <c r="F44" s="188" t="s">
        <v>133</v>
      </c>
      <c r="G44" s="310"/>
      <c r="H44" s="187" t="s">
        <v>133</v>
      </c>
      <c r="I44" s="188" t="s">
        <v>133</v>
      </c>
      <c r="J44" s="188" t="s">
        <v>133</v>
      </c>
      <c r="K44" s="188" t="s">
        <v>133</v>
      </c>
      <c r="L44" s="310"/>
      <c r="M44" s="252"/>
      <c r="N44" s="334"/>
      <c r="O44" s="112"/>
      <c r="P44" s="112"/>
      <c r="Q44" s="112"/>
      <c r="R44" s="112"/>
      <c r="S44" s="112"/>
      <c r="T44" s="112"/>
      <c r="U44" s="112"/>
      <c r="V44" s="112"/>
      <c r="W44" s="112"/>
      <c r="X44" s="112"/>
      <c r="Y44" s="112"/>
      <c r="Z44" s="112"/>
      <c r="AA44" s="112"/>
      <c r="AB44" s="112"/>
      <c r="AC44" s="112"/>
      <c r="AD44" s="112"/>
    </row>
    <row r="45" spans="1:30" ht="29" x14ac:dyDescent="0.35">
      <c r="A45" s="112"/>
      <c r="B45" s="113" t="s">
        <v>181</v>
      </c>
      <c r="C45" s="114">
        <v>24</v>
      </c>
      <c r="D45" s="114">
        <v>4</v>
      </c>
      <c r="E45" s="114">
        <v>5</v>
      </c>
      <c r="F45" s="114">
        <v>0</v>
      </c>
      <c r="G45" s="115">
        <f>SUM(C45:F45)</f>
        <v>33</v>
      </c>
      <c r="H45" s="114">
        <v>24</v>
      </c>
      <c r="I45" s="114">
        <v>4</v>
      </c>
      <c r="J45" s="114">
        <v>5</v>
      </c>
      <c r="K45" s="114">
        <v>0</v>
      </c>
      <c r="L45" s="115">
        <f>SUM(H45:K45)</f>
        <v>33</v>
      </c>
      <c r="M45" s="114">
        <v>35</v>
      </c>
      <c r="N45" s="116">
        <f>SUM(G45,L45,Q45,M45)</f>
        <v>101</v>
      </c>
      <c r="O45" s="112"/>
      <c r="P45" s="112"/>
      <c r="Q45" s="112"/>
      <c r="R45" s="112"/>
      <c r="S45" s="112"/>
      <c r="T45" s="112"/>
      <c r="U45" s="112"/>
      <c r="V45" s="112"/>
      <c r="W45" s="112"/>
      <c r="X45" s="112"/>
      <c r="Y45" s="112"/>
      <c r="Z45" s="112"/>
      <c r="AA45" s="112"/>
      <c r="AB45" s="112"/>
      <c r="AC45" s="112"/>
      <c r="AD45" s="112"/>
    </row>
    <row r="46" spans="1:30" ht="29" x14ac:dyDescent="0.35">
      <c r="A46" s="112"/>
      <c r="B46" s="117" t="s">
        <v>182</v>
      </c>
      <c r="C46" s="118">
        <v>0</v>
      </c>
      <c r="D46" s="118">
        <v>5</v>
      </c>
      <c r="E46" s="118">
        <v>3</v>
      </c>
      <c r="F46" s="118">
        <v>2</v>
      </c>
      <c r="G46" s="119"/>
      <c r="H46" s="118">
        <v>0</v>
      </c>
      <c r="I46" s="118">
        <v>4</v>
      </c>
      <c r="J46" s="118">
        <v>10</v>
      </c>
      <c r="K46" s="118">
        <v>8</v>
      </c>
      <c r="L46" s="119"/>
      <c r="M46" s="118">
        <v>16</v>
      </c>
      <c r="N46" s="120"/>
      <c r="O46" s="112"/>
      <c r="P46" s="112"/>
      <c r="Q46" s="112"/>
      <c r="R46" s="112"/>
      <c r="S46" s="112"/>
      <c r="T46" s="112"/>
      <c r="U46" s="112"/>
      <c r="V46" s="112"/>
      <c r="W46" s="112"/>
      <c r="X46" s="112"/>
      <c r="Y46" s="112"/>
      <c r="Z46" s="112"/>
      <c r="AA46" s="112"/>
      <c r="AB46" s="112"/>
      <c r="AC46" s="112"/>
      <c r="AD46" s="112"/>
    </row>
    <row r="47" spans="1:30" ht="14.5" x14ac:dyDescent="0.35">
      <c r="A47" s="112"/>
      <c r="B47" s="121" t="s">
        <v>183</v>
      </c>
      <c r="C47" s="122">
        <v>1</v>
      </c>
      <c r="D47" s="122">
        <v>2</v>
      </c>
      <c r="E47" s="122">
        <v>3</v>
      </c>
      <c r="F47" s="122">
        <v>4</v>
      </c>
      <c r="G47" s="123">
        <f t="shared" ref="G47:G52" si="0">SUM(C47:F47)</f>
        <v>10</v>
      </c>
      <c r="H47" s="122">
        <v>5</v>
      </c>
      <c r="I47" s="122">
        <v>6</v>
      </c>
      <c r="J47" s="122">
        <v>7</v>
      </c>
      <c r="K47" s="122">
        <v>8</v>
      </c>
      <c r="L47" s="123">
        <f t="shared" ref="L47:L52" si="1">SUM(H47:K47)</f>
        <v>26</v>
      </c>
      <c r="M47" s="122">
        <v>10</v>
      </c>
      <c r="N47" s="124">
        <f t="shared" ref="N47:N52" si="2">SUM(G47,L47,Q47,M47)</f>
        <v>46</v>
      </c>
      <c r="O47" s="112"/>
      <c r="P47" s="112"/>
      <c r="Q47" s="112"/>
      <c r="R47" s="112"/>
      <c r="S47" s="112"/>
      <c r="T47" s="112"/>
      <c r="U47" s="112"/>
      <c r="V47" s="112"/>
      <c r="W47" s="112"/>
      <c r="X47" s="112"/>
      <c r="Y47" s="112"/>
      <c r="Z47" s="112"/>
      <c r="AA47" s="112"/>
      <c r="AB47" s="112"/>
      <c r="AC47" s="112"/>
      <c r="AD47" s="112"/>
    </row>
    <row r="48" spans="1:30" ht="14.5" x14ac:dyDescent="0.35">
      <c r="A48" s="112"/>
      <c r="B48" s="121" t="s">
        <v>184</v>
      </c>
      <c r="C48" s="122">
        <v>4</v>
      </c>
      <c r="D48" s="122">
        <v>4</v>
      </c>
      <c r="E48" s="122">
        <v>4</v>
      </c>
      <c r="F48" s="122">
        <v>4</v>
      </c>
      <c r="G48" s="123">
        <f t="shared" si="0"/>
        <v>16</v>
      </c>
      <c r="H48" s="122">
        <v>4</v>
      </c>
      <c r="I48" s="122">
        <v>4</v>
      </c>
      <c r="J48" s="122">
        <v>4</v>
      </c>
      <c r="K48" s="122">
        <v>4</v>
      </c>
      <c r="L48" s="123">
        <f t="shared" si="1"/>
        <v>16</v>
      </c>
      <c r="M48" s="122">
        <v>16</v>
      </c>
      <c r="N48" s="124">
        <f t="shared" si="2"/>
        <v>48</v>
      </c>
      <c r="O48" s="112"/>
      <c r="P48" s="112"/>
      <c r="Q48" s="112"/>
      <c r="R48" s="112"/>
      <c r="S48" s="112"/>
      <c r="T48" s="112"/>
      <c r="U48" s="112"/>
      <c r="V48" s="112"/>
      <c r="W48" s="112"/>
      <c r="X48" s="112"/>
      <c r="Y48" s="112"/>
      <c r="Z48" s="112"/>
      <c r="AA48" s="112"/>
      <c r="AB48" s="112"/>
      <c r="AC48" s="112"/>
      <c r="AD48" s="112"/>
    </row>
    <row r="49" spans="1:30" ht="14.5" x14ac:dyDescent="0.35">
      <c r="A49" s="112"/>
      <c r="B49" s="121" t="s">
        <v>185</v>
      </c>
      <c r="C49" s="122">
        <v>4.96</v>
      </c>
      <c r="D49" s="122">
        <v>4.9800000000000004</v>
      </c>
      <c r="E49" s="122">
        <v>4.2300000000000004</v>
      </c>
      <c r="F49" s="122">
        <v>4.2</v>
      </c>
      <c r="G49" s="123">
        <f t="shared" si="0"/>
        <v>18.37</v>
      </c>
      <c r="H49" s="122">
        <v>3.98</v>
      </c>
      <c r="I49" s="122">
        <v>3.75</v>
      </c>
      <c r="J49" s="122">
        <v>3.2</v>
      </c>
      <c r="K49" s="122">
        <v>3.19</v>
      </c>
      <c r="L49" s="123">
        <f t="shared" si="1"/>
        <v>14.12</v>
      </c>
      <c r="M49" s="122">
        <v>5.87</v>
      </c>
      <c r="N49" s="124">
        <f t="shared" si="2"/>
        <v>38.36</v>
      </c>
      <c r="O49" s="112"/>
      <c r="P49" s="112"/>
      <c r="Q49" s="112"/>
      <c r="R49" s="112"/>
      <c r="S49" s="112"/>
      <c r="T49" s="112"/>
      <c r="U49" s="112"/>
      <c r="V49" s="112"/>
      <c r="W49" s="112"/>
      <c r="X49" s="112"/>
      <c r="Y49" s="112"/>
      <c r="Z49" s="112"/>
      <c r="AA49" s="112"/>
      <c r="AB49" s="112"/>
      <c r="AC49" s="112"/>
      <c r="AD49" s="112"/>
    </row>
    <row r="50" spans="1:30" ht="14.5" x14ac:dyDescent="0.35">
      <c r="A50" s="112"/>
      <c r="B50" s="121" t="s">
        <v>186</v>
      </c>
      <c r="C50" s="122">
        <v>25</v>
      </c>
      <c r="D50" s="122">
        <v>15</v>
      </c>
      <c r="E50" s="122">
        <v>10</v>
      </c>
      <c r="F50" s="122">
        <v>5</v>
      </c>
      <c r="G50" s="123">
        <f>SUM(C50:F50)</f>
        <v>55</v>
      </c>
      <c r="H50" s="122">
        <v>5</v>
      </c>
      <c r="I50" s="122">
        <v>3</v>
      </c>
      <c r="J50" s="122">
        <v>2</v>
      </c>
      <c r="K50" s="122">
        <v>2</v>
      </c>
      <c r="L50" s="123">
        <f t="shared" si="1"/>
        <v>12</v>
      </c>
      <c r="M50" s="122">
        <v>1</v>
      </c>
      <c r="N50" s="124">
        <f t="shared" si="2"/>
        <v>68</v>
      </c>
      <c r="O50" s="112"/>
      <c r="P50" s="112"/>
      <c r="Q50" s="112"/>
      <c r="R50" s="112"/>
      <c r="S50" s="112"/>
      <c r="T50" s="112"/>
      <c r="U50" s="112"/>
      <c r="V50" s="112"/>
      <c r="W50" s="112"/>
      <c r="X50" s="112"/>
      <c r="Y50" s="112"/>
      <c r="Z50" s="112"/>
      <c r="AA50" s="112"/>
      <c r="AB50" s="112"/>
      <c r="AC50" s="112"/>
      <c r="AD50" s="112"/>
    </row>
    <row r="51" spans="1:30" ht="14.5" x14ac:dyDescent="0.35">
      <c r="A51" s="112"/>
      <c r="B51" s="125" t="s">
        <v>187</v>
      </c>
      <c r="C51" s="126">
        <v>38</v>
      </c>
      <c r="D51" s="126">
        <v>19.98</v>
      </c>
      <c r="E51" s="126">
        <v>14.23</v>
      </c>
      <c r="F51" s="126">
        <v>9.1999999999999993</v>
      </c>
      <c r="G51" s="127">
        <f t="shared" si="0"/>
        <v>81.410000000000011</v>
      </c>
      <c r="H51" s="126">
        <v>8.98</v>
      </c>
      <c r="I51" s="126">
        <v>6.75</v>
      </c>
      <c r="J51" s="126">
        <v>5.2</v>
      </c>
      <c r="K51" s="126">
        <v>5.19</v>
      </c>
      <c r="L51" s="127">
        <f t="shared" si="1"/>
        <v>26.12</v>
      </c>
      <c r="M51" s="126">
        <v>6.87</v>
      </c>
      <c r="N51" s="128">
        <f t="shared" si="2"/>
        <v>114.40000000000002</v>
      </c>
      <c r="O51" s="112"/>
      <c r="P51" s="112"/>
      <c r="Q51" s="112"/>
      <c r="R51" s="112"/>
      <c r="S51" s="112"/>
      <c r="T51" s="112"/>
      <c r="U51" s="112"/>
      <c r="V51" s="112"/>
      <c r="W51" s="112"/>
      <c r="X51" s="112"/>
      <c r="Y51" s="112"/>
      <c r="Z51" s="112"/>
      <c r="AA51" s="112"/>
      <c r="AB51" s="112"/>
      <c r="AC51" s="112"/>
      <c r="AD51" s="112"/>
    </row>
    <row r="52" spans="1:30" ht="14.5" x14ac:dyDescent="0.35">
      <c r="A52" s="112"/>
      <c r="B52" s="189" t="s">
        <v>131</v>
      </c>
      <c r="C52" s="129">
        <f t="shared" ref="C52:K52" si="3">SUM(C45:C51)</f>
        <v>96.960000000000008</v>
      </c>
      <c r="D52" s="129">
        <f>SUM(D45:D51)</f>
        <v>54.960000000000008</v>
      </c>
      <c r="E52" s="129">
        <f>SUM(E45:E51)</f>
        <v>43.46</v>
      </c>
      <c r="F52" s="129">
        <f t="shared" si="3"/>
        <v>28.4</v>
      </c>
      <c r="G52" s="129">
        <f t="shared" si="0"/>
        <v>223.78000000000003</v>
      </c>
      <c r="H52" s="129">
        <f t="shared" si="3"/>
        <v>50.959999999999994</v>
      </c>
      <c r="I52" s="129">
        <f>SUM(I45:I51)</f>
        <v>31.5</v>
      </c>
      <c r="J52" s="129">
        <f>SUM(J45:J51)</f>
        <v>36.4</v>
      </c>
      <c r="K52" s="129">
        <f t="shared" si="3"/>
        <v>30.380000000000003</v>
      </c>
      <c r="L52" s="129">
        <f t="shared" si="1"/>
        <v>149.23999999999998</v>
      </c>
      <c r="M52" s="129">
        <f>SUM(M45:M51)</f>
        <v>90.740000000000009</v>
      </c>
      <c r="N52" s="130">
        <f t="shared" si="2"/>
        <v>463.76</v>
      </c>
      <c r="O52" s="112"/>
      <c r="P52" s="112"/>
      <c r="Q52" s="112"/>
      <c r="R52" s="112"/>
      <c r="S52" s="112"/>
      <c r="T52" s="112"/>
      <c r="U52" s="112"/>
      <c r="V52" s="112"/>
      <c r="W52" s="112"/>
      <c r="X52" s="112"/>
      <c r="Y52" s="112"/>
      <c r="Z52" s="112"/>
      <c r="AA52" s="112"/>
      <c r="AB52" s="112"/>
      <c r="AC52" s="112"/>
      <c r="AD52" s="112"/>
    </row>
    <row r="53" spans="1:30" s="97" customFormat="1" ht="15" customHeight="1" x14ac:dyDescent="0.35">
      <c r="A53" s="3"/>
      <c r="B53" s="59" t="s">
        <v>188</v>
      </c>
      <c r="C53" s="3"/>
      <c r="D53" s="3"/>
      <c r="E53" s="3"/>
      <c r="F53" s="13"/>
      <c r="G53" s="13"/>
      <c r="H53" s="3"/>
      <c r="I53" s="3"/>
      <c r="J53" s="3"/>
      <c r="K53" s="3"/>
      <c r="L53" s="3"/>
      <c r="M53" s="3"/>
      <c r="N53" s="59" t="s">
        <v>189</v>
      </c>
      <c r="O53" s="3"/>
      <c r="P53" s="3"/>
      <c r="Q53" s="3"/>
      <c r="R53" s="3"/>
      <c r="S53" s="3"/>
      <c r="T53" s="3"/>
      <c r="U53" s="3"/>
      <c r="V53" s="3"/>
      <c r="W53" s="3"/>
      <c r="X53" s="3"/>
      <c r="Y53" s="3"/>
      <c r="Z53" s="3"/>
      <c r="AA53" s="3"/>
      <c r="AB53" s="3"/>
      <c r="AC53" s="3"/>
      <c r="AD53" s="3"/>
    </row>
    <row r="54" spans="1:30" ht="18.5" x14ac:dyDescent="0.35">
      <c r="A54" s="112"/>
      <c r="B54" s="319" t="s">
        <v>190</v>
      </c>
      <c r="C54" s="320"/>
      <c r="D54" s="320"/>
      <c r="E54" s="320"/>
      <c r="F54" s="321"/>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row>
    <row r="55" spans="1:30" ht="15.5" x14ac:dyDescent="0.35">
      <c r="A55" s="112"/>
      <c r="B55" s="356" t="s">
        <v>191</v>
      </c>
      <c r="C55" s="357"/>
      <c r="D55" s="357"/>
      <c r="E55" s="357"/>
      <c r="F55" s="358"/>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row>
    <row r="56" spans="1:30" ht="18.75" customHeight="1" x14ac:dyDescent="0.35">
      <c r="A56" s="112"/>
      <c r="B56" s="368" t="s">
        <v>192</v>
      </c>
      <c r="C56" s="369"/>
      <c r="D56" s="369"/>
      <c r="E56" s="369"/>
      <c r="F56" s="370"/>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row>
    <row r="57" spans="1:30" ht="238.5" customHeight="1" x14ac:dyDescent="0.35">
      <c r="A57" s="112"/>
      <c r="B57" s="303" t="s">
        <v>1079</v>
      </c>
      <c r="C57" s="304"/>
      <c r="D57" s="304"/>
      <c r="E57" s="304"/>
      <c r="F57" s="305"/>
      <c r="G57" s="112"/>
      <c r="H57" s="112"/>
      <c r="I57" s="112"/>
      <c r="J57" s="112"/>
      <c r="K57" s="112"/>
      <c r="L57" s="112"/>
      <c r="M57" s="112"/>
      <c r="N57" s="112"/>
      <c r="O57" s="112"/>
      <c r="P57" s="112"/>
      <c r="Q57" s="112"/>
      <c r="R57" s="112"/>
      <c r="S57" s="112"/>
      <c r="T57" s="112"/>
      <c r="U57" s="112"/>
      <c r="V57" s="112"/>
      <c r="W57" s="112"/>
      <c r="X57" s="112"/>
      <c r="Y57" s="112"/>
      <c r="Z57" s="112"/>
      <c r="AA57" s="112"/>
      <c r="AB57" s="112"/>
      <c r="AC57" s="112"/>
      <c r="AD57" s="112"/>
    </row>
    <row r="58" spans="1:30" ht="15" customHeight="1" x14ac:dyDescent="0.35">
      <c r="A58" s="112"/>
      <c r="B58" s="206" t="s">
        <v>76</v>
      </c>
      <c r="C58" s="206"/>
      <c r="D58" s="15"/>
      <c r="E58" s="15"/>
      <c r="F58" s="59" t="s">
        <v>193</v>
      </c>
      <c r="G58" s="112"/>
      <c r="H58" s="112"/>
      <c r="I58" s="112"/>
      <c r="J58" s="112"/>
      <c r="K58" s="112"/>
      <c r="L58" s="112"/>
      <c r="M58" s="112"/>
      <c r="N58" s="112"/>
      <c r="O58" s="112"/>
      <c r="P58" s="112"/>
      <c r="Q58" s="112"/>
      <c r="R58" s="112"/>
      <c r="S58" s="112"/>
      <c r="T58" s="112"/>
      <c r="U58" s="112"/>
      <c r="V58" s="112"/>
      <c r="W58" s="112"/>
      <c r="X58" s="112"/>
      <c r="Y58" s="112"/>
      <c r="Z58" s="112"/>
      <c r="AA58" s="112"/>
      <c r="AB58" s="112"/>
      <c r="AC58" s="112"/>
      <c r="AD58" s="112"/>
    </row>
    <row r="59" spans="1:30" ht="15" customHeight="1" x14ac:dyDescent="0.35">
      <c r="A59" s="112"/>
      <c r="B59" s="59" t="s">
        <v>194</v>
      </c>
      <c r="C59" s="15"/>
      <c r="D59" s="15"/>
      <c r="E59" s="15"/>
      <c r="F59" s="112"/>
      <c r="G59" s="112"/>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row>
    <row r="60" spans="1:30" ht="18.5" x14ac:dyDescent="0.45">
      <c r="A60" s="112"/>
      <c r="B60" s="306" t="s">
        <v>195</v>
      </c>
      <c r="C60" s="307"/>
      <c r="D60" s="307"/>
      <c r="E60" s="307"/>
      <c r="F60" s="308"/>
      <c r="G60" s="112"/>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row>
    <row r="61" spans="1:30" ht="15.5" x14ac:dyDescent="0.35">
      <c r="A61" s="112"/>
      <c r="B61" s="362" t="s">
        <v>196</v>
      </c>
      <c r="C61" s="363"/>
      <c r="D61" s="363"/>
      <c r="E61" s="363"/>
      <c r="F61" s="364"/>
      <c r="G61" s="112"/>
      <c r="H61" s="112"/>
      <c r="I61" s="112"/>
      <c r="J61" s="112"/>
      <c r="K61" s="112"/>
      <c r="L61" s="112"/>
      <c r="M61" s="112"/>
      <c r="N61" s="112"/>
      <c r="O61" s="112"/>
      <c r="P61" s="112"/>
      <c r="Q61" s="112"/>
      <c r="R61" s="112"/>
      <c r="S61" s="112"/>
      <c r="T61" s="112"/>
      <c r="U61" s="112"/>
      <c r="V61" s="112"/>
      <c r="W61" s="112"/>
      <c r="X61" s="112"/>
      <c r="Y61" s="112"/>
      <c r="Z61" s="112"/>
      <c r="AA61" s="112"/>
      <c r="AB61" s="112"/>
      <c r="AC61" s="112"/>
      <c r="AD61" s="112"/>
    </row>
    <row r="62" spans="1:30" ht="63" customHeight="1" x14ac:dyDescent="0.35">
      <c r="A62" s="112"/>
      <c r="B62" s="351" t="s">
        <v>197</v>
      </c>
      <c r="C62" s="352"/>
      <c r="D62" s="352"/>
      <c r="E62" s="352"/>
      <c r="F62" s="353"/>
      <c r="G62" s="112"/>
      <c r="H62" s="112"/>
      <c r="I62" s="112"/>
      <c r="J62" s="112"/>
      <c r="K62" s="112"/>
      <c r="L62" s="112"/>
      <c r="M62" s="112"/>
      <c r="N62" s="112"/>
      <c r="O62" s="112"/>
      <c r="P62" s="112"/>
      <c r="Q62" s="112"/>
      <c r="R62" s="112"/>
      <c r="S62" s="112"/>
      <c r="T62" s="112"/>
      <c r="U62" s="112"/>
      <c r="V62" s="112"/>
      <c r="W62" s="112"/>
      <c r="X62" s="112"/>
      <c r="Y62" s="112"/>
      <c r="Z62" s="112"/>
      <c r="AA62" s="112"/>
      <c r="AB62" s="112"/>
      <c r="AC62" s="112"/>
      <c r="AD62" s="112"/>
    </row>
    <row r="63" spans="1:30" ht="238.5" customHeight="1" x14ac:dyDescent="0.35">
      <c r="A63" s="112"/>
      <c r="B63" s="303" t="s">
        <v>1080</v>
      </c>
      <c r="C63" s="304"/>
      <c r="D63" s="304"/>
      <c r="E63" s="304"/>
      <c r="F63" s="305"/>
      <c r="G63" s="112"/>
      <c r="H63" s="112"/>
      <c r="I63" s="112"/>
      <c r="J63" s="112"/>
      <c r="K63" s="112"/>
      <c r="L63" s="112"/>
      <c r="M63" s="112"/>
      <c r="N63" s="112"/>
      <c r="O63" s="112"/>
      <c r="P63" s="112"/>
      <c r="Q63" s="112"/>
      <c r="R63" s="112"/>
      <c r="S63" s="112"/>
      <c r="T63" s="112"/>
      <c r="U63" s="112"/>
      <c r="V63" s="112"/>
      <c r="W63" s="112"/>
      <c r="X63" s="112"/>
      <c r="Y63" s="112"/>
      <c r="Z63" s="112"/>
      <c r="AA63" s="112"/>
      <c r="AB63" s="112"/>
      <c r="AC63" s="112"/>
      <c r="AD63" s="112"/>
    </row>
    <row r="64" spans="1:30" ht="15" customHeight="1" x14ac:dyDescent="0.35">
      <c r="A64" s="112"/>
      <c r="B64" s="190" t="s">
        <v>198</v>
      </c>
      <c r="C64" s="190"/>
      <c r="D64" s="15"/>
      <c r="E64" s="15"/>
      <c r="F64" s="59" t="s">
        <v>199</v>
      </c>
      <c r="G64" s="112"/>
      <c r="H64" s="112"/>
      <c r="I64" s="112"/>
      <c r="J64" s="112"/>
      <c r="K64" s="112"/>
      <c r="L64" s="112"/>
      <c r="M64" s="112"/>
      <c r="N64" s="112"/>
      <c r="O64" s="112"/>
      <c r="P64" s="112"/>
      <c r="Q64" s="112"/>
      <c r="R64" s="112"/>
      <c r="S64" s="112"/>
      <c r="T64" s="112"/>
      <c r="U64" s="112"/>
      <c r="V64" s="112"/>
      <c r="W64" s="112"/>
      <c r="X64" s="112"/>
      <c r="Y64" s="112"/>
      <c r="Z64" s="112"/>
      <c r="AA64" s="112"/>
      <c r="AB64" s="112"/>
      <c r="AC64" s="112"/>
      <c r="AD64" s="112"/>
    </row>
    <row r="65" spans="1:30" ht="15" customHeight="1" x14ac:dyDescent="0.35">
      <c r="A65" s="112"/>
      <c r="B65" s="112"/>
      <c r="C65" s="15"/>
      <c r="D65" s="15"/>
      <c r="E65" s="15"/>
      <c r="F65" s="112"/>
      <c r="G65" s="112"/>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row>
    <row r="66" spans="1:30" ht="20.25" customHeight="1" x14ac:dyDescent="0.35">
      <c r="A66" s="112"/>
      <c r="B66" s="313" t="s">
        <v>200</v>
      </c>
      <c r="C66" s="314"/>
      <c r="D66" s="314"/>
      <c r="E66" s="314"/>
      <c r="F66" s="314"/>
      <c r="G66" s="314"/>
      <c r="H66" s="314"/>
      <c r="I66" s="314"/>
      <c r="J66" s="314"/>
      <c r="K66" s="314"/>
      <c r="L66" s="314"/>
      <c r="M66" s="314"/>
      <c r="N66" s="314"/>
      <c r="O66" s="314"/>
      <c r="P66" s="314"/>
      <c r="Q66" s="314"/>
      <c r="R66" s="314"/>
      <c r="S66" s="315"/>
      <c r="T66" s="112"/>
      <c r="U66" s="112"/>
      <c r="V66" s="112"/>
      <c r="W66" s="112"/>
      <c r="X66" s="112"/>
      <c r="Y66" s="112"/>
      <c r="Z66" s="112"/>
      <c r="AA66" s="112"/>
      <c r="AB66" s="112"/>
      <c r="AC66" s="112"/>
      <c r="AD66" s="112"/>
    </row>
    <row r="67" spans="1:30" ht="14.5" x14ac:dyDescent="0.35">
      <c r="A67" s="112"/>
      <c r="B67" s="359" t="s">
        <v>201</v>
      </c>
      <c r="C67" s="360"/>
      <c r="D67" s="360"/>
      <c r="E67" s="360"/>
      <c r="F67" s="360"/>
      <c r="G67" s="360"/>
      <c r="H67" s="360"/>
      <c r="I67" s="360"/>
      <c r="J67" s="360"/>
      <c r="K67" s="360"/>
      <c r="L67" s="360"/>
      <c r="M67" s="360"/>
      <c r="N67" s="360"/>
      <c r="O67" s="360"/>
      <c r="P67" s="360"/>
      <c r="Q67" s="360"/>
      <c r="R67" s="360"/>
      <c r="S67" s="361"/>
      <c r="T67" s="112"/>
      <c r="U67" s="112"/>
      <c r="V67" s="112"/>
      <c r="W67" s="112"/>
      <c r="X67" s="112"/>
      <c r="Y67" s="112"/>
      <c r="Z67" s="112"/>
      <c r="AA67" s="112"/>
      <c r="AB67" s="112"/>
      <c r="AC67" s="112"/>
      <c r="AD67" s="112"/>
    </row>
    <row r="68" spans="1:30" ht="15" customHeight="1" x14ac:dyDescent="0.35">
      <c r="A68" s="112"/>
      <c r="B68" s="59" t="s">
        <v>202</v>
      </c>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row>
    <row r="69" spans="1:30" ht="29.25" customHeight="1" x14ac:dyDescent="0.35">
      <c r="A69" s="112"/>
      <c r="B69" s="191" t="s">
        <v>203</v>
      </c>
      <c r="C69" s="324" t="s">
        <v>204</v>
      </c>
      <c r="D69" s="325"/>
      <c r="E69" s="324" t="s">
        <v>205</v>
      </c>
      <c r="F69" s="336"/>
      <c r="G69" s="322" t="s">
        <v>206</v>
      </c>
      <c r="H69" s="323"/>
      <c r="I69" s="324" t="s">
        <v>207</v>
      </c>
      <c r="J69" s="325"/>
      <c r="K69" s="141" t="s">
        <v>208</v>
      </c>
      <c r="L69" s="327" t="s">
        <v>209</v>
      </c>
      <c r="M69" s="328"/>
      <c r="N69" s="322" t="s">
        <v>210</v>
      </c>
      <c r="O69" s="323"/>
      <c r="P69" s="324" t="s">
        <v>211</v>
      </c>
      <c r="Q69" s="325"/>
      <c r="R69" s="322" t="s">
        <v>212</v>
      </c>
      <c r="S69" s="366"/>
      <c r="T69" s="112"/>
      <c r="U69" s="112"/>
      <c r="V69" s="112"/>
      <c r="W69" s="112"/>
      <c r="X69" s="112"/>
      <c r="Y69" s="112"/>
      <c r="Z69" s="112"/>
      <c r="AA69" s="112"/>
      <c r="AB69" s="112"/>
      <c r="AC69" s="112"/>
      <c r="AD69" s="112"/>
    </row>
    <row r="70" spans="1:30" ht="14.5" x14ac:dyDescent="0.35">
      <c r="A70" s="112"/>
      <c r="B70" s="131">
        <v>1</v>
      </c>
      <c r="C70" s="335" t="s">
        <v>416</v>
      </c>
      <c r="D70" s="335" t="s">
        <v>89</v>
      </c>
      <c r="E70" s="337" t="s">
        <v>298</v>
      </c>
      <c r="F70" s="337" t="s">
        <v>89</v>
      </c>
      <c r="G70" s="335" t="s">
        <v>413</v>
      </c>
      <c r="H70" s="335" t="s">
        <v>89</v>
      </c>
      <c r="I70" s="337" t="s">
        <v>301</v>
      </c>
      <c r="J70" s="337" t="s">
        <v>89</v>
      </c>
      <c r="K70" s="114">
        <v>20</v>
      </c>
      <c r="L70" s="335" t="s">
        <v>1081</v>
      </c>
      <c r="M70" s="335"/>
      <c r="N70" s="337" t="s">
        <v>1082</v>
      </c>
      <c r="O70" s="337"/>
      <c r="P70" s="335" t="s">
        <v>132</v>
      </c>
      <c r="Q70" s="335" t="s">
        <v>89</v>
      </c>
      <c r="R70" s="337" t="s">
        <v>6</v>
      </c>
      <c r="S70" s="365" t="s">
        <v>89</v>
      </c>
      <c r="T70" s="112"/>
      <c r="U70" s="112"/>
      <c r="V70" s="112"/>
      <c r="W70" s="112"/>
      <c r="X70" s="112"/>
      <c r="Y70" s="112"/>
      <c r="Z70" s="112"/>
      <c r="AA70" s="112"/>
      <c r="AB70" s="112"/>
      <c r="AC70" s="112"/>
      <c r="AD70" s="112"/>
    </row>
    <row r="71" spans="1:30" ht="14.5" x14ac:dyDescent="0.35">
      <c r="A71" s="112"/>
      <c r="B71" s="132"/>
      <c r="C71" s="299" t="s">
        <v>89</v>
      </c>
      <c r="D71" s="299" t="s">
        <v>89</v>
      </c>
      <c r="E71" s="312" t="s">
        <v>89</v>
      </c>
      <c r="F71" s="312" t="s">
        <v>89</v>
      </c>
      <c r="G71" s="299" t="s">
        <v>89</v>
      </c>
      <c r="H71" s="299" t="s">
        <v>89</v>
      </c>
      <c r="I71" s="312" t="s">
        <v>89</v>
      </c>
      <c r="J71" s="312" t="s">
        <v>89</v>
      </c>
      <c r="K71" s="122"/>
      <c r="L71" s="299"/>
      <c r="M71" s="299"/>
      <c r="N71" s="312"/>
      <c r="O71" s="312"/>
      <c r="P71" s="299" t="s">
        <v>89</v>
      </c>
      <c r="Q71" s="299" t="s">
        <v>89</v>
      </c>
      <c r="R71" s="312" t="s">
        <v>89</v>
      </c>
      <c r="S71" s="338" t="s">
        <v>89</v>
      </c>
      <c r="T71" s="112"/>
      <c r="U71" s="112"/>
      <c r="V71" s="112"/>
      <c r="W71" s="112"/>
      <c r="X71" s="112"/>
      <c r="Y71" s="112"/>
      <c r="Z71" s="112"/>
      <c r="AA71" s="112"/>
      <c r="AB71" s="112"/>
      <c r="AC71" s="112"/>
      <c r="AD71" s="112"/>
    </row>
    <row r="72" spans="1:30" ht="14.5" x14ac:dyDescent="0.35">
      <c r="A72" s="112"/>
      <c r="B72" s="132"/>
      <c r="C72" s="299" t="s">
        <v>89</v>
      </c>
      <c r="D72" s="299" t="s">
        <v>89</v>
      </c>
      <c r="E72" s="312" t="s">
        <v>89</v>
      </c>
      <c r="F72" s="312" t="s">
        <v>89</v>
      </c>
      <c r="G72" s="299" t="s">
        <v>89</v>
      </c>
      <c r="H72" s="299" t="s">
        <v>89</v>
      </c>
      <c r="I72" s="312" t="s">
        <v>89</v>
      </c>
      <c r="J72" s="312" t="s">
        <v>89</v>
      </c>
      <c r="K72" s="133"/>
      <c r="L72" s="299"/>
      <c r="M72" s="299"/>
      <c r="N72" s="312"/>
      <c r="O72" s="312"/>
      <c r="P72" s="299" t="s">
        <v>89</v>
      </c>
      <c r="Q72" s="299" t="s">
        <v>89</v>
      </c>
      <c r="R72" s="312" t="s">
        <v>89</v>
      </c>
      <c r="S72" s="338" t="s">
        <v>89</v>
      </c>
      <c r="T72" s="112"/>
      <c r="U72" s="112"/>
      <c r="V72" s="112"/>
      <c r="W72" s="112"/>
      <c r="X72" s="112"/>
      <c r="Y72" s="112"/>
      <c r="Z72" s="112"/>
      <c r="AA72" s="112"/>
      <c r="AB72" s="112"/>
      <c r="AC72" s="112"/>
      <c r="AD72" s="112"/>
    </row>
    <row r="73" spans="1:30" ht="14.5" x14ac:dyDescent="0.35">
      <c r="A73" s="112"/>
      <c r="B73" s="132"/>
      <c r="C73" s="299" t="s">
        <v>89</v>
      </c>
      <c r="D73" s="299" t="s">
        <v>89</v>
      </c>
      <c r="E73" s="312" t="s">
        <v>89</v>
      </c>
      <c r="F73" s="312" t="s">
        <v>89</v>
      </c>
      <c r="G73" s="299" t="s">
        <v>89</v>
      </c>
      <c r="H73" s="299" t="s">
        <v>89</v>
      </c>
      <c r="I73" s="312" t="s">
        <v>89</v>
      </c>
      <c r="J73" s="312" t="s">
        <v>89</v>
      </c>
      <c r="K73" s="122"/>
      <c r="L73" s="299"/>
      <c r="M73" s="299"/>
      <c r="N73" s="312"/>
      <c r="O73" s="312"/>
      <c r="P73" s="299" t="s">
        <v>89</v>
      </c>
      <c r="Q73" s="299" t="s">
        <v>89</v>
      </c>
      <c r="R73" s="312" t="s">
        <v>89</v>
      </c>
      <c r="S73" s="338" t="s">
        <v>89</v>
      </c>
      <c r="T73" s="112"/>
      <c r="U73" s="112"/>
      <c r="V73" s="112"/>
      <c r="W73" s="112"/>
      <c r="X73" s="112"/>
      <c r="Y73" s="112"/>
      <c r="Z73" s="112"/>
      <c r="AA73" s="112"/>
      <c r="AB73" s="112"/>
      <c r="AC73" s="112"/>
      <c r="AD73" s="112"/>
    </row>
    <row r="74" spans="1:30" ht="14.5" x14ac:dyDescent="0.35">
      <c r="A74" s="112"/>
      <c r="B74" s="132"/>
      <c r="C74" s="299" t="s">
        <v>89</v>
      </c>
      <c r="D74" s="299" t="s">
        <v>89</v>
      </c>
      <c r="E74" s="312" t="s">
        <v>89</v>
      </c>
      <c r="F74" s="312" t="s">
        <v>89</v>
      </c>
      <c r="G74" s="299" t="s">
        <v>89</v>
      </c>
      <c r="H74" s="299" t="s">
        <v>89</v>
      </c>
      <c r="I74" s="312" t="s">
        <v>89</v>
      </c>
      <c r="J74" s="312" t="s">
        <v>89</v>
      </c>
      <c r="K74" s="122"/>
      <c r="L74" s="299"/>
      <c r="M74" s="299"/>
      <c r="N74" s="312"/>
      <c r="O74" s="312"/>
      <c r="P74" s="299" t="s">
        <v>89</v>
      </c>
      <c r="Q74" s="299" t="s">
        <v>89</v>
      </c>
      <c r="R74" s="312" t="s">
        <v>89</v>
      </c>
      <c r="S74" s="338" t="s">
        <v>89</v>
      </c>
      <c r="T74" s="112"/>
      <c r="U74" s="112"/>
      <c r="V74" s="112"/>
      <c r="W74" s="112"/>
      <c r="X74" s="112"/>
      <c r="Y74" s="112"/>
      <c r="Z74" s="112"/>
      <c r="AA74" s="112"/>
      <c r="AB74" s="112"/>
      <c r="AC74" s="112"/>
      <c r="AD74" s="112"/>
    </row>
    <row r="75" spans="1:30" ht="14.5" x14ac:dyDescent="0.35">
      <c r="A75" s="112"/>
      <c r="B75" s="132"/>
      <c r="C75" s="299" t="s">
        <v>89</v>
      </c>
      <c r="D75" s="299" t="s">
        <v>89</v>
      </c>
      <c r="E75" s="312" t="s">
        <v>89</v>
      </c>
      <c r="F75" s="312" t="s">
        <v>89</v>
      </c>
      <c r="G75" s="299" t="s">
        <v>89</v>
      </c>
      <c r="H75" s="299" t="s">
        <v>89</v>
      </c>
      <c r="I75" s="312" t="s">
        <v>89</v>
      </c>
      <c r="J75" s="312" t="s">
        <v>89</v>
      </c>
      <c r="K75" s="122"/>
      <c r="L75" s="299"/>
      <c r="M75" s="299"/>
      <c r="N75" s="312"/>
      <c r="O75" s="312"/>
      <c r="P75" s="299" t="s">
        <v>89</v>
      </c>
      <c r="Q75" s="299" t="s">
        <v>89</v>
      </c>
      <c r="R75" s="312" t="s">
        <v>89</v>
      </c>
      <c r="S75" s="338" t="s">
        <v>89</v>
      </c>
      <c r="T75" s="112"/>
      <c r="U75" s="112"/>
      <c r="V75" s="112"/>
      <c r="W75" s="112"/>
      <c r="X75" s="112"/>
      <c r="Y75" s="112"/>
      <c r="Z75" s="112"/>
      <c r="AA75" s="112"/>
      <c r="AB75" s="112"/>
      <c r="AC75" s="112"/>
      <c r="AD75" s="112"/>
    </row>
    <row r="76" spans="1:30" ht="14.5" x14ac:dyDescent="0.35">
      <c r="A76" s="112"/>
      <c r="B76" s="132"/>
      <c r="C76" s="299" t="s">
        <v>89</v>
      </c>
      <c r="D76" s="299" t="s">
        <v>89</v>
      </c>
      <c r="E76" s="312" t="s">
        <v>89</v>
      </c>
      <c r="F76" s="312" t="s">
        <v>89</v>
      </c>
      <c r="G76" s="299" t="s">
        <v>89</v>
      </c>
      <c r="H76" s="299" t="s">
        <v>89</v>
      </c>
      <c r="I76" s="312" t="s">
        <v>89</v>
      </c>
      <c r="J76" s="312" t="s">
        <v>89</v>
      </c>
      <c r="K76" s="122"/>
      <c r="L76" s="299"/>
      <c r="M76" s="299"/>
      <c r="N76" s="312"/>
      <c r="O76" s="312"/>
      <c r="P76" s="299" t="s">
        <v>89</v>
      </c>
      <c r="Q76" s="299" t="s">
        <v>89</v>
      </c>
      <c r="R76" s="312" t="s">
        <v>89</v>
      </c>
      <c r="S76" s="338" t="s">
        <v>89</v>
      </c>
      <c r="T76" s="112"/>
      <c r="U76" s="112"/>
      <c r="V76" s="112"/>
      <c r="W76" s="112"/>
      <c r="X76" s="112"/>
      <c r="Y76" s="112"/>
      <c r="Z76" s="112"/>
      <c r="AA76" s="112"/>
      <c r="AB76" s="112"/>
      <c r="AC76" s="112"/>
      <c r="AD76" s="112"/>
    </row>
    <row r="77" spans="1:30" ht="14.5" x14ac:dyDescent="0.35">
      <c r="A77" s="112"/>
      <c r="B77" s="132"/>
      <c r="C77" s="299" t="s">
        <v>89</v>
      </c>
      <c r="D77" s="299" t="s">
        <v>89</v>
      </c>
      <c r="E77" s="312" t="s">
        <v>89</v>
      </c>
      <c r="F77" s="312" t="s">
        <v>89</v>
      </c>
      <c r="G77" s="299" t="s">
        <v>89</v>
      </c>
      <c r="H77" s="299" t="s">
        <v>89</v>
      </c>
      <c r="I77" s="312" t="s">
        <v>89</v>
      </c>
      <c r="J77" s="312" t="s">
        <v>89</v>
      </c>
      <c r="K77" s="122"/>
      <c r="L77" s="299"/>
      <c r="M77" s="299"/>
      <c r="N77" s="312"/>
      <c r="O77" s="312"/>
      <c r="P77" s="299" t="s">
        <v>89</v>
      </c>
      <c r="Q77" s="299" t="s">
        <v>89</v>
      </c>
      <c r="R77" s="312" t="s">
        <v>89</v>
      </c>
      <c r="S77" s="338" t="s">
        <v>89</v>
      </c>
      <c r="T77" s="112"/>
      <c r="U77" s="112"/>
      <c r="V77" s="112"/>
      <c r="W77" s="112"/>
      <c r="X77" s="112"/>
      <c r="Y77" s="112"/>
      <c r="Z77" s="112"/>
      <c r="AA77" s="112"/>
      <c r="AB77" s="112"/>
      <c r="AC77" s="112"/>
      <c r="AD77" s="112"/>
    </row>
    <row r="78" spans="1:30" ht="14.5" x14ac:dyDescent="0.35">
      <c r="A78" s="112"/>
      <c r="B78" s="132"/>
      <c r="C78" s="299" t="s">
        <v>89</v>
      </c>
      <c r="D78" s="299" t="s">
        <v>89</v>
      </c>
      <c r="E78" s="312" t="s">
        <v>89</v>
      </c>
      <c r="F78" s="312" t="s">
        <v>89</v>
      </c>
      <c r="G78" s="299" t="s">
        <v>89</v>
      </c>
      <c r="H78" s="299" t="s">
        <v>89</v>
      </c>
      <c r="I78" s="312" t="s">
        <v>89</v>
      </c>
      <c r="J78" s="312" t="s">
        <v>89</v>
      </c>
      <c r="K78" s="122"/>
      <c r="L78" s="299"/>
      <c r="M78" s="299"/>
      <c r="N78" s="312"/>
      <c r="O78" s="312"/>
      <c r="P78" s="299" t="s">
        <v>89</v>
      </c>
      <c r="Q78" s="299" t="s">
        <v>89</v>
      </c>
      <c r="R78" s="312" t="s">
        <v>89</v>
      </c>
      <c r="S78" s="338" t="s">
        <v>89</v>
      </c>
      <c r="T78" s="112"/>
      <c r="U78" s="112"/>
      <c r="V78" s="112"/>
      <c r="W78" s="112"/>
      <c r="X78" s="112"/>
      <c r="Y78" s="112"/>
      <c r="Z78" s="112"/>
      <c r="AA78" s="112"/>
      <c r="AB78" s="112"/>
      <c r="AC78" s="112"/>
      <c r="AD78" s="112"/>
    </row>
    <row r="79" spans="1:30" ht="14.5" x14ac:dyDescent="0.35">
      <c r="A79" s="112"/>
      <c r="B79" s="132"/>
      <c r="C79" s="299" t="s">
        <v>89</v>
      </c>
      <c r="D79" s="299" t="s">
        <v>89</v>
      </c>
      <c r="E79" s="312" t="s">
        <v>89</v>
      </c>
      <c r="F79" s="312" t="s">
        <v>89</v>
      </c>
      <c r="G79" s="299" t="s">
        <v>89</v>
      </c>
      <c r="H79" s="299" t="s">
        <v>89</v>
      </c>
      <c r="I79" s="312" t="s">
        <v>89</v>
      </c>
      <c r="J79" s="312" t="s">
        <v>89</v>
      </c>
      <c r="K79" s="122"/>
      <c r="L79" s="299"/>
      <c r="M79" s="299"/>
      <c r="N79" s="312"/>
      <c r="O79" s="312"/>
      <c r="P79" s="299" t="s">
        <v>89</v>
      </c>
      <c r="Q79" s="299" t="s">
        <v>89</v>
      </c>
      <c r="R79" s="312" t="s">
        <v>89</v>
      </c>
      <c r="S79" s="338" t="s">
        <v>89</v>
      </c>
      <c r="T79" s="112"/>
      <c r="U79" s="112"/>
      <c r="V79" s="112"/>
      <c r="W79" s="112"/>
      <c r="X79" s="112"/>
      <c r="Y79" s="112"/>
      <c r="Z79" s="112"/>
      <c r="AA79" s="112"/>
      <c r="AB79" s="112"/>
      <c r="AC79" s="112"/>
      <c r="AD79" s="112"/>
    </row>
    <row r="80" spans="1:30" ht="14.5" x14ac:dyDescent="0.35">
      <c r="A80" s="112"/>
      <c r="B80" s="132"/>
      <c r="C80" s="299" t="s">
        <v>89</v>
      </c>
      <c r="D80" s="299" t="s">
        <v>89</v>
      </c>
      <c r="E80" s="312" t="s">
        <v>89</v>
      </c>
      <c r="F80" s="312" t="s">
        <v>89</v>
      </c>
      <c r="G80" s="299" t="s">
        <v>89</v>
      </c>
      <c r="H80" s="299" t="s">
        <v>89</v>
      </c>
      <c r="I80" s="312" t="s">
        <v>89</v>
      </c>
      <c r="J80" s="312" t="s">
        <v>89</v>
      </c>
      <c r="K80" s="122"/>
      <c r="L80" s="299"/>
      <c r="M80" s="299"/>
      <c r="N80" s="312"/>
      <c r="O80" s="312"/>
      <c r="P80" s="299" t="s">
        <v>89</v>
      </c>
      <c r="Q80" s="299" t="s">
        <v>89</v>
      </c>
      <c r="R80" s="312" t="s">
        <v>89</v>
      </c>
      <c r="S80" s="338" t="s">
        <v>89</v>
      </c>
      <c r="T80" s="112"/>
      <c r="U80" s="112"/>
      <c r="V80" s="112"/>
      <c r="W80" s="112"/>
      <c r="X80" s="112"/>
      <c r="Y80" s="112"/>
      <c r="Z80" s="112"/>
      <c r="AA80" s="112"/>
      <c r="AB80" s="112"/>
      <c r="AC80" s="112"/>
      <c r="AD80" s="112"/>
    </row>
    <row r="81" spans="1:30" ht="14.5" x14ac:dyDescent="0.35">
      <c r="A81" s="112"/>
      <c r="B81" s="132"/>
      <c r="C81" s="299" t="s">
        <v>89</v>
      </c>
      <c r="D81" s="299" t="s">
        <v>89</v>
      </c>
      <c r="E81" s="312" t="s">
        <v>89</v>
      </c>
      <c r="F81" s="312" t="s">
        <v>89</v>
      </c>
      <c r="G81" s="299" t="s">
        <v>89</v>
      </c>
      <c r="H81" s="299" t="s">
        <v>89</v>
      </c>
      <c r="I81" s="312" t="s">
        <v>89</v>
      </c>
      <c r="J81" s="312" t="s">
        <v>89</v>
      </c>
      <c r="K81" s="122"/>
      <c r="L81" s="299"/>
      <c r="M81" s="299"/>
      <c r="N81" s="312"/>
      <c r="O81" s="312"/>
      <c r="P81" s="299" t="s">
        <v>89</v>
      </c>
      <c r="Q81" s="299" t="s">
        <v>89</v>
      </c>
      <c r="R81" s="312" t="s">
        <v>89</v>
      </c>
      <c r="S81" s="338" t="s">
        <v>89</v>
      </c>
      <c r="T81" s="112"/>
      <c r="U81" s="112"/>
      <c r="V81" s="112"/>
      <c r="W81" s="112"/>
      <c r="X81" s="112"/>
      <c r="Y81" s="112"/>
      <c r="Z81" s="112"/>
      <c r="AA81" s="112"/>
      <c r="AB81" s="112"/>
      <c r="AC81" s="112"/>
      <c r="AD81" s="112"/>
    </row>
    <row r="82" spans="1:30" ht="14.5" x14ac:dyDescent="0.35">
      <c r="A82" s="112"/>
      <c r="B82" s="132"/>
      <c r="C82" s="299" t="s">
        <v>89</v>
      </c>
      <c r="D82" s="299" t="s">
        <v>89</v>
      </c>
      <c r="E82" s="312" t="s">
        <v>89</v>
      </c>
      <c r="F82" s="312" t="s">
        <v>89</v>
      </c>
      <c r="G82" s="299" t="s">
        <v>89</v>
      </c>
      <c r="H82" s="299" t="s">
        <v>89</v>
      </c>
      <c r="I82" s="312" t="s">
        <v>89</v>
      </c>
      <c r="J82" s="312" t="s">
        <v>89</v>
      </c>
      <c r="K82" s="122"/>
      <c r="L82" s="299"/>
      <c r="M82" s="299"/>
      <c r="N82" s="312"/>
      <c r="O82" s="312"/>
      <c r="P82" s="299" t="s">
        <v>89</v>
      </c>
      <c r="Q82" s="299" t="s">
        <v>89</v>
      </c>
      <c r="R82" s="312" t="s">
        <v>89</v>
      </c>
      <c r="S82" s="338" t="s">
        <v>89</v>
      </c>
      <c r="T82" s="112"/>
      <c r="U82" s="112"/>
      <c r="V82" s="112"/>
      <c r="W82" s="112"/>
      <c r="X82" s="112"/>
      <c r="Y82" s="112"/>
      <c r="Z82" s="112"/>
      <c r="AA82" s="112"/>
      <c r="AB82" s="112"/>
      <c r="AC82" s="112"/>
      <c r="AD82" s="112"/>
    </row>
    <row r="83" spans="1:30" ht="14.5" x14ac:dyDescent="0.35">
      <c r="A83" s="112"/>
      <c r="B83" s="132"/>
      <c r="C83" s="299" t="s">
        <v>89</v>
      </c>
      <c r="D83" s="299" t="s">
        <v>89</v>
      </c>
      <c r="E83" s="312" t="s">
        <v>89</v>
      </c>
      <c r="F83" s="312" t="s">
        <v>89</v>
      </c>
      <c r="G83" s="299" t="s">
        <v>89</v>
      </c>
      <c r="H83" s="299" t="s">
        <v>89</v>
      </c>
      <c r="I83" s="312" t="s">
        <v>89</v>
      </c>
      <c r="J83" s="312" t="s">
        <v>89</v>
      </c>
      <c r="K83" s="122"/>
      <c r="L83" s="299"/>
      <c r="M83" s="299"/>
      <c r="N83" s="312"/>
      <c r="O83" s="312"/>
      <c r="P83" s="299" t="s">
        <v>89</v>
      </c>
      <c r="Q83" s="299" t="s">
        <v>89</v>
      </c>
      <c r="R83" s="312" t="s">
        <v>89</v>
      </c>
      <c r="S83" s="338" t="s">
        <v>89</v>
      </c>
      <c r="T83" s="112"/>
      <c r="U83" s="112"/>
      <c r="V83" s="112"/>
      <c r="W83" s="112"/>
      <c r="X83" s="112"/>
      <c r="Y83" s="112"/>
      <c r="Z83" s="112"/>
      <c r="AA83" s="112"/>
      <c r="AB83" s="112"/>
      <c r="AC83" s="112"/>
      <c r="AD83" s="112"/>
    </row>
    <row r="84" spans="1:30" ht="14.5" x14ac:dyDescent="0.35">
      <c r="A84" s="112"/>
      <c r="B84" s="132"/>
      <c r="C84" s="299" t="s">
        <v>89</v>
      </c>
      <c r="D84" s="299" t="s">
        <v>89</v>
      </c>
      <c r="E84" s="312" t="s">
        <v>89</v>
      </c>
      <c r="F84" s="312" t="s">
        <v>89</v>
      </c>
      <c r="G84" s="299" t="s">
        <v>89</v>
      </c>
      <c r="H84" s="299" t="s">
        <v>89</v>
      </c>
      <c r="I84" s="312" t="s">
        <v>89</v>
      </c>
      <c r="J84" s="312" t="s">
        <v>89</v>
      </c>
      <c r="K84" s="122"/>
      <c r="L84" s="299"/>
      <c r="M84" s="299"/>
      <c r="N84" s="312"/>
      <c r="O84" s="312"/>
      <c r="P84" s="299" t="s">
        <v>89</v>
      </c>
      <c r="Q84" s="299" t="s">
        <v>89</v>
      </c>
      <c r="R84" s="312" t="s">
        <v>89</v>
      </c>
      <c r="S84" s="338" t="s">
        <v>89</v>
      </c>
      <c r="T84" s="112"/>
      <c r="U84" s="112"/>
      <c r="V84" s="112"/>
      <c r="W84" s="112"/>
      <c r="X84" s="112"/>
      <c r="Y84" s="112"/>
      <c r="Z84" s="112"/>
      <c r="AA84" s="112"/>
      <c r="AB84" s="112"/>
      <c r="AC84" s="112"/>
      <c r="AD84" s="112"/>
    </row>
    <row r="85" spans="1:30" ht="14.5" x14ac:dyDescent="0.35">
      <c r="A85" s="112"/>
      <c r="B85" s="132"/>
      <c r="C85" s="299" t="s">
        <v>89</v>
      </c>
      <c r="D85" s="299" t="s">
        <v>89</v>
      </c>
      <c r="E85" s="312" t="s">
        <v>89</v>
      </c>
      <c r="F85" s="312" t="s">
        <v>89</v>
      </c>
      <c r="G85" s="299" t="s">
        <v>89</v>
      </c>
      <c r="H85" s="299" t="s">
        <v>89</v>
      </c>
      <c r="I85" s="312" t="s">
        <v>89</v>
      </c>
      <c r="J85" s="312" t="s">
        <v>89</v>
      </c>
      <c r="K85" s="122"/>
      <c r="L85" s="299"/>
      <c r="M85" s="299"/>
      <c r="N85" s="312"/>
      <c r="O85" s="312"/>
      <c r="P85" s="299" t="s">
        <v>89</v>
      </c>
      <c r="Q85" s="299" t="s">
        <v>89</v>
      </c>
      <c r="R85" s="312" t="s">
        <v>89</v>
      </c>
      <c r="S85" s="338" t="s">
        <v>89</v>
      </c>
      <c r="T85" s="112"/>
      <c r="U85" s="112"/>
      <c r="V85" s="112"/>
      <c r="W85" s="112"/>
      <c r="X85" s="112"/>
      <c r="Y85" s="112"/>
      <c r="Z85" s="112"/>
      <c r="AA85" s="112"/>
      <c r="AB85" s="112"/>
      <c r="AC85" s="112"/>
      <c r="AD85" s="112"/>
    </row>
    <row r="86" spans="1:30" ht="14.5" x14ac:dyDescent="0.35">
      <c r="A86" s="112"/>
      <c r="B86" s="132"/>
      <c r="C86" s="299" t="s">
        <v>89</v>
      </c>
      <c r="D86" s="299" t="s">
        <v>89</v>
      </c>
      <c r="E86" s="312" t="s">
        <v>89</v>
      </c>
      <c r="F86" s="312" t="s">
        <v>89</v>
      </c>
      <c r="G86" s="299" t="s">
        <v>89</v>
      </c>
      <c r="H86" s="299" t="s">
        <v>89</v>
      </c>
      <c r="I86" s="312" t="s">
        <v>89</v>
      </c>
      <c r="J86" s="312" t="s">
        <v>89</v>
      </c>
      <c r="K86" s="122"/>
      <c r="L86" s="299"/>
      <c r="M86" s="299"/>
      <c r="N86" s="312"/>
      <c r="O86" s="312"/>
      <c r="P86" s="299" t="s">
        <v>89</v>
      </c>
      <c r="Q86" s="299" t="s">
        <v>89</v>
      </c>
      <c r="R86" s="312" t="s">
        <v>89</v>
      </c>
      <c r="S86" s="338" t="s">
        <v>89</v>
      </c>
      <c r="T86" s="112"/>
      <c r="U86" s="112"/>
      <c r="V86" s="112"/>
      <c r="W86" s="112"/>
      <c r="X86" s="112"/>
      <c r="Y86" s="112"/>
      <c r="Z86" s="112"/>
      <c r="AA86" s="112"/>
      <c r="AB86" s="112"/>
      <c r="AC86" s="112"/>
      <c r="AD86" s="112"/>
    </row>
    <row r="87" spans="1:30" ht="14.5" x14ac:dyDescent="0.35">
      <c r="A87" s="112"/>
      <c r="B87" s="132"/>
      <c r="C87" s="299" t="s">
        <v>89</v>
      </c>
      <c r="D87" s="299" t="s">
        <v>89</v>
      </c>
      <c r="E87" s="312" t="s">
        <v>89</v>
      </c>
      <c r="F87" s="312" t="s">
        <v>89</v>
      </c>
      <c r="G87" s="299" t="s">
        <v>89</v>
      </c>
      <c r="H87" s="299" t="s">
        <v>89</v>
      </c>
      <c r="I87" s="312" t="s">
        <v>89</v>
      </c>
      <c r="J87" s="312" t="s">
        <v>89</v>
      </c>
      <c r="K87" s="122"/>
      <c r="L87" s="299"/>
      <c r="M87" s="299"/>
      <c r="N87" s="312"/>
      <c r="O87" s="312"/>
      <c r="P87" s="299" t="s">
        <v>89</v>
      </c>
      <c r="Q87" s="299" t="s">
        <v>89</v>
      </c>
      <c r="R87" s="312" t="s">
        <v>89</v>
      </c>
      <c r="S87" s="338" t="s">
        <v>89</v>
      </c>
      <c r="T87" s="112"/>
      <c r="U87" s="112"/>
      <c r="V87" s="112"/>
      <c r="W87" s="112"/>
      <c r="X87" s="112"/>
      <c r="Y87" s="112"/>
      <c r="Z87" s="112"/>
      <c r="AA87" s="112"/>
      <c r="AB87" s="112"/>
      <c r="AC87" s="112"/>
      <c r="AD87" s="112"/>
    </row>
    <row r="88" spans="1:30" ht="14.5" x14ac:dyDescent="0.35">
      <c r="A88" s="112"/>
      <c r="B88" s="132"/>
      <c r="C88" s="299" t="s">
        <v>89</v>
      </c>
      <c r="D88" s="299" t="s">
        <v>89</v>
      </c>
      <c r="E88" s="312" t="s">
        <v>89</v>
      </c>
      <c r="F88" s="312" t="s">
        <v>89</v>
      </c>
      <c r="G88" s="299" t="s">
        <v>89</v>
      </c>
      <c r="H88" s="299" t="s">
        <v>89</v>
      </c>
      <c r="I88" s="312" t="s">
        <v>89</v>
      </c>
      <c r="J88" s="312" t="s">
        <v>89</v>
      </c>
      <c r="K88" s="122"/>
      <c r="L88" s="299"/>
      <c r="M88" s="299"/>
      <c r="N88" s="312"/>
      <c r="O88" s="312"/>
      <c r="P88" s="299" t="s">
        <v>89</v>
      </c>
      <c r="Q88" s="299" t="s">
        <v>89</v>
      </c>
      <c r="R88" s="312" t="s">
        <v>89</v>
      </c>
      <c r="S88" s="338" t="s">
        <v>89</v>
      </c>
      <c r="T88" s="112"/>
      <c r="U88" s="112"/>
      <c r="V88" s="112"/>
      <c r="W88" s="112"/>
      <c r="X88" s="112"/>
      <c r="Y88" s="112"/>
      <c r="Z88" s="112"/>
      <c r="AA88" s="112"/>
      <c r="AB88" s="112"/>
      <c r="AC88" s="112"/>
      <c r="AD88" s="112"/>
    </row>
    <row r="89" spans="1:30" ht="14.5" x14ac:dyDescent="0.35">
      <c r="A89" s="112"/>
      <c r="B89" s="134"/>
      <c r="C89" s="367" t="s">
        <v>89</v>
      </c>
      <c r="D89" s="367" t="s">
        <v>89</v>
      </c>
      <c r="E89" s="371" t="s">
        <v>89</v>
      </c>
      <c r="F89" s="371" t="s">
        <v>89</v>
      </c>
      <c r="G89" s="367" t="s">
        <v>89</v>
      </c>
      <c r="H89" s="367" t="s">
        <v>89</v>
      </c>
      <c r="I89" s="371" t="s">
        <v>89</v>
      </c>
      <c r="J89" s="371" t="s">
        <v>89</v>
      </c>
      <c r="K89" s="126"/>
      <c r="L89" s="367"/>
      <c r="M89" s="367"/>
      <c r="N89" s="371"/>
      <c r="O89" s="371"/>
      <c r="P89" s="367" t="s">
        <v>89</v>
      </c>
      <c r="Q89" s="367" t="s">
        <v>89</v>
      </c>
      <c r="R89" s="371" t="s">
        <v>89</v>
      </c>
      <c r="S89" s="372" t="s">
        <v>89</v>
      </c>
      <c r="T89" s="112"/>
      <c r="U89" s="112"/>
      <c r="V89" s="112"/>
      <c r="W89" s="112"/>
      <c r="X89" s="112"/>
      <c r="Y89" s="112"/>
      <c r="Z89" s="112"/>
      <c r="AA89" s="112"/>
      <c r="AB89" s="112"/>
      <c r="AC89" s="112"/>
      <c r="AD89" s="112"/>
    </row>
    <row r="90" spans="1:30" ht="15" customHeight="1" x14ac:dyDescent="0.35">
      <c r="A90" s="112"/>
      <c r="B90" s="112"/>
      <c r="C90" s="112"/>
      <c r="D90" s="112"/>
      <c r="E90" s="112"/>
      <c r="F90" s="112"/>
      <c r="G90" s="112"/>
      <c r="H90" s="112"/>
      <c r="I90" s="112"/>
      <c r="J90" s="112"/>
      <c r="K90" s="112"/>
      <c r="L90" s="112"/>
      <c r="M90" s="112"/>
      <c r="N90" s="112"/>
      <c r="O90" s="112"/>
      <c r="P90" s="112"/>
      <c r="Q90" s="112"/>
      <c r="R90" s="112"/>
      <c r="S90" s="59" t="s">
        <v>213</v>
      </c>
      <c r="T90" s="112"/>
      <c r="U90" s="112"/>
      <c r="V90" s="112"/>
      <c r="W90" s="112"/>
      <c r="X90" s="112"/>
      <c r="Y90" s="112"/>
      <c r="Z90" s="112"/>
      <c r="AA90" s="112"/>
      <c r="AB90" s="112"/>
      <c r="AC90" s="112"/>
      <c r="AD90" s="112"/>
    </row>
  </sheetData>
  <mergeCells count="212">
    <mergeCell ref="P87:Q87"/>
    <mergeCell ref="P86:Q86"/>
    <mergeCell ref="P85:Q85"/>
    <mergeCell ref="P84:Q84"/>
    <mergeCell ref="P83:Q83"/>
    <mergeCell ref="P82:Q82"/>
    <mergeCell ref="P81:Q81"/>
    <mergeCell ref="P80:Q80"/>
    <mergeCell ref="P79:Q79"/>
    <mergeCell ref="P89:Q89"/>
    <mergeCell ref="P88:Q88"/>
    <mergeCell ref="B56:F56"/>
    <mergeCell ref="R89:S89"/>
    <mergeCell ref="R88:S88"/>
    <mergeCell ref="R87:S87"/>
    <mergeCell ref="R86:S86"/>
    <mergeCell ref="R85:S85"/>
    <mergeCell ref="R84:S84"/>
    <mergeCell ref="R83:S83"/>
    <mergeCell ref="R80:S80"/>
    <mergeCell ref="R79:S79"/>
    <mergeCell ref="R78:S78"/>
    <mergeCell ref="R77:S77"/>
    <mergeCell ref="R76:S76"/>
    <mergeCell ref="R75:S75"/>
    <mergeCell ref="R74:S74"/>
    <mergeCell ref="R73:S73"/>
    <mergeCell ref="R72:S72"/>
    <mergeCell ref="I89:J89"/>
    <mergeCell ref="N89:O89"/>
    <mergeCell ref="L89:M89"/>
    <mergeCell ref="C89:D89"/>
    <mergeCell ref="E89:F89"/>
    <mergeCell ref="G89:H89"/>
    <mergeCell ref="I87:J87"/>
    <mergeCell ref="L87:M87"/>
    <mergeCell ref="N87:O87"/>
    <mergeCell ref="C88:D88"/>
    <mergeCell ref="E88:F88"/>
    <mergeCell ref="G88:H88"/>
    <mergeCell ref="I88:J88"/>
    <mergeCell ref="L88:M88"/>
    <mergeCell ref="N88:O88"/>
    <mergeCell ref="C87:D87"/>
    <mergeCell ref="E87:F87"/>
    <mergeCell ref="G87:H87"/>
    <mergeCell ref="C85:D85"/>
    <mergeCell ref="E85:F85"/>
    <mergeCell ref="G85:H85"/>
    <mergeCell ref="I85:J85"/>
    <mergeCell ref="L85:M85"/>
    <mergeCell ref="N85:O85"/>
    <mergeCell ref="C86:D86"/>
    <mergeCell ref="E86:F86"/>
    <mergeCell ref="G86:H86"/>
    <mergeCell ref="I86:J86"/>
    <mergeCell ref="L86:M86"/>
    <mergeCell ref="N86:O86"/>
    <mergeCell ref="L83:M83"/>
    <mergeCell ref="N83:O83"/>
    <mergeCell ref="C84:D84"/>
    <mergeCell ref="E84:F84"/>
    <mergeCell ref="G84:H84"/>
    <mergeCell ref="I84:J84"/>
    <mergeCell ref="L84:M84"/>
    <mergeCell ref="N84:O84"/>
    <mergeCell ref="C83:D83"/>
    <mergeCell ref="E83:F83"/>
    <mergeCell ref="G83:H83"/>
    <mergeCell ref="I83:J83"/>
    <mergeCell ref="C76:D76"/>
    <mergeCell ref="C77:D77"/>
    <mergeCell ref="E76:F76"/>
    <mergeCell ref="E77:F77"/>
    <mergeCell ref="E78:F78"/>
    <mergeCell ref="E79:F79"/>
    <mergeCell ref="E80:F80"/>
    <mergeCell ref="E81:F81"/>
    <mergeCell ref="E82:F82"/>
    <mergeCell ref="C78:D78"/>
    <mergeCell ref="C79:D79"/>
    <mergeCell ref="I79:J79"/>
    <mergeCell ref="I80:J80"/>
    <mergeCell ref="I81:J81"/>
    <mergeCell ref="I82:J82"/>
    <mergeCell ref="G78:H78"/>
    <mergeCell ref="G80:H80"/>
    <mergeCell ref="G81:H81"/>
    <mergeCell ref="P70:Q70"/>
    <mergeCell ref="P71:Q71"/>
    <mergeCell ref="G70:H70"/>
    <mergeCell ref="G71:H71"/>
    <mergeCell ref="I70:J70"/>
    <mergeCell ref="I71:J71"/>
    <mergeCell ref="G76:H76"/>
    <mergeCell ref="G77:H77"/>
    <mergeCell ref="G79:H79"/>
    <mergeCell ref="R71:S71"/>
    <mergeCell ref="R70:S70"/>
    <mergeCell ref="R69:S69"/>
    <mergeCell ref="P69:Q69"/>
    <mergeCell ref="N80:O80"/>
    <mergeCell ref="N69:O69"/>
    <mergeCell ref="N70:O70"/>
    <mergeCell ref="N71:O71"/>
    <mergeCell ref="N72:O72"/>
    <mergeCell ref="N73:O73"/>
    <mergeCell ref="N74:O74"/>
    <mergeCell ref="N75:O75"/>
    <mergeCell ref="N76:O76"/>
    <mergeCell ref="N77:O77"/>
    <mergeCell ref="B4:F4"/>
    <mergeCell ref="B16:F16"/>
    <mergeCell ref="B23:F23"/>
    <mergeCell ref="B5:F5"/>
    <mergeCell ref="B7:F7"/>
    <mergeCell ref="B9:F9"/>
    <mergeCell ref="E75:F75"/>
    <mergeCell ref="B62:F62"/>
    <mergeCell ref="B63:F63"/>
    <mergeCell ref="B42:B44"/>
    <mergeCell ref="C69:D69"/>
    <mergeCell ref="C70:D70"/>
    <mergeCell ref="C71:D71"/>
    <mergeCell ref="C72:D72"/>
    <mergeCell ref="C73:D73"/>
    <mergeCell ref="C75:D75"/>
    <mergeCell ref="C74:D74"/>
    <mergeCell ref="B55:F55"/>
    <mergeCell ref="B67:S67"/>
    <mergeCell ref="B61:F61"/>
    <mergeCell ref="P73:Q73"/>
    <mergeCell ref="P72:Q72"/>
    <mergeCell ref="L72:M72"/>
    <mergeCell ref="L73:M73"/>
    <mergeCell ref="R82:S82"/>
    <mergeCell ref="L82:M82"/>
    <mergeCell ref="L77:M77"/>
    <mergeCell ref="L78:M78"/>
    <mergeCell ref="P78:Q78"/>
    <mergeCell ref="P77:Q77"/>
    <mergeCell ref="P76:Q76"/>
    <mergeCell ref="P75:Q75"/>
    <mergeCell ref="P74:Q74"/>
    <mergeCell ref="R81:S81"/>
    <mergeCell ref="L81:M81"/>
    <mergeCell ref="N78:O78"/>
    <mergeCell ref="N79:O79"/>
    <mergeCell ref="L74:M74"/>
    <mergeCell ref="L79:M79"/>
    <mergeCell ref="L80:M80"/>
    <mergeCell ref="L75:M75"/>
    <mergeCell ref="L76:M76"/>
    <mergeCell ref="N81:O81"/>
    <mergeCell ref="A34:A38"/>
    <mergeCell ref="B8:F8"/>
    <mergeCell ref="B15:F15"/>
    <mergeCell ref="N82:O82"/>
    <mergeCell ref="L71:M71"/>
    <mergeCell ref="I75:J75"/>
    <mergeCell ref="I76:J76"/>
    <mergeCell ref="I77:J77"/>
    <mergeCell ref="I78:J78"/>
    <mergeCell ref="N42:N44"/>
    <mergeCell ref="M43:M44"/>
    <mergeCell ref="I74:J74"/>
    <mergeCell ref="L70:M70"/>
    <mergeCell ref="C80:D80"/>
    <mergeCell ref="C81:D81"/>
    <mergeCell ref="C82:D82"/>
    <mergeCell ref="I73:J73"/>
    <mergeCell ref="E69:F69"/>
    <mergeCell ref="E70:F70"/>
    <mergeCell ref="E71:F71"/>
    <mergeCell ref="E72:F72"/>
    <mergeCell ref="A7:A11"/>
    <mergeCell ref="B14:F14"/>
    <mergeCell ref="G82:H82"/>
    <mergeCell ref="B34:F34"/>
    <mergeCell ref="H42:L42"/>
    <mergeCell ref="L43:L44"/>
    <mergeCell ref="B54:F54"/>
    <mergeCell ref="B57:F57"/>
    <mergeCell ref="B58:C58"/>
    <mergeCell ref="G69:H69"/>
    <mergeCell ref="I69:J69"/>
    <mergeCell ref="B36:F36"/>
    <mergeCell ref="L69:M69"/>
    <mergeCell ref="A14:A18"/>
    <mergeCell ref="A21:A25"/>
    <mergeCell ref="A28:A32"/>
    <mergeCell ref="B22:F22"/>
    <mergeCell ref="B29:F29"/>
    <mergeCell ref="B35:F35"/>
    <mergeCell ref="B40:N40"/>
    <mergeCell ref="B2:F2"/>
    <mergeCell ref="G75:H75"/>
    <mergeCell ref="B30:F30"/>
    <mergeCell ref="B31:F31"/>
    <mergeCell ref="B32:C32"/>
    <mergeCell ref="B60:F60"/>
    <mergeCell ref="G43:G44"/>
    <mergeCell ref="C42:G42"/>
    <mergeCell ref="E73:F73"/>
    <mergeCell ref="E74:F74"/>
    <mergeCell ref="G74:H74"/>
    <mergeCell ref="G72:H72"/>
    <mergeCell ref="G73:H73"/>
    <mergeCell ref="B66:S66"/>
    <mergeCell ref="I72:J72"/>
    <mergeCell ref="B21:F21"/>
    <mergeCell ref="B28:F28"/>
  </mergeCells>
  <conditionalFormatting sqref="C44:F44">
    <cfRule type="cellIs" dxfId="6" priority="11" operator="equal">
      <formula>"Actual"</formula>
    </cfRule>
    <cfRule type="cellIs" dxfId="5" priority="12" operator="equal">
      <formula>"Forecast"</formula>
    </cfRule>
  </conditionalFormatting>
  <conditionalFormatting sqref="H44:K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F53 F17:F20" xr:uid="{7348D067-1217-410A-B367-4C81C43251F5}">
      <formula1>$F$4:$F$62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R70:S89</xm:sqref>
        </x14:dataValidation>
        <x14:dataValidation type="list" allowBlank="1" showInputMessage="1" showErrorMessage="1" xr:uid="{F1C10757-F637-40B9-83AF-8E89892DC2AD}">
          <x14:formula1>
            <xm:f>Progress!$B$15:$B$50</xm:f>
          </x14:formula1>
          <xm:sqref>C70:D89 G70:H89</xm:sqref>
        </x14:dataValidation>
        <x14:dataValidation type="list" allowBlank="1" showInputMessage="1" showErrorMessage="1" xr:uid="{B19B4919-FEC0-444C-8056-72CA74FFD91A}">
          <x14:formula1>
            <xm:f>'Dropdown Values'!$A$116:$A$121</xm:f>
          </x14:formula1>
          <xm:sqref>E70:F89 I70:J89</xm:sqref>
        </x14:dataValidation>
        <x14:dataValidation type="list" allowBlank="1" showInputMessage="1" showErrorMessage="1" xr:uid="{F30979AA-14B1-4D11-9192-2B5374C0C090}">
          <x14:formula1>
            <xm:f>'Dropdown Values'!$A$130:$A$132</xm:f>
          </x14:formula1>
          <xm:sqref>B11</xm:sqref>
        </x14:dataValidation>
        <x14:dataValidation type="list" allowBlank="1" showInputMessage="1" showErrorMessage="1" xr:uid="{32BC8AA6-1355-498F-8527-A7F8520E8F8B}">
          <x14:formula1>
            <xm:f>'Dropdown Values'!$A$136:$A$139</xm:f>
          </x14:formula1>
          <xm:sqref>P70:Q89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E1" zoomScale="90" zoomScaleNormal="90" workbookViewId="0">
      <selection activeCell="J15" sqref="J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02" t="s">
        <v>20</v>
      </c>
      <c r="C2" s="220"/>
      <c r="D2" s="220"/>
      <c r="E2" s="20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07" t="s">
        <v>214</v>
      </c>
      <c r="C4" s="208"/>
      <c r="D4" s="208"/>
      <c r="E4" s="209"/>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0" t="s">
        <v>215</v>
      </c>
      <c r="C5" s="301"/>
      <c r="D5" s="301"/>
      <c r="E5" s="30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216</v>
      </c>
    </row>
    <row r="7" spans="1:41" ht="14.5" x14ac:dyDescent="0.35">
      <c r="B7" s="145" t="s">
        <v>217</v>
      </c>
      <c r="C7" s="146" t="s">
        <v>218</v>
      </c>
      <c r="D7" s="146" t="s">
        <v>219</v>
      </c>
      <c r="E7" s="146" t="s">
        <v>220</v>
      </c>
      <c r="F7" s="146" t="s">
        <v>221</v>
      </c>
      <c r="G7" s="146" t="s">
        <v>222</v>
      </c>
      <c r="H7" s="146" t="s">
        <v>223</v>
      </c>
      <c r="I7" s="146" t="s">
        <v>224</v>
      </c>
      <c r="J7" s="146" t="s">
        <v>225</v>
      </c>
      <c r="K7" s="147" t="s">
        <v>226</v>
      </c>
    </row>
    <row r="8" spans="1:41" s="2" customFormat="1" ht="76.5" customHeight="1" x14ac:dyDescent="0.35">
      <c r="B8" s="148"/>
      <c r="C8" s="143" t="s">
        <v>227</v>
      </c>
      <c r="D8" s="143" t="s">
        <v>228</v>
      </c>
      <c r="E8" s="143" t="s">
        <v>229</v>
      </c>
      <c r="F8" s="143" t="s">
        <v>230</v>
      </c>
      <c r="G8" s="144" t="s">
        <v>231</v>
      </c>
      <c r="H8" s="143" t="s">
        <v>232</v>
      </c>
      <c r="I8" s="143" t="s">
        <v>233</v>
      </c>
      <c r="J8" s="143" t="s">
        <v>234</v>
      </c>
      <c r="K8" s="149" t="s">
        <v>235</v>
      </c>
    </row>
    <row r="9" spans="1:41" ht="14.5" x14ac:dyDescent="0.35">
      <c r="B9" s="76" t="s">
        <v>1083</v>
      </c>
      <c r="C9" s="4" t="s">
        <v>373</v>
      </c>
      <c r="D9" s="4" t="s">
        <v>1085</v>
      </c>
      <c r="E9" s="4" t="s">
        <v>399</v>
      </c>
      <c r="F9" s="4" t="s">
        <v>399</v>
      </c>
      <c r="G9" s="80">
        <f>IFERROR(VALUE(LEFT(E9,1))*VALUE(LEFT(F9,1)),"N/A")</f>
        <v>25</v>
      </c>
      <c r="H9" s="4" t="s">
        <v>1087</v>
      </c>
      <c r="I9" s="4" t="s">
        <v>401</v>
      </c>
      <c r="J9" s="4" t="s">
        <v>399</v>
      </c>
      <c r="K9" s="150">
        <f>IFERROR(VALUE(LEFT(I9,1))*VALUE(LEFT(J9,1)),"N/A")</f>
        <v>15</v>
      </c>
    </row>
    <row r="10" spans="1:41" ht="14.5" x14ac:dyDescent="0.35">
      <c r="B10" s="76" t="s">
        <v>1084</v>
      </c>
      <c r="C10" s="4" t="s">
        <v>381</v>
      </c>
      <c r="D10" s="4" t="s">
        <v>1086</v>
      </c>
      <c r="E10" s="4" t="s">
        <v>402</v>
      </c>
      <c r="F10" s="4" t="s">
        <v>400</v>
      </c>
      <c r="G10" s="80">
        <f t="shared" ref="G10:G13" si="0">IFERROR(VALUE(LEFT(E10,1))*VALUE(LEFT(F10,1)),"N/A")</f>
        <v>8</v>
      </c>
      <c r="H10" s="4" t="s">
        <v>1088</v>
      </c>
      <c r="I10" s="4" t="s">
        <v>402</v>
      </c>
      <c r="J10" s="4" t="s">
        <v>401</v>
      </c>
      <c r="K10" s="150">
        <f t="shared" ref="K10:K13" si="1">IFERROR(VALUE(LEFT(I10,1))*VALUE(LEFT(J10,1)),"N/A")</f>
        <v>6</v>
      </c>
    </row>
    <row r="11" spans="1:41" ht="14.5" x14ac:dyDescent="0.35">
      <c r="B11" s="76"/>
      <c r="C11" s="4" t="s">
        <v>89</v>
      </c>
      <c r="D11" s="4"/>
      <c r="E11" s="4" t="s">
        <v>89</v>
      </c>
      <c r="F11" s="4" t="s">
        <v>89</v>
      </c>
      <c r="G11" s="80" t="str">
        <f t="shared" si="0"/>
        <v>N/A</v>
      </c>
      <c r="H11" s="4"/>
      <c r="I11" s="4" t="s">
        <v>89</v>
      </c>
      <c r="J11" s="4" t="s">
        <v>89</v>
      </c>
      <c r="K11" s="150" t="str">
        <f t="shared" si="1"/>
        <v>N/A</v>
      </c>
    </row>
    <row r="12" spans="1:41" ht="14.5" x14ac:dyDescent="0.35">
      <c r="B12" s="76"/>
      <c r="C12" s="4" t="s">
        <v>89</v>
      </c>
      <c r="D12" s="4"/>
      <c r="E12" s="4" t="s">
        <v>89</v>
      </c>
      <c r="F12" s="4" t="s">
        <v>89</v>
      </c>
      <c r="G12" s="80" t="str">
        <f t="shared" si="0"/>
        <v>N/A</v>
      </c>
      <c r="H12" s="4"/>
      <c r="I12" s="4" t="s">
        <v>89</v>
      </c>
      <c r="J12" s="4" t="s">
        <v>89</v>
      </c>
      <c r="K12" s="150" t="str">
        <f t="shared" si="1"/>
        <v>N/A</v>
      </c>
    </row>
    <row r="13" spans="1:41" ht="14.5" x14ac:dyDescent="0.35">
      <c r="B13" s="78"/>
      <c r="C13" s="75" t="s">
        <v>89</v>
      </c>
      <c r="D13" s="75"/>
      <c r="E13" s="75" t="s">
        <v>89</v>
      </c>
      <c r="F13" s="75" t="s">
        <v>89</v>
      </c>
      <c r="G13" s="81" t="str">
        <f t="shared" si="0"/>
        <v>N/A</v>
      </c>
      <c r="H13" s="75"/>
      <c r="I13" s="75" t="s">
        <v>89</v>
      </c>
      <c r="J13" s="75" t="s">
        <v>89</v>
      </c>
      <c r="K13" s="151" t="str">
        <f t="shared" si="1"/>
        <v>N/A</v>
      </c>
    </row>
    <row r="14" spans="1:41" ht="14.5" x14ac:dyDescent="0.35">
      <c r="K14" s="61" t="s">
        <v>236</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Values'!$A$170:$A$175</xm:f>
          </x14:formula1>
          <xm:sqref>E9:F13 I9:J13</xm:sqref>
        </x14:dataValidation>
        <x14:dataValidation type="list" allowBlank="1" showInputMessage="1" showErrorMessage="1" xr:uid="{85097BD6-F649-4D8A-9D51-4BA46A018E70}">
          <x14:formula1>
            <xm:f>'Dropdown Values'!$A$143:$A$166</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H5" sqref="H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02" t="s">
        <v>22</v>
      </c>
      <c r="C2" s="203"/>
      <c r="E2" s="18"/>
    </row>
    <row r="3" spans="1:6" s="3" customFormat="1" ht="23.5" x14ac:dyDescent="0.35">
      <c r="A3"/>
      <c r="B3" s="5"/>
      <c r="C3" s="14"/>
      <c r="E3" s="18"/>
    </row>
    <row r="4" spans="1:6" s="3" customFormat="1" ht="18.5" x14ac:dyDescent="0.45">
      <c r="B4" s="376" t="s">
        <v>237</v>
      </c>
      <c r="C4" s="377"/>
      <c r="D4" s="377"/>
      <c r="E4" s="377"/>
      <c r="F4" s="378"/>
    </row>
    <row r="5" spans="1:6" s="3" customFormat="1" ht="61.5" customHeight="1" x14ac:dyDescent="0.35">
      <c r="A5"/>
      <c r="B5" s="373" t="s">
        <v>238</v>
      </c>
      <c r="C5" s="374"/>
      <c r="D5" s="374"/>
      <c r="E5" s="374"/>
      <c r="F5" s="375"/>
    </row>
    <row r="6" spans="1:6" s="83" customFormat="1" ht="18" customHeight="1" x14ac:dyDescent="0.35">
      <c r="A6" s="8"/>
      <c r="B6" s="61" t="s">
        <v>239</v>
      </c>
      <c r="C6" s="82"/>
    </row>
    <row r="7" spans="1:6" s="3" customFormat="1" ht="18.5" x14ac:dyDescent="0.45">
      <c r="B7" s="43" t="s">
        <v>240</v>
      </c>
    </row>
    <row r="8" spans="1:6" s="3" customFormat="1" ht="15.75" customHeight="1" thickBot="1" x14ac:dyDescent="0.4">
      <c r="B8" s="39" t="s">
        <v>1089</v>
      </c>
    </row>
    <row r="9" spans="1:6" s="3" customFormat="1" ht="8.25" customHeight="1" x14ac:dyDescent="0.35">
      <c r="B9" s="61" t="s">
        <v>241</v>
      </c>
    </row>
    <row r="10" spans="1:6" s="3" customFormat="1" ht="8.25" customHeight="1" thickBot="1" x14ac:dyDescent="0.4">
      <c r="B10" s="61" t="s">
        <v>242</v>
      </c>
    </row>
    <row r="11" spans="1:6" s="3" customFormat="1" ht="18.5" x14ac:dyDescent="0.45">
      <c r="B11" s="43" t="s">
        <v>243</v>
      </c>
    </row>
    <row r="12" spans="1:6" s="3" customFormat="1" ht="15.75" customHeight="1" thickBot="1" x14ac:dyDescent="0.4">
      <c r="B12" s="29" t="s">
        <v>1090</v>
      </c>
    </row>
    <row r="13" spans="1:6" s="3" customFormat="1" ht="8.25" customHeight="1" x14ac:dyDescent="0.35">
      <c r="B13" s="61" t="s">
        <v>244</v>
      </c>
    </row>
    <row r="14" spans="1:6" s="3" customFormat="1" ht="8.25" customHeight="1" x14ac:dyDescent="0.35">
      <c r="B14" s="61" t="s">
        <v>245</v>
      </c>
    </row>
    <row r="15" spans="1:6" s="3" customFormat="1" ht="18.5" x14ac:dyDescent="0.45">
      <c r="B15" s="99" t="s">
        <v>246</v>
      </c>
    </row>
    <row r="16" spans="1:6" s="3" customFormat="1" ht="15.75" customHeight="1" thickBot="1" x14ac:dyDescent="0.4">
      <c r="B16" s="26" t="s">
        <v>247</v>
      </c>
    </row>
    <row r="17" spans="2:13" s="3" customFormat="1" ht="72" customHeight="1" thickBot="1" x14ac:dyDescent="0.4">
      <c r="B17" s="40"/>
    </row>
    <row r="18" spans="2:13" s="3" customFormat="1" ht="8.25" customHeight="1" x14ac:dyDescent="0.35">
      <c r="B18" s="61" t="s">
        <v>248</v>
      </c>
      <c r="E18" s="13"/>
    </row>
    <row r="19" spans="2:13" s="3" customFormat="1" ht="8.25" customHeight="1" x14ac:dyDescent="0.35">
      <c r="B19" s="61" t="s">
        <v>249</v>
      </c>
      <c r="E19" s="13"/>
    </row>
    <row r="20" spans="2:13" s="3" customFormat="1" ht="18.5" x14ac:dyDescent="0.45">
      <c r="B20" s="100" t="s">
        <v>250</v>
      </c>
      <c r="E20" s="13"/>
    </row>
    <row r="21" spans="2:13" s="3" customFormat="1" ht="15.75" customHeight="1" thickBot="1" x14ac:dyDescent="0.4">
      <c r="B21" s="26" t="s">
        <v>251</v>
      </c>
      <c r="E21" s="13"/>
    </row>
    <row r="22" spans="2:13" s="3" customFormat="1" ht="15.75" customHeight="1" thickBot="1" x14ac:dyDescent="0.4">
      <c r="B22" s="197">
        <v>45355</v>
      </c>
      <c r="E22" s="13"/>
    </row>
    <row r="23" spans="2:13" ht="14.5" x14ac:dyDescent="0.35">
      <c r="B23" s="61" t="s">
        <v>252</v>
      </c>
    </row>
    <row r="25" spans="2:13" ht="14.5" hidden="1" x14ac:dyDescent="0.35">
      <c r="B25" s="381" t="s">
        <v>253</v>
      </c>
      <c r="C25" s="382"/>
      <c r="D25" s="382"/>
      <c r="E25" s="382"/>
      <c r="F25" s="382"/>
      <c r="G25" s="382"/>
      <c r="H25" s="382"/>
      <c r="I25" s="382"/>
      <c r="J25" s="382"/>
      <c r="M25" s="1" t="s">
        <v>254</v>
      </c>
    </row>
    <row r="26" spans="2:13" ht="14.5" hidden="1" x14ac:dyDescent="0.35">
      <c r="B26" s="9" t="s">
        <v>255</v>
      </c>
      <c r="C26" s="383"/>
      <c r="D26" s="384"/>
      <c r="E26" s="384"/>
      <c r="F26" s="384"/>
      <c r="G26" s="384"/>
      <c r="H26" s="384"/>
      <c r="I26" s="384"/>
      <c r="J26" s="384"/>
      <c r="M26" t="s">
        <v>25</v>
      </c>
    </row>
    <row r="27" spans="2:13" ht="14.5" hidden="1" x14ac:dyDescent="0.35">
      <c r="B27" s="10" t="s">
        <v>256</v>
      </c>
      <c r="C27" s="383"/>
      <c r="D27" s="384"/>
      <c r="E27" s="384"/>
      <c r="F27" s="384"/>
      <c r="G27" s="384"/>
      <c r="H27" s="384"/>
      <c r="I27" s="384"/>
      <c r="J27" s="384"/>
      <c r="M27" t="s">
        <v>257</v>
      </c>
    </row>
    <row r="28" spans="2:13" ht="14.5" hidden="1" x14ac:dyDescent="0.35">
      <c r="B28" s="11" t="s">
        <v>258</v>
      </c>
      <c r="C28" s="385" t="s">
        <v>257</v>
      </c>
      <c r="D28" s="385" t="s">
        <v>257</v>
      </c>
      <c r="E28" s="385" t="s">
        <v>257</v>
      </c>
      <c r="F28" s="385" t="s">
        <v>257</v>
      </c>
      <c r="G28" s="385" t="s">
        <v>257</v>
      </c>
      <c r="H28" s="385" t="s">
        <v>257</v>
      </c>
      <c r="I28" s="385" t="s">
        <v>257</v>
      </c>
      <c r="J28" s="386" t="s">
        <v>257</v>
      </c>
      <c r="M28" t="s">
        <v>259</v>
      </c>
    </row>
    <row r="29" spans="2:13" ht="14.5" hidden="1" x14ac:dyDescent="0.35">
      <c r="B29" s="10" t="s">
        <v>260</v>
      </c>
      <c r="C29" s="379"/>
      <c r="D29" s="379"/>
      <c r="E29" s="379"/>
      <c r="F29" s="379"/>
      <c r="G29" s="379"/>
      <c r="H29" s="379"/>
      <c r="I29" s="379"/>
      <c r="J29" s="380"/>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6"/>
  <sheetViews>
    <sheetView topLeftCell="A70" workbookViewId="0">
      <selection activeCell="E85" sqref="E85"/>
    </sheetView>
  </sheetViews>
  <sheetFormatPr defaultRowHeight="14.5" x14ac:dyDescent="0.35"/>
  <cols>
    <col min="1" max="1" width="85" bestFit="1" customWidth="1"/>
    <col min="2" max="2" width="17.453125" customWidth="1"/>
    <col min="3" max="3" width="18.26953125" customWidth="1"/>
  </cols>
  <sheetData>
    <row r="1" spans="1:1" x14ac:dyDescent="0.35">
      <c r="A1" s="60" t="s">
        <v>261</v>
      </c>
    </row>
    <row r="2" spans="1:1" x14ac:dyDescent="0.35">
      <c r="A2" s="1" t="s">
        <v>262</v>
      </c>
    </row>
    <row r="3" spans="1:1" x14ac:dyDescent="0.35">
      <c r="A3" t="s">
        <v>89</v>
      </c>
    </row>
    <row r="4" spans="1:1" x14ac:dyDescent="0.35">
      <c r="A4" s="60" t="s">
        <v>263</v>
      </c>
    </row>
    <row r="5" spans="1:1" x14ac:dyDescent="0.35">
      <c r="A5" s="60" t="s">
        <v>264</v>
      </c>
    </row>
    <row r="6" spans="1:1" x14ac:dyDescent="0.35">
      <c r="A6" s="1" t="s">
        <v>265</v>
      </c>
    </row>
    <row r="7" spans="1:1" x14ac:dyDescent="0.35">
      <c r="A7" t="str">
        <f>A3</f>
        <v>Please select an option</v>
      </c>
    </row>
    <row r="8" spans="1:1" x14ac:dyDescent="0.35">
      <c r="A8" t="s">
        <v>6</v>
      </c>
    </row>
    <row r="9" spans="1:1" x14ac:dyDescent="0.35">
      <c r="A9" t="s">
        <v>266</v>
      </c>
    </row>
    <row r="10" spans="1:1" x14ac:dyDescent="0.35">
      <c r="A10" t="s">
        <v>267</v>
      </c>
    </row>
    <row r="11" spans="1:1" x14ac:dyDescent="0.35">
      <c r="A11" t="s">
        <v>268</v>
      </c>
    </row>
    <row r="12" spans="1:1" x14ac:dyDescent="0.35">
      <c r="A12" t="s">
        <v>269</v>
      </c>
    </row>
    <row r="13" spans="1:1" x14ac:dyDescent="0.35">
      <c r="A13" t="s">
        <v>270</v>
      </c>
    </row>
    <row r="14" spans="1:1" x14ac:dyDescent="0.35">
      <c r="A14" t="s">
        <v>271</v>
      </c>
    </row>
    <row r="15" spans="1:1" x14ac:dyDescent="0.35">
      <c r="A15" t="s">
        <v>272</v>
      </c>
    </row>
    <row r="16" spans="1:1" x14ac:dyDescent="0.35">
      <c r="A16" s="60" t="s">
        <v>273</v>
      </c>
    </row>
    <row r="17" spans="1:1" x14ac:dyDescent="0.35">
      <c r="A17" s="60" t="s">
        <v>274</v>
      </c>
    </row>
    <row r="18" spans="1:1" x14ac:dyDescent="0.35">
      <c r="A18" s="1" t="s">
        <v>39</v>
      </c>
    </row>
    <row r="19" spans="1:1" x14ac:dyDescent="0.35">
      <c r="A19" t="str">
        <f>A3</f>
        <v>Please select an option</v>
      </c>
    </row>
    <row r="20" spans="1:1" x14ac:dyDescent="0.35">
      <c r="A20" t="s">
        <v>42</v>
      </c>
    </row>
    <row r="21" spans="1:1" x14ac:dyDescent="0.35">
      <c r="A21" t="s">
        <v>275</v>
      </c>
    </row>
    <row r="22" spans="1:1" x14ac:dyDescent="0.35">
      <c r="A22" t="s">
        <v>276</v>
      </c>
    </row>
    <row r="23" spans="1:1" x14ac:dyDescent="0.35">
      <c r="A23" t="s">
        <v>277</v>
      </c>
    </row>
    <row r="24" spans="1:1" x14ac:dyDescent="0.35">
      <c r="A24" t="s">
        <v>278</v>
      </c>
    </row>
    <row r="25" spans="1:1" x14ac:dyDescent="0.35">
      <c r="A25" t="s">
        <v>279</v>
      </c>
    </row>
    <row r="26" spans="1:1" x14ac:dyDescent="0.35">
      <c r="A26" t="s">
        <v>280</v>
      </c>
    </row>
    <row r="27" spans="1:1" x14ac:dyDescent="0.35">
      <c r="A27" s="62" t="s">
        <v>281</v>
      </c>
    </row>
    <row r="28" spans="1:1" x14ac:dyDescent="0.35">
      <c r="A28" t="s">
        <v>282</v>
      </c>
    </row>
    <row r="29" spans="1:1" x14ac:dyDescent="0.35">
      <c r="A29" t="s">
        <v>283</v>
      </c>
    </row>
    <row r="30" spans="1:1" x14ac:dyDescent="0.35">
      <c r="A30" s="60" t="s">
        <v>284</v>
      </c>
    </row>
    <row r="31" spans="1:1" x14ac:dyDescent="0.35">
      <c r="A31" s="60" t="s">
        <v>285</v>
      </c>
    </row>
    <row r="32" spans="1:1" x14ac:dyDescent="0.35">
      <c r="A32" s="1" t="s">
        <v>286</v>
      </c>
    </row>
    <row r="33" spans="1:3" x14ac:dyDescent="0.35">
      <c r="A33" t="str">
        <f>A3</f>
        <v>Please select an option</v>
      </c>
    </row>
    <row r="34" spans="1:3" x14ac:dyDescent="0.35">
      <c r="A34" s="24" t="s">
        <v>287</v>
      </c>
    </row>
    <row r="35" spans="1:3" x14ac:dyDescent="0.35">
      <c r="A35" t="s">
        <v>288</v>
      </c>
    </row>
    <row r="36" spans="1:3" x14ac:dyDescent="0.35">
      <c r="A36" t="s">
        <v>289</v>
      </c>
    </row>
    <row r="37" spans="1:3" x14ac:dyDescent="0.35">
      <c r="A37" t="s">
        <v>290</v>
      </c>
    </row>
    <row r="38" spans="1:3" x14ac:dyDescent="0.35">
      <c r="A38" t="s">
        <v>291</v>
      </c>
    </row>
    <row r="39" spans="1:3" x14ac:dyDescent="0.35">
      <c r="A39" s="60" t="s">
        <v>292</v>
      </c>
    </row>
    <row r="40" spans="1:3" x14ac:dyDescent="0.35">
      <c r="A40" s="60" t="s">
        <v>1093</v>
      </c>
    </row>
    <row r="41" spans="1:3" x14ac:dyDescent="0.35">
      <c r="A41" s="1" t="s">
        <v>1094</v>
      </c>
      <c r="B41" s="1" t="s">
        <v>293</v>
      </c>
      <c r="C41" s="1" t="s">
        <v>120</v>
      </c>
    </row>
    <row r="42" spans="1:3" x14ac:dyDescent="0.35">
      <c r="A42" t="str">
        <f>A3</f>
        <v>Please select an option</v>
      </c>
      <c r="B42" t="e">
        <f>NA()</f>
        <v>#N/A</v>
      </c>
    </row>
    <row r="43" spans="1:3" x14ac:dyDescent="0.35">
      <c r="A43" t="s">
        <v>294</v>
      </c>
      <c r="B43" t="s">
        <v>295</v>
      </c>
      <c r="C43" s="136" t="s">
        <v>296</v>
      </c>
    </row>
    <row r="44" spans="1:3" x14ac:dyDescent="0.35">
      <c r="A44" t="s">
        <v>297</v>
      </c>
      <c r="B44" t="s">
        <v>295</v>
      </c>
      <c r="C44" s="136" t="s">
        <v>298</v>
      </c>
    </row>
    <row r="45" spans="1:3" x14ac:dyDescent="0.35">
      <c r="A45" t="s">
        <v>299</v>
      </c>
      <c r="B45" t="s">
        <v>295</v>
      </c>
      <c r="C45" s="136" t="s">
        <v>296</v>
      </c>
    </row>
    <row r="46" spans="1:3" x14ac:dyDescent="0.35">
      <c r="A46" t="s">
        <v>300</v>
      </c>
      <c r="B46" t="s">
        <v>295</v>
      </c>
      <c r="C46" s="136" t="s">
        <v>301</v>
      </c>
    </row>
    <row r="47" spans="1:3" x14ac:dyDescent="0.35">
      <c r="A47" t="s">
        <v>302</v>
      </c>
      <c r="B47" t="s">
        <v>295</v>
      </c>
      <c r="C47" s="136" t="s">
        <v>303</v>
      </c>
    </row>
    <row r="48" spans="1:3" x14ac:dyDescent="0.35">
      <c r="A48" t="s">
        <v>304</v>
      </c>
      <c r="B48" t="s">
        <v>295</v>
      </c>
      <c r="C48" s="136" t="s">
        <v>116</v>
      </c>
    </row>
    <row r="49" spans="1:10" x14ac:dyDescent="0.35">
      <c r="A49" t="s">
        <v>305</v>
      </c>
      <c r="B49" t="s">
        <v>295</v>
      </c>
      <c r="C49" s="136" t="s">
        <v>296</v>
      </c>
    </row>
    <row r="50" spans="1:10" x14ac:dyDescent="0.35">
      <c r="A50" t="s">
        <v>306</v>
      </c>
      <c r="B50" t="s">
        <v>295</v>
      </c>
      <c r="C50" s="136" t="s">
        <v>298</v>
      </c>
    </row>
    <row r="51" spans="1:10" x14ac:dyDescent="0.35">
      <c r="A51" t="s">
        <v>307</v>
      </c>
      <c r="B51" t="s">
        <v>295</v>
      </c>
      <c r="C51" s="136" t="s">
        <v>296</v>
      </c>
    </row>
    <row r="52" spans="1:10" x14ac:dyDescent="0.35">
      <c r="A52" t="s">
        <v>308</v>
      </c>
      <c r="B52" t="s">
        <v>295</v>
      </c>
      <c r="C52" s="136" t="s">
        <v>296</v>
      </c>
    </row>
    <row r="53" spans="1:10" x14ac:dyDescent="0.35">
      <c r="A53" t="s">
        <v>309</v>
      </c>
      <c r="B53" t="s">
        <v>295</v>
      </c>
      <c r="C53" s="136" t="s">
        <v>301</v>
      </c>
    </row>
    <row r="54" spans="1:10" x14ac:dyDescent="0.35">
      <c r="A54" t="s">
        <v>310</v>
      </c>
      <c r="B54" t="s">
        <v>135</v>
      </c>
      <c r="C54" s="136" t="s">
        <v>116</v>
      </c>
    </row>
    <row r="55" spans="1:10" x14ac:dyDescent="0.35">
      <c r="A55" t="s">
        <v>311</v>
      </c>
      <c r="B55" t="s">
        <v>135</v>
      </c>
      <c r="C55" s="136" t="s">
        <v>116</v>
      </c>
    </row>
    <row r="56" spans="1:10" x14ac:dyDescent="0.35">
      <c r="A56" t="s">
        <v>312</v>
      </c>
      <c r="B56" t="s">
        <v>135</v>
      </c>
      <c r="C56" s="136" t="s">
        <v>116</v>
      </c>
      <c r="J56" s="1"/>
    </row>
    <row r="57" spans="1:10" x14ac:dyDescent="0.35">
      <c r="A57" t="s">
        <v>313</v>
      </c>
      <c r="B57" t="s">
        <v>135</v>
      </c>
      <c r="C57" s="136" t="s">
        <v>116</v>
      </c>
    </row>
    <row r="58" spans="1:10" x14ac:dyDescent="0.35">
      <c r="A58" t="s">
        <v>314</v>
      </c>
      <c r="B58" t="s">
        <v>135</v>
      </c>
      <c r="C58" s="136" t="s">
        <v>303</v>
      </c>
    </row>
    <row r="59" spans="1:10" x14ac:dyDescent="0.35">
      <c r="A59" t="s">
        <v>315</v>
      </c>
      <c r="B59" t="s">
        <v>135</v>
      </c>
      <c r="C59" s="136" t="s">
        <v>301</v>
      </c>
    </row>
    <row r="60" spans="1:10" x14ac:dyDescent="0.35">
      <c r="A60" t="s">
        <v>316</v>
      </c>
      <c r="B60" t="s">
        <v>135</v>
      </c>
      <c r="C60" s="136" t="s">
        <v>296</v>
      </c>
    </row>
    <row r="61" spans="1:10" x14ac:dyDescent="0.35">
      <c r="A61" t="s">
        <v>317</v>
      </c>
      <c r="B61" t="s">
        <v>135</v>
      </c>
      <c r="C61" s="136" t="s">
        <v>296</v>
      </c>
    </row>
    <row r="62" spans="1:10" x14ac:dyDescent="0.35">
      <c r="A62" t="s">
        <v>318</v>
      </c>
      <c r="B62" t="s">
        <v>135</v>
      </c>
      <c r="C62" s="136" t="s">
        <v>296</v>
      </c>
    </row>
    <row r="63" spans="1:10" x14ac:dyDescent="0.35">
      <c r="A63" t="s">
        <v>319</v>
      </c>
      <c r="B63" t="s">
        <v>135</v>
      </c>
      <c r="C63" s="136" t="s">
        <v>296</v>
      </c>
    </row>
    <row r="64" spans="1:10" x14ac:dyDescent="0.35">
      <c r="A64" t="s">
        <v>320</v>
      </c>
      <c r="B64" t="s">
        <v>135</v>
      </c>
      <c r="C64" s="136" t="s">
        <v>296</v>
      </c>
    </row>
    <row r="65" spans="1:10" x14ac:dyDescent="0.35">
      <c r="A65" t="s">
        <v>321</v>
      </c>
      <c r="B65" t="s">
        <v>135</v>
      </c>
      <c r="C65" s="136" t="s">
        <v>296</v>
      </c>
    </row>
    <row r="66" spans="1:10" x14ac:dyDescent="0.35">
      <c r="A66" t="s">
        <v>322</v>
      </c>
      <c r="B66" t="s">
        <v>135</v>
      </c>
      <c r="C66" s="136" t="s">
        <v>296</v>
      </c>
      <c r="J66" s="24"/>
    </row>
    <row r="67" spans="1:10" x14ac:dyDescent="0.35">
      <c r="A67" t="s">
        <v>323</v>
      </c>
      <c r="B67" t="s">
        <v>135</v>
      </c>
      <c r="C67" s="136" t="s">
        <v>298</v>
      </c>
    </row>
    <row r="68" spans="1:10" x14ac:dyDescent="0.35">
      <c r="A68" t="s">
        <v>324</v>
      </c>
      <c r="B68" t="s">
        <v>135</v>
      </c>
      <c r="C68" s="136" t="s">
        <v>296</v>
      </c>
    </row>
    <row r="69" spans="1:10" x14ac:dyDescent="0.35">
      <c r="A69" t="s">
        <v>325</v>
      </c>
      <c r="B69" t="s">
        <v>135</v>
      </c>
      <c r="C69" s="136" t="s">
        <v>296</v>
      </c>
    </row>
    <row r="70" spans="1:10" x14ac:dyDescent="0.35">
      <c r="A70" t="s">
        <v>326</v>
      </c>
      <c r="B70" t="s">
        <v>135</v>
      </c>
      <c r="C70" s="136" t="s">
        <v>298</v>
      </c>
    </row>
    <row r="71" spans="1:10" x14ac:dyDescent="0.35">
      <c r="A71" t="s">
        <v>327</v>
      </c>
      <c r="B71" t="s">
        <v>328</v>
      </c>
      <c r="C71" s="136" t="s">
        <v>303</v>
      </c>
    </row>
    <row r="72" spans="1:10" x14ac:dyDescent="0.35">
      <c r="A72" t="s">
        <v>329</v>
      </c>
      <c r="B72" t="s">
        <v>328</v>
      </c>
      <c r="C72" s="136" t="s">
        <v>303</v>
      </c>
    </row>
    <row r="73" spans="1:10" x14ac:dyDescent="0.35">
      <c r="A73" t="s">
        <v>330</v>
      </c>
      <c r="B73" t="s">
        <v>328</v>
      </c>
      <c r="C73" s="136" t="s">
        <v>303</v>
      </c>
    </row>
    <row r="74" spans="1:10" x14ac:dyDescent="0.35">
      <c r="A74" t="s">
        <v>331</v>
      </c>
      <c r="B74" t="s">
        <v>328</v>
      </c>
      <c r="C74" s="136" t="s">
        <v>303</v>
      </c>
    </row>
    <row r="75" spans="1:10" x14ac:dyDescent="0.35">
      <c r="A75" t="s">
        <v>332</v>
      </c>
      <c r="B75" t="s">
        <v>328</v>
      </c>
      <c r="C75" s="136" t="s">
        <v>303</v>
      </c>
    </row>
    <row r="76" spans="1:10" x14ac:dyDescent="0.35">
      <c r="A76" t="s">
        <v>333</v>
      </c>
      <c r="B76" t="s">
        <v>328</v>
      </c>
      <c r="C76" s="136" t="s">
        <v>303</v>
      </c>
    </row>
    <row r="77" spans="1:10" x14ac:dyDescent="0.35">
      <c r="C77" s="60" t="s">
        <v>1095</v>
      </c>
    </row>
    <row r="78" spans="1:10" x14ac:dyDescent="0.35">
      <c r="A78" s="60" t="s">
        <v>1091</v>
      </c>
    </row>
    <row r="79" spans="1:10" x14ac:dyDescent="0.35">
      <c r="A79" s="1" t="s">
        <v>1096</v>
      </c>
      <c r="B79" s="1" t="s">
        <v>293</v>
      </c>
      <c r="C79" s="138" t="s">
        <v>120</v>
      </c>
    </row>
    <row r="80" spans="1:10" x14ac:dyDescent="0.35">
      <c r="A80" t="str">
        <f>A3</f>
        <v>Please select an option</v>
      </c>
      <c r="B80" t="e">
        <f>NA()</f>
        <v>#N/A</v>
      </c>
    </row>
    <row r="81" spans="1:3" x14ac:dyDescent="0.35">
      <c r="A81" t="s">
        <v>334</v>
      </c>
      <c r="B81" t="s">
        <v>135</v>
      </c>
      <c r="C81" s="136" t="s">
        <v>296</v>
      </c>
    </row>
    <row r="82" spans="1:3" x14ac:dyDescent="0.35">
      <c r="A82" t="s">
        <v>335</v>
      </c>
      <c r="B82" t="s">
        <v>336</v>
      </c>
      <c r="C82" s="136" t="s">
        <v>298</v>
      </c>
    </row>
    <row r="83" spans="1:3" x14ac:dyDescent="0.35">
      <c r="A83" t="s">
        <v>337</v>
      </c>
      <c r="B83" t="s">
        <v>336</v>
      </c>
      <c r="C83" s="136" t="s">
        <v>303</v>
      </c>
    </row>
    <row r="84" spans="1:3" x14ac:dyDescent="0.35">
      <c r="A84" t="s">
        <v>338</v>
      </c>
      <c r="B84" t="s">
        <v>135</v>
      </c>
      <c r="C84" s="136" t="s">
        <v>303</v>
      </c>
    </row>
    <row r="85" spans="1:3" x14ac:dyDescent="0.35">
      <c r="A85" t="s">
        <v>339</v>
      </c>
      <c r="B85" t="s">
        <v>135</v>
      </c>
      <c r="C85" s="136" t="s">
        <v>303</v>
      </c>
    </row>
    <row r="86" spans="1:3" x14ac:dyDescent="0.35">
      <c r="A86" t="s">
        <v>340</v>
      </c>
      <c r="B86" t="s">
        <v>135</v>
      </c>
      <c r="C86" s="136" t="s">
        <v>296</v>
      </c>
    </row>
    <row r="87" spans="1:3" x14ac:dyDescent="0.35">
      <c r="A87" t="s">
        <v>340</v>
      </c>
      <c r="B87" t="s">
        <v>135</v>
      </c>
      <c r="C87" s="136" t="s">
        <v>298</v>
      </c>
    </row>
    <row r="88" spans="1:3" x14ac:dyDescent="0.35">
      <c r="A88" t="s">
        <v>341</v>
      </c>
      <c r="B88" t="s">
        <v>135</v>
      </c>
      <c r="C88" s="136" t="s">
        <v>296</v>
      </c>
    </row>
    <row r="89" spans="1:3" x14ac:dyDescent="0.35">
      <c r="A89" t="s">
        <v>341</v>
      </c>
      <c r="B89" t="s">
        <v>135</v>
      </c>
      <c r="C89" s="136" t="s">
        <v>298</v>
      </c>
    </row>
    <row r="90" spans="1:3" x14ac:dyDescent="0.35">
      <c r="A90" t="s">
        <v>342</v>
      </c>
      <c r="B90" t="s">
        <v>135</v>
      </c>
      <c r="C90" s="136" t="s">
        <v>296</v>
      </c>
    </row>
    <row r="91" spans="1:3" x14ac:dyDescent="0.35">
      <c r="A91" t="s">
        <v>343</v>
      </c>
      <c r="B91" t="s">
        <v>135</v>
      </c>
      <c r="C91" s="136" t="s">
        <v>296</v>
      </c>
    </row>
    <row r="92" spans="1:3" x14ac:dyDescent="0.35">
      <c r="A92" t="s">
        <v>344</v>
      </c>
      <c r="B92" t="s">
        <v>135</v>
      </c>
      <c r="C92" s="136" t="s">
        <v>301</v>
      </c>
    </row>
    <row r="93" spans="1:3" x14ac:dyDescent="0.35">
      <c r="A93" t="s">
        <v>345</v>
      </c>
      <c r="B93" t="s">
        <v>135</v>
      </c>
      <c r="C93" s="136" t="s">
        <v>301</v>
      </c>
    </row>
    <row r="94" spans="1:3" x14ac:dyDescent="0.35">
      <c r="A94" t="s">
        <v>346</v>
      </c>
      <c r="B94" t="s">
        <v>135</v>
      </c>
      <c r="C94" s="136" t="s">
        <v>296</v>
      </c>
    </row>
    <row r="95" spans="1:3" x14ac:dyDescent="0.35">
      <c r="A95" t="s">
        <v>347</v>
      </c>
      <c r="B95" t="s">
        <v>135</v>
      </c>
      <c r="C95" s="136" t="s">
        <v>296</v>
      </c>
    </row>
    <row r="96" spans="1:3" x14ac:dyDescent="0.35">
      <c r="A96" t="s">
        <v>348</v>
      </c>
      <c r="B96" t="s">
        <v>135</v>
      </c>
      <c r="C96" s="136" t="s">
        <v>303</v>
      </c>
    </row>
    <row r="97" spans="1:3" x14ac:dyDescent="0.35">
      <c r="A97" t="s">
        <v>349</v>
      </c>
      <c r="B97" t="s">
        <v>336</v>
      </c>
      <c r="C97" s="136" t="s">
        <v>301</v>
      </c>
    </row>
    <row r="98" spans="1:3" x14ac:dyDescent="0.35">
      <c r="A98" t="s">
        <v>350</v>
      </c>
      <c r="B98" t="s">
        <v>336</v>
      </c>
      <c r="C98" s="136" t="s">
        <v>296</v>
      </c>
    </row>
    <row r="99" spans="1:3" x14ac:dyDescent="0.35">
      <c r="A99" t="s">
        <v>350</v>
      </c>
      <c r="B99" t="s">
        <v>336</v>
      </c>
      <c r="C99" s="136" t="s">
        <v>298</v>
      </c>
    </row>
    <row r="100" spans="1:3" x14ac:dyDescent="0.35">
      <c r="A100" t="s">
        <v>351</v>
      </c>
      <c r="B100" t="s">
        <v>336</v>
      </c>
      <c r="C100" s="136" t="s">
        <v>303</v>
      </c>
    </row>
    <row r="101" spans="1:3" x14ac:dyDescent="0.35">
      <c r="A101" t="s">
        <v>352</v>
      </c>
      <c r="B101" t="s">
        <v>160</v>
      </c>
      <c r="C101" s="136" t="s">
        <v>296</v>
      </c>
    </row>
    <row r="102" spans="1:3" x14ac:dyDescent="0.35">
      <c r="A102" t="s">
        <v>353</v>
      </c>
      <c r="B102" t="s">
        <v>336</v>
      </c>
      <c r="C102" s="136" t="s">
        <v>296</v>
      </c>
    </row>
    <row r="103" spans="1:3" x14ac:dyDescent="0.35">
      <c r="A103" t="s">
        <v>354</v>
      </c>
      <c r="B103" t="s">
        <v>135</v>
      </c>
      <c r="C103" s="136" t="s">
        <v>303</v>
      </c>
    </row>
    <row r="104" spans="1:3" x14ac:dyDescent="0.35">
      <c r="C104" s="60" t="s">
        <v>1092</v>
      </c>
    </row>
    <row r="105" spans="1:3" x14ac:dyDescent="0.35">
      <c r="A105" s="60" t="s">
        <v>355</v>
      </c>
    </row>
    <row r="106" spans="1:3" x14ac:dyDescent="0.35">
      <c r="A106" s="1" t="s">
        <v>122</v>
      </c>
    </row>
    <row r="107" spans="1:3" x14ac:dyDescent="0.35">
      <c r="A107" t="str">
        <f>A3</f>
        <v>Please select an option</v>
      </c>
    </row>
    <row r="108" spans="1:3" x14ac:dyDescent="0.35">
      <c r="A108" t="s">
        <v>328</v>
      </c>
    </row>
    <row r="109" spans="1:3" x14ac:dyDescent="0.35">
      <c r="A109" t="s">
        <v>135</v>
      </c>
    </row>
    <row r="110" spans="1:3" x14ac:dyDescent="0.35">
      <c r="A110" t="s">
        <v>295</v>
      </c>
    </row>
    <row r="111" spans="1:3" x14ac:dyDescent="0.35">
      <c r="A111" t="s">
        <v>336</v>
      </c>
    </row>
    <row r="112" spans="1:3" x14ac:dyDescent="0.35">
      <c r="A112" t="s">
        <v>160</v>
      </c>
    </row>
    <row r="113" spans="1:1" x14ac:dyDescent="0.35">
      <c r="A113" s="60" t="s">
        <v>356</v>
      </c>
    </row>
    <row r="114" spans="1:1" x14ac:dyDescent="0.35">
      <c r="A114" s="60" t="s">
        <v>357</v>
      </c>
    </row>
    <row r="115" spans="1:1" x14ac:dyDescent="0.35">
      <c r="A115" s="1" t="s">
        <v>120</v>
      </c>
    </row>
    <row r="116" spans="1:1" x14ac:dyDescent="0.35">
      <c r="A116" t="str">
        <f>A3</f>
        <v>Please select an option</v>
      </c>
    </row>
    <row r="117" spans="1:1" x14ac:dyDescent="0.35">
      <c r="A117" t="s">
        <v>116</v>
      </c>
    </row>
    <row r="118" spans="1:1" x14ac:dyDescent="0.35">
      <c r="A118" t="s">
        <v>358</v>
      </c>
    </row>
    <row r="119" spans="1:1" x14ac:dyDescent="0.35">
      <c r="A119" t="s">
        <v>298</v>
      </c>
    </row>
    <row r="120" spans="1:1" x14ac:dyDescent="0.35">
      <c r="A120" t="s">
        <v>296</v>
      </c>
    </row>
    <row r="121" spans="1:1" x14ac:dyDescent="0.35">
      <c r="A121" t="s">
        <v>301</v>
      </c>
    </row>
    <row r="122" spans="1:1" x14ac:dyDescent="0.35">
      <c r="A122" s="60" t="s">
        <v>359</v>
      </c>
    </row>
    <row r="123" spans="1:1" x14ac:dyDescent="0.35">
      <c r="A123" s="60" t="s">
        <v>360</v>
      </c>
    </row>
    <row r="124" spans="1:1" x14ac:dyDescent="0.35">
      <c r="A124" s="1" t="s">
        <v>361</v>
      </c>
    </row>
    <row r="125" spans="1:1" x14ac:dyDescent="0.35">
      <c r="A125" t="str">
        <f>A3</f>
        <v>Please select an option</v>
      </c>
    </row>
    <row r="126" spans="1:1" x14ac:dyDescent="0.35">
      <c r="A126" t="s">
        <v>362</v>
      </c>
    </row>
    <row r="127" spans="1:1" x14ac:dyDescent="0.35">
      <c r="A127" s="60" t="s">
        <v>363</v>
      </c>
    </row>
    <row r="128" spans="1:1" x14ac:dyDescent="0.35">
      <c r="A128" s="60" t="s">
        <v>364</v>
      </c>
    </row>
    <row r="129" spans="1:1" x14ac:dyDescent="0.35">
      <c r="A129" s="1" t="s">
        <v>365</v>
      </c>
    </row>
    <row r="130" spans="1:1" x14ac:dyDescent="0.35">
      <c r="A130" t="str">
        <f>A3</f>
        <v>Please select an option</v>
      </c>
    </row>
    <row r="131" spans="1:1" x14ac:dyDescent="0.35">
      <c r="A131" t="s">
        <v>257</v>
      </c>
    </row>
    <row r="132" spans="1:1" x14ac:dyDescent="0.35">
      <c r="A132" t="s">
        <v>259</v>
      </c>
    </row>
    <row r="133" spans="1:1" x14ac:dyDescent="0.35">
      <c r="A133" s="60" t="s">
        <v>366</v>
      </c>
    </row>
    <row r="134" spans="1:1" x14ac:dyDescent="0.35">
      <c r="A134" s="60" t="s">
        <v>367</v>
      </c>
    </row>
    <row r="135" spans="1:1" x14ac:dyDescent="0.35">
      <c r="A135" s="1" t="s">
        <v>368</v>
      </c>
    </row>
    <row r="136" spans="1:1" x14ac:dyDescent="0.35">
      <c r="A136" t="str">
        <f>A3</f>
        <v>Please select an option</v>
      </c>
    </row>
    <row r="137" spans="1:1" x14ac:dyDescent="0.35">
      <c r="A137" t="s">
        <v>132</v>
      </c>
    </row>
    <row r="138" spans="1:1" x14ac:dyDescent="0.35">
      <c r="A138" t="s">
        <v>133</v>
      </c>
    </row>
    <row r="139" spans="1:1" x14ac:dyDescent="0.35">
      <c r="A139" t="s">
        <v>369</v>
      </c>
    </row>
    <row r="140" spans="1:1" x14ac:dyDescent="0.35">
      <c r="A140" s="60" t="s">
        <v>370</v>
      </c>
    </row>
    <row r="141" spans="1:1" x14ac:dyDescent="0.35">
      <c r="A141" s="60" t="s">
        <v>371</v>
      </c>
    </row>
    <row r="142" spans="1:1" x14ac:dyDescent="0.35">
      <c r="A142" s="1" t="s">
        <v>372</v>
      </c>
    </row>
    <row r="143" spans="1:1" x14ac:dyDescent="0.35">
      <c r="A143" t="str">
        <f>A3</f>
        <v>Please select an option</v>
      </c>
    </row>
    <row r="144" spans="1:1" x14ac:dyDescent="0.35">
      <c r="A144" t="s">
        <v>373</v>
      </c>
    </row>
    <row r="145" spans="1:1" x14ac:dyDescent="0.35">
      <c r="A145" t="s">
        <v>374</v>
      </c>
    </row>
    <row r="146" spans="1:1" x14ac:dyDescent="0.35">
      <c r="A146" s="23" t="s">
        <v>375</v>
      </c>
    </row>
    <row r="147" spans="1:1" x14ac:dyDescent="0.35">
      <c r="A147" s="23" t="s">
        <v>376</v>
      </c>
    </row>
    <row r="148" spans="1:1" x14ac:dyDescent="0.35">
      <c r="A148" t="s">
        <v>377</v>
      </c>
    </row>
    <row r="149" spans="1:1" x14ac:dyDescent="0.35">
      <c r="A149" t="s">
        <v>378</v>
      </c>
    </row>
    <row r="150" spans="1:1" x14ac:dyDescent="0.35">
      <c r="A150" t="s">
        <v>379</v>
      </c>
    </row>
    <row r="151" spans="1:1" x14ac:dyDescent="0.35">
      <c r="A151" t="s">
        <v>380</v>
      </c>
    </row>
    <row r="152" spans="1:1" x14ac:dyDescent="0.35">
      <c r="A152" t="s">
        <v>381</v>
      </c>
    </row>
    <row r="153" spans="1:1" x14ac:dyDescent="0.35">
      <c r="A153" t="s">
        <v>382</v>
      </c>
    </row>
    <row r="154" spans="1:1" x14ac:dyDescent="0.35">
      <c r="A154" s="23" t="s">
        <v>383</v>
      </c>
    </row>
    <row r="155" spans="1:1" x14ac:dyDescent="0.35">
      <c r="A155" s="23" t="s">
        <v>384</v>
      </c>
    </row>
    <row r="156" spans="1:1" x14ac:dyDescent="0.35">
      <c r="A156" s="23" t="s">
        <v>385</v>
      </c>
    </row>
    <row r="157" spans="1:1" x14ac:dyDescent="0.35">
      <c r="A157" t="s">
        <v>386</v>
      </c>
    </row>
    <row r="158" spans="1:1" x14ac:dyDescent="0.35">
      <c r="A158" s="23" t="s">
        <v>387</v>
      </c>
    </row>
    <row r="159" spans="1:1" x14ac:dyDescent="0.35">
      <c r="A159" t="s">
        <v>388</v>
      </c>
    </row>
    <row r="160" spans="1:1" x14ac:dyDescent="0.35">
      <c r="A160" s="23" t="s">
        <v>389</v>
      </c>
    </row>
    <row r="161" spans="1:1" x14ac:dyDescent="0.35">
      <c r="A161" t="s">
        <v>390</v>
      </c>
    </row>
    <row r="162" spans="1:1" x14ac:dyDescent="0.35">
      <c r="A162" s="23" t="s">
        <v>391</v>
      </c>
    </row>
    <row r="163" spans="1:1" x14ac:dyDescent="0.35">
      <c r="A163" t="s">
        <v>392</v>
      </c>
    </row>
    <row r="164" spans="1:1" x14ac:dyDescent="0.35">
      <c r="A164" s="23" t="s">
        <v>393</v>
      </c>
    </row>
    <row r="165" spans="1:1" x14ac:dyDescent="0.35">
      <c r="A165" t="s">
        <v>394</v>
      </c>
    </row>
    <row r="166" spans="1:1" x14ac:dyDescent="0.35">
      <c r="A166" t="s">
        <v>395</v>
      </c>
    </row>
    <row r="167" spans="1:1" x14ac:dyDescent="0.35">
      <c r="A167" s="60" t="s">
        <v>396</v>
      </c>
    </row>
    <row r="168" spans="1:1" x14ac:dyDescent="0.35">
      <c r="A168" s="60" t="s">
        <v>397</v>
      </c>
    </row>
    <row r="169" spans="1:1" x14ac:dyDescent="0.35">
      <c r="A169" s="1" t="s">
        <v>398</v>
      </c>
    </row>
    <row r="170" spans="1:1" x14ac:dyDescent="0.35">
      <c r="A170" t="str">
        <f>A3</f>
        <v>Please select an option</v>
      </c>
    </row>
    <row r="171" spans="1:1" x14ac:dyDescent="0.35">
      <c r="A171" t="s">
        <v>399</v>
      </c>
    </row>
    <row r="172" spans="1:1" x14ac:dyDescent="0.35">
      <c r="A172" t="s">
        <v>400</v>
      </c>
    </row>
    <row r="173" spans="1:1" x14ac:dyDescent="0.35">
      <c r="A173" t="s">
        <v>401</v>
      </c>
    </row>
    <row r="174" spans="1:1" x14ac:dyDescent="0.35">
      <c r="A174" t="s">
        <v>402</v>
      </c>
    </row>
    <row r="175" spans="1:1" x14ac:dyDescent="0.35">
      <c r="A175" t="s">
        <v>403</v>
      </c>
    </row>
    <row r="176" spans="1:1" x14ac:dyDescent="0.35">
      <c r="A176" s="60" t="s">
        <v>404</v>
      </c>
    </row>
  </sheetData>
  <sortState xmlns:xlrd2="http://schemas.microsoft.com/office/spreadsheetml/2017/richdata2" ref="A144:A165">
    <sortCondition ref="A144:A165"/>
  </sortState>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topLeftCell="A131"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405</v>
      </c>
    </row>
    <row r="2" spans="1:5" x14ac:dyDescent="0.35">
      <c r="A2" t="s">
        <v>406</v>
      </c>
      <c r="B2" t="s">
        <v>407</v>
      </c>
      <c r="C2" t="s">
        <v>85</v>
      </c>
      <c r="D2" t="s">
        <v>408</v>
      </c>
      <c r="E2" t="s">
        <v>409</v>
      </c>
    </row>
    <row r="3" spans="1:5" x14ac:dyDescent="0.35">
      <c r="A3" t="s">
        <v>42</v>
      </c>
      <c r="B3" t="s">
        <v>410</v>
      </c>
      <c r="C3" t="s">
        <v>411</v>
      </c>
      <c r="D3" t="s">
        <v>412</v>
      </c>
      <c r="E3" t="s">
        <v>413</v>
      </c>
    </row>
    <row r="4" spans="1:5" x14ac:dyDescent="0.35">
      <c r="A4" t="s">
        <v>42</v>
      </c>
      <c r="B4" t="s">
        <v>414</v>
      </c>
      <c r="C4" t="s">
        <v>415</v>
      </c>
      <c r="D4" t="s">
        <v>412</v>
      </c>
      <c r="E4" t="s">
        <v>416</v>
      </c>
    </row>
    <row r="5" spans="1:5" x14ac:dyDescent="0.35">
      <c r="A5" t="s">
        <v>42</v>
      </c>
      <c r="B5" t="s">
        <v>417</v>
      </c>
      <c r="C5" t="s">
        <v>418</v>
      </c>
      <c r="D5" t="s">
        <v>412</v>
      </c>
      <c r="E5" t="s">
        <v>419</v>
      </c>
    </row>
    <row r="6" spans="1:5" x14ac:dyDescent="0.35">
      <c r="A6" t="s">
        <v>42</v>
      </c>
      <c r="B6" t="s">
        <v>420</v>
      </c>
      <c r="C6" t="s">
        <v>421</v>
      </c>
      <c r="D6" t="s">
        <v>412</v>
      </c>
      <c r="E6" t="s">
        <v>422</v>
      </c>
    </row>
    <row r="7" spans="1:5" x14ac:dyDescent="0.35">
      <c r="A7" t="s">
        <v>42</v>
      </c>
      <c r="B7" t="s">
        <v>423</v>
      </c>
      <c r="C7" t="s">
        <v>424</v>
      </c>
      <c r="D7" t="s">
        <v>412</v>
      </c>
      <c r="E7" t="s">
        <v>425</v>
      </c>
    </row>
    <row r="8" spans="1:5" x14ac:dyDescent="0.35">
      <c r="A8" t="s">
        <v>42</v>
      </c>
      <c r="B8" t="s">
        <v>426</v>
      </c>
      <c r="C8" t="s">
        <v>427</v>
      </c>
      <c r="D8" t="s">
        <v>412</v>
      </c>
      <c r="E8" t="s">
        <v>428</v>
      </c>
    </row>
    <row r="9" spans="1:5" x14ac:dyDescent="0.35">
      <c r="A9" t="s">
        <v>42</v>
      </c>
      <c r="B9" t="s">
        <v>429</v>
      </c>
      <c r="C9" t="s">
        <v>430</v>
      </c>
      <c r="D9" t="s">
        <v>412</v>
      </c>
      <c r="E9" t="s">
        <v>431</v>
      </c>
    </row>
    <row r="10" spans="1:5" x14ac:dyDescent="0.35">
      <c r="A10" t="s">
        <v>42</v>
      </c>
      <c r="B10" t="s">
        <v>432</v>
      </c>
      <c r="C10" t="s">
        <v>433</v>
      </c>
      <c r="D10" t="s">
        <v>412</v>
      </c>
      <c r="E10" t="s">
        <v>434</v>
      </c>
    </row>
    <row r="11" spans="1:5" x14ac:dyDescent="0.35">
      <c r="A11" t="s">
        <v>42</v>
      </c>
      <c r="B11" t="s">
        <v>435</v>
      </c>
      <c r="C11" t="s">
        <v>436</v>
      </c>
      <c r="D11" t="s">
        <v>412</v>
      </c>
      <c r="E11" t="s">
        <v>437</v>
      </c>
    </row>
    <row r="12" spans="1:5" x14ac:dyDescent="0.35">
      <c r="A12" t="s">
        <v>275</v>
      </c>
      <c r="B12" t="s">
        <v>438</v>
      </c>
      <c r="C12" t="s">
        <v>439</v>
      </c>
      <c r="D12" t="s">
        <v>412</v>
      </c>
      <c r="E12" t="s">
        <v>440</v>
      </c>
    </row>
    <row r="13" spans="1:5" x14ac:dyDescent="0.35">
      <c r="A13" t="s">
        <v>275</v>
      </c>
      <c r="B13" t="s">
        <v>441</v>
      </c>
      <c r="C13" t="s">
        <v>442</v>
      </c>
      <c r="D13" t="s">
        <v>412</v>
      </c>
      <c r="E13" t="s">
        <v>443</v>
      </c>
    </row>
    <row r="14" spans="1:5" x14ac:dyDescent="0.35">
      <c r="A14" t="s">
        <v>275</v>
      </c>
      <c r="B14" t="s">
        <v>444</v>
      </c>
      <c r="C14" t="s">
        <v>445</v>
      </c>
      <c r="D14" t="s">
        <v>412</v>
      </c>
      <c r="E14" t="s">
        <v>446</v>
      </c>
    </row>
    <row r="15" spans="1:5" x14ac:dyDescent="0.35">
      <c r="A15" t="s">
        <v>275</v>
      </c>
      <c r="B15" t="s">
        <v>447</v>
      </c>
      <c r="C15" t="s">
        <v>448</v>
      </c>
      <c r="D15" t="s">
        <v>412</v>
      </c>
      <c r="E15" t="s">
        <v>449</v>
      </c>
    </row>
    <row r="16" spans="1:5" x14ac:dyDescent="0.35">
      <c r="A16" t="s">
        <v>275</v>
      </c>
      <c r="B16" t="s">
        <v>450</v>
      </c>
      <c r="C16" t="s">
        <v>451</v>
      </c>
      <c r="D16" t="s">
        <v>412</v>
      </c>
      <c r="E16" t="s">
        <v>452</v>
      </c>
    </row>
    <row r="17" spans="1:5" x14ac:dyDescent="0.35">
      <c r="A17" t="s">
        <v>275</v>
      </c>
      <c r="B17" t="s">
        <v>453</v>
      </c>
      <c r="C17" t="s">
        <v>454</v>
      </c>
      <c r="D17" t="s">
        <v>412</v>
      </c>
      <c r="E17" t="s">
        <v>455</v>
      </c>
    </row>
    <row r="18" spans="1:5" x14ac:dyDescent="0.35">
      <c r="A18" t="s">
        <v>275</v>
      </c>
      <c r="B18" t="s">
        <v>456</v>
      </c>
      <c r="C18" t="s">
        <v>457</v>
      </c>
      <c r="D18" t="s">
        <v>412</v>
      </c>
      <c r="E18" t="s">
        <v>458</v>
      </c>
    </row>
    <row r="19" spans="1:5" x14ac:dyDescent="0.35">
      <c r="A19" t="s">
        <v>275</v>
      </c>
      <c r="B19" t="s">
        <v>459</v>
      </c>
      <c r="C19" t="s">
        <v>460</v>
      </c>
      <c r="D19" t="s">
        <v>412</v>
      </c>
      <c r="E19" t="s">
        <v>461</v>
      </c>
    </row>
    <row r="20" spans="1:5" x14ac:dyDescent="0.35">
      <c r="A20" t="s">
        <v>275</v>
      </c>
      <c r="B20" t="s">
        <v>462</v>
      </c>
      <c r="C20" t="s">
        <v>463</v>
      </c>
      <c r="D20" t="s">
        <v>412</v>
      </c>
      <c r="E20" t="s">
        <v>464</v>
      </c>
    </row>
    <row r="21" spans="1:5" x14ac:dyDescent="0.35">
      <c r="A21" t="s">
        <v>275</v>
      </c>
      <c r="B21" t="s">
        <v>465</v>
      </c>
      <c r="C21" t="s">
        <v>466</v>
      </c>
      <c r="D21" t="s">
        <v>412</v>
      </c>
      <c r="E21" t="s">
        <v>467</v>
      </c>
    </row>
    <row r="22" spans="1:5" x14ac:dyDescent="0.35">
      <c r="A22" t="s">
        <v>275</v>
      </c>
      <c r="B22" t="s">
        <v>468</v>
      </c>
      <c r="C22" t="s">
        <v>469</v>
      </c>
      <c r="D22" t="s">
        <v>412</v>
      </c>
      <c r="E22" t="s">
        <v>470</v>
      </c>
    </row>
    <row r="23" spans="1:5" x14ac:dyDescent="0.35">
      <c r="A23" t="s">
        <v>275</v>
      </c>
      <c r="B23" t="s">
        <v>471</v>
      </c>
      <c r="C23" t="s">
        <v>472</v>
      </c>
      <c r="D23" t="s">
        <v>412</v>
      </c>
      <c r="E23" t="s">
        <v>473</v>
      </c>
    </row>
    <row r="24" spans="1:5" x14ac:dyDescent="0.35">
      <c r="A24" t="s">
        <v>275</v>
      </c>
      <c r="B24" t="s">
        <v>474</v>
      </c>
      <c r="C24" t="s">
        <v>475</v>
      </c>
      <c r="D24" t="s">
        <v>412</v>
      </c>
      <c r="E24" t="s">
        <v>476</v>
      </c>
    </row>
    <row r="25" spans="1:5" x14ac:dyDescent="0.35">
      <c r="A25" t="s">
        <v>275</v>
      </c>
      <c r="B25" t="s">
        <v>477</v>
      </c>
      <c r="C25" t="s">
        <v>478</v>
      </c>
      <c r="D25" t="s">
        <v>412</v>
      </c>
      <c r="E25" t="s">
        <v>479</v>
      </c>
    </row>
    <row r="26" spans="1:5" x14ac:dyDescent="0.35">
      <c r="A26" t="s">
        <v>275</v>
      </c>
      <c r="B26" t="s">
        <v>480</v>
      </c>
      <c r="C26" t="s">
        <v>481</v>
      </c>
      <c r="D26" t="s">
        <v>412</v>
      </c>
      <c r="E26" t="s">
        <v>482</v>
      </c>
    </row>
    <row r="27" spans="1:5" x14ac:dyDescent="0.35">
      <c r="A27" t="s">
        <v>275</v>
      </c>
      <c r="B27" t="s">
        <v>483</v>
      </c>
      <c r="C27" t="s">
        <v>484</v>
      </c>
      <c r="D27" t="s">
        <v>412</v>
      </c>
      <c r="E27" t="s">
        <v>485</v>
      </c>
    </row>
    <row r="28" spans="1:5" x14ac:dyDescent="0.35">
      <c r="A28" t="s">
        <v>275</v>
      </c>
      <c r="B28" t="s">
        <v>486</v>
      </c>
      <c r="C28" t="s">
        <v>487</v>
      </c>
      <c r="D28" t="s">
        <v>412</v>
      </c>
      <c r="E28" t="s">
        <v>488</v>
      </c>
    </row>
    <row r="29" spans="1:5" x14ac:dyDescent="0.35">
      <c r="A29" t="s">
        <v>275</v>
      </c>
      <c r="B29" t="s">
        <v>489</v>
      </c>
      <c r="C29" t="s">
        <v>490</v>
      </c>
      <c r="D29" t="s">
        <v>412</v>
      </c>
      <c r="E29" t="s">
        <v>491</v>
      </c>
    </row>
    <row r="30" spans="1:5" x14ac:dyDescent="0.35">
      <c r="A30" t="s">
        <v>275</v>
      </c>
      <c r="B30" t="s">
        <v>492</v>
      </c>
      <c r="C30" t="s">
        <v>493</v>
      </c>
      <c r="D30" t="s">
        <v>412</v>
      </c>
      <c r="E30" t="s">
        <v>494</v>
      </c>
    </row>
    <row r="31" spans="1:5" x14ac:dyDescent="0.35">
      <c r="A31" t="s">
        <v>275</v>
      </c>
      <c r="B31" t="s">
        <v>495</v>
      </c>
      <c r="C31" t="s">
        <v>496</v>
      </c>
      <c r="D31" t="s">
        <v>412</v>
      </c>
      <c r="E31" t="s">
        <v>497</v>
      </c>
    </row>
    <row r="32" spans="1:5" x14ac:dyDescent="0.35">
      <c r="A32" t="s">
        <v>275</v>
      </c>
      <c r="B32" t="s">
        <v>498</v>
      </c>
      <c r="C32" t="s">
        <v>499</v>
      </c>
      <c r="D32" t="s">
        <v>412</v>
      </c>
      <c r="E32" t="s">
        <v>500</v>
      </c>
    </row>
    <row r="33" spans="1:5" x14ac:dyDescent="0.35">
      <c r="A33" t="s">
        <v>275</v>
      </c>
      <c r="B33" t="s">
        <v>501</v>
      </c>
      <c r="C33" t="s">
        <v>502</v>
      </c>
      <c r="D33" t="s">
        <v>412</v>
      </c>
      <c r="E33" t="s">
        <v>503</v>
      </c>
    </row>
    <row r="34" spans="1:5" x14ac:dyDescent="0.35">
      <c r="A34" t="s">
        <v>275</v>
      </c>
      <c r="B34" t="s">
        <v>504</v>
      </c>
      <c r="C34" t="s">
        <v>505</v>
      </c>
      <c r="D34" t="s">
        <v>412</v>
      </c>
      <c r="E34" t="s">
        <v>506</v>
      </c>
    </row>
    <row r="35" spans="1:5" x14ac:dyDescent="0.35">
      <c r="A35" t="s">
        <v>275</v>
      </c>
      <c r="B35" t="s">
        <v>507</v>
      </c>
      <c r="C35" t="s">
        <v>508</v>
      </c>
      <c r="D35" t="s">
        <v>412</v>
      </c>
      <c r="E35" t="s">
        <v>509</v>
      </c>
    </row>
    <row r="36" spans="1:5" x14ac:dyDescent="0.35">
      <c r="A36" t="s">
        <v>275</v>
      </c>
      <c r="B36" t="s">
        <v>510</v>
      </c>
      <c r="C36" t="s">
        <v>511</v>
      </c>
      <c r="D36" t="s">
        <v>412</v>
      </c>
      <c r="E36" t="s">
        <v>512</v>
      </c>
    </row>
    <row r="37" spans="1:5" x14ac:dyDescent="0.35">
      <c r="A37" t="s">
        <v>275</v>
      </c>
      <c r="B37" t="s">
        <v>513</v>
      </c>
      <c r="C37" t="s">
        <v>514</v>
      </c>
      <c r="D37" t="s">
        <v>412</v>
      </c>
      <c r="E37" t="s">
        <v>515</v>
      </c>
    </row>
    <row r="38" spans="1:5" x14ac:dyDescent="0.35">
      <c r="A38" t="s">
        <v>275</v>
      </c>
      <c r="B38" t="s">
        <v>516</v>
      </c>
      <c r="C38" t="s">
        <v>517</v>
      </c>
      <c r="D38" t="s">
        <v>412</v>
      </c>
      <c r="E38" t="s">
        <v>518</v>
      </c>
    </row>
    <row r="39" spans="1:5" x14ac:dyDescent="0.35">
      <c r="A39" t="s">
        <v>275</v>
      </c>
      <c r="B39" t="s">
        <v>519</v>
      </c>
      <c r="C39" t="s">
        <v>520</v>
      </c>
      <c r="D39" t="s">
        <v>412</v>
      </c>
      <c r="E39" t="s">
        <v>521</v>
      </c>
    </row>
    <row r="40" spans="1:5" x14ac:dyDescent="0.35">
      <c r="A40" t="s">
        <v>275</v>
      </c>
      <c r="B40" t="s">
        <v>522</v>
      </c>
      <c r="C40" t="s">
        <v>523</v>
      </c>
      <c r="D40" t="s">
        <v>412</v>
      </c>
      <c r="E40" t="s">
        <v>524</v>
      </c>
    </row>
    <row r="41" spans="1:5" x14ac:dyDescent="0.35">
      <c r="A41" t="s">
        <v>276</v>
      </c>
      <c r="B41" t="s">
        <v>525</v>
      </c>
      <c r="C41" t="s">
        <v>526</v>
      </c>
      <c r="D41" t="s">
        <v>412</v>
      </c>
      <c r="E41" t="s">
        <v>527</v>
      </c>
    </row>
    <row r="42" spans="1:5" x14ac:dyDescent="0.35">
      <c r="A42" t="s">
        <v>276</v>
      </c>
      <c r="B42" t="s">
        <v>528</v>
      </c>
      <c r="C42" t="s">
        <v>529</v>
      </c>
      <c r="D42" t="s">
        <v>412</v>
      </c>
      <c r="E42" t="s">
        <v>530</v>
      </c>
    </row>
    <row r="43" spans="1:5" x14ac:dyDescent="0.35">
      <c r="A43" t="s">
        <v>276</v>
      </c>
      <c r="B43" t="s">
        <v>531</v>
      </c>
      <c r="C43" t="s">
        <v>532</v>
      </c>
      <c r="D43" t="s">
        <v>412</v>
      </c>
      <c r="E43" t="s">
        <v>533</v>
      </c>
    </row>
    <row r="44" spans="1:5" x14ac:dyDescent="0.35">
      <c r="A44" t="s">
        <v>276</v>
      </c>
      <c r="B44" t="s">
        <v>534</v>
      </c>
      <c r="C44" t="s">
        <v>535</v>
      </c>
      <c r="D44" t="s">
        <v>412</v>
      </c>
      <c r="E44" t="s">
        <v>536</v>
      </c>
    </row>
    <row r="45" spans="1:5" x14ac:dyDescent="0.35">
      <c r="A45" t="s">
        <v>276</v>
      </c>
      <c r="B45" t="s">
        <v>537</v>
      </c>
      <c r="C45" t="s">
        <v>538</v>
      </c>
      <c r="D45" t="s">
        <v>412</v>
      </c>
      <c r="E45" t="s">
        <v>539</v>
      </c>
    </row>
    <row r="46" spans="1:5" x14ac:dyDescent="0.35">
      <c r="A46" t="s">
        <v>276</v>
      </c>
      <c r="B46" t="s">
        <v>540</v>
      </c>
      <c r="C46" t="s">
        <v>541</v>
      </c>
      <c r="D46" t="s">
        <v>412</v>
      </c>
      <c r="E46" t="s">
        <v>542</v>
      </c>
    </row>
    <row r="47" spans="1:5" x14ac:dyDescent="0.35">
      <c r="A47" t="s">
        <v>276</v>
      </c>
      <c r="B47" t="s">
        <v>543</v>
      </c>
      <c r="C47" t="s">
        <v>544</v>
      </c>
      <c r="D47" t="s">
        <v>412</v>
      </c>
      <c r="E47" t="s">
        <v>545</v>
      </c>
    </row>
    <row r="48" spans="1:5" x14ac:dyDescent="0.35">
      <c r="A48" t="s">
        <v>276</v>
      </c>
      <c r="B48" t="s">
        <v>546</v>
      </c>
      <c r="C48" t="s">
        <v>547</v>
      </c>
      <c r="D48" t="s">
        <v>412</v>
      </c>
      <c r="E48" t="s">
        <v>548</v>
      </c>
    </row>
    <row r="49" spans="1:5" x14ac:dyDescent="0.35">
      <c r="A49" t="s">
        <v>276</v>
      </c>
      <c r="B49" t="s">
        <v>549</v>
      </c>
      <c r="C49" t="s">
        <v>550</v>
      </c>
      <c r="D49" t="s">
        <v>412</v>
      </c>
      <c r="E49" t="s">
        <v>551</v>
      </c>
    </row>
    <row r="50" spans="1:5" x14ac:dyDescent="0.35">
      <c r="A50" t="s">
        <v>276</v>
      </c>
      <c r="B50" t="s">
        <v>552</v>
      </c>
      <c r="C50" t="s">
        <v>553</v>
      </c>
      <c r="D50" t="s">
        <v>412</v>
      </c>
      <c r="E50" t="s">
        <v>554</v>
      </c>
    </row>
    <row r="51" spans="1:5" x14ac:dyDescent="0.35">
      <c r="A51" t="s">
        <v>276</v>
      </c>
      <c r="B51" t="s">
        <v>555</v>
      </c>
      <c r="C51" t="s">
        <v>556</v>
      </c>
      <c r="D51" t="s">
        <v>412</v>
      </c>
      <c r="E51" t="s">
        <v>557</v>
      </c>
    </row>
    <row r="52" spans="1:5" x14ac:dyDescent="0.35">
      <c r="A52" t="s">
        <v>276</v>
      </c>
      <c r="B52" t="s">
        <v>558</v>
      </c>
      <c r="C52" t="s">
        <v>559</v>
      </c>
      <c r="D52" t="s">
        <v>412</v>
      </c>
      <c r="E52" t="s">
        <v>560</v>
      </c>
    </row>
    <row r="53" spans="1:5" x14ac:dyDescent="0.35">
      <c r="A53" t="s">
        <v>277</v>
      </c>
      <c r="B53" t="s">
        <v>561</v>
      </c>
      <c r="C53" t="s">
        <v>562</v>
      </c>
      <c r="D53" t="s">
        <v>412</v>
      </c>
      <c r="E53" t="s">
        <v>563</v>
      </c>
    </row>
    <row r="54" spans="1:5" x14ac:dyDescent="0.35">
      <c r="A54" t="s">
        <v>277</v>
      </c>
      <c r="B54" t="s">
        <v>564</v>
      </c>
      <c r="C54" t="s">
        <v>565</v>
      </c>
      <c r="D54" t="s">
        <v>412</v>
      </c>
      <c r="E54" t="s">
        <v>566</v>
      </c>
    </row>
    <row r="55" spans="1:5" x14ac:dyDescent="0.35">
      <c r="A55" t="s">
        <v>277</v>
      </c>
      <c r="B55" t="s">
        <v>567</v>
      </c>
      <c r="C55" t="s">
        <v>568</v>
      </c>
      <c r="D55" t="s">
        <v>412</v>
      </c>
      <c r="E55" t="s">
        <v>569</v>
      </c>
    </row>
    <row r="56" spans="1:5" x14ac:dyDescent="0.35">
      <c r="A56" t="s">
        <v>277</v>
      </c>
      <c r="B56" t="s">
        <v>570</v>
      </c>
      <c r="C56" t="s">
        <v>571</v>
      </c>
      <c r="D56" t="s">
        <v>412</v>
      </c>
      <c r="E56" t="s">
        <v>572</v>
      </c>
    </row>
    <row r="57" spans="1:5" x14ac:dyDescent="0.35">
      <c r="A57" t="s">
        <v>277</v>
      </c>
      <c r="B57" t="s">
        <v>573</v>
      </c>
      <c r="C57" t="s">
        <v>574</v>
      </c>
      <c r="D57" t="s">
        <v>412</v>
      </c>
      <c r="E57" t="s">
        <v>575</v>
      </c>
    </row>
    <row r="58" spans="1:5" x14ac:dyDescent="0.35">
      <c r="A58" t="s">
        <v>277</v>
      </c>
      <c r="B58" t="s">
        <v>576</v>
      </c>
      <c r="C58" t="s">
        <v>577</v>
      </c>
      <c r="D58" t="s">
        <v>412</v>
      </c>
      <c r="E58" t="s">
        <v>578</v>
      </c>
    </row>
    <row r="59" spans="1:5" x14ac:dyDescent="0.35">
      <c r="A59" t="s">
        <v>277</v>
      </c>
      <c r="B59" t="s">
        <v>579</v>
      </c>
      <c r="C59" t="s">
        <v>580</v>
      </c>
      <c r="D59" t="s">
        <v>412</v>
      </c>
      <c r="E59" t="s">
        <v>581</v>
      </c>
    </row>
    <row r="60" spans="1:5" x14ac:dyDescent="0.35">
      <c r="A60" t="s">
        <v>277</v>
      </c>
      <c r="B60" t="s">
        <v>582</v>
      </c>
      <c r="C60" t="s">
        <v>583</v>
      </c>
      <c r="D60" t="s">
        <v>412</v>
      </c>
      <c r="E60" t="s">
        <v>584</v>
      </c>
    </row>
    <row r="61" spans="1:5" x14ac:dyDescent="0.35">
      <c r="A61" t="s">
        <v>277</v>
      </c>
      <c r="B61" t="s">
        <v>585</v>
      </c>
      <c r="C61" t="s">
        <v>586</v>
      </c>
      <c r="D61" t="s">
        <v>412</v>
      </c>
      <c r="E61" t="s">
        <v>587</v>
      </c>
    </row>
    <row r="62" spans="1:5" x14ac:dyDescent="0.35">
      <c r="A62" t="s">
        <v>277</v>
      </c>
      <c r="B62" t="s">
        <v>588</v>
      </c>
      <c r="C62" t="s">
        <v>589</v>
      </c>
      <c r="D62" t="s">
        <v>412</v>
      </c>
      <c r="E62" t="s">
        <v>590</v>
      </c>
    </row>
    <row r="63" spans="1:5" x14ac:dyDescent="0.35">
      <c r="A63" t="s">
        <v>277</v>
      </c>
      <c r="B63" t="s">
        <v>591</v>
      </c>
      <c r="C63" t="s">
        <v>592</v>
      </c>
      <c r="D63" t="s">
        <v>412</v>
      </c>
      <c r="E63" t="s">
        <v>593</v>
      </c>
    </row>
    <row r="64" spans="1:5" x14ac:dyDescent="0.35">
      <c r="A64" t="s">
        <v>277</v>
      </c>
      <c r="B64" t="s">
        <v>594</v>
      </c>
      <c r="C64" t="s">
        <v>595</v>
      </c>
      <c r="D64" t="s">
        <v>412</v>
      </c>
      <c r="E64" t="s">
        <v>596</v>
      </c>
    </row>
    <row r="65" spans="1:5" x14ac:dyDescent="0.35">
      <c r="A65" t="s">
        <v>277</v>
      </c>
      <c r="B65" t="s">
        <v>597</v>
      </c>
      <c r="C65" t="s">
        <v>598</v>
      </c>
      <c r="D65" t="s">
        <v>412</v>
      </c>
      <c r="E65" t="s">
        <v>599</v>
      </c>
    </row>
    <row r="66" spans="1:5" x14ac:dyDescent="0.35">
      <c r="A66" t="s">
        <v>278</v>
      </c>
      <c r="B66" t="s">
        <v>600</v>
      </c>
      <c r="C66" t="s">
        <v>601</v>
      </c>
      <c r="D66" t="s">
        <v>412</v>
      </c>
      <c r="E66" t="s">
        <v>602</v>
      </c>
    </row>
    <row r="67" spans="1:5" x14ac:dyDescent="0.35">
      <c r="A67" t="s">
        <v>278</v>
      </c>
      <c r="B67" t="s">
        <v>603</v>
      </c>
      <c r="C67" t="s">
        <v>604</v>
      </c>
      <c r="D67" t="s">
        <v>412</v>
      </c>
      <c r="E67" t="s">
        <v>605</v>
      </c>
    </row>
    <row r="68" spans="1:5" x14ac:dyDescent="0.35">
      <c r="A68" t="s">
        <v>278</v>
      </c>
      <c r="B68" t="s">
        <v>606</v>
      </c>
      <c r="C68" t="s">
        <v>607</v>
      </c>
      <c r="D68" t="s">
        <v>412</v>
      </c>
      <c r="E68" t="s">
        <v>608</v>
      </c>
    </row>
    <row r="69" spans="1:5" x14ac:dyDescent="0.35">
      <c r="A69" t="s">
        <v>278</v>
      </c>
      <c r="B69" t="s">
        <v>609</v>
      </c>
      <c r="C69" t="s">
        <v>610</v>
      </c>
      <c r="D69" t="s">
        <v>412</v>
      </c>
      <c r="E69" t="s">
        <v>611</v>
      </c>
    </row>
    <row r="70" spans="1:5" x14ac:dyDescent="0.35">
      <c r="A70" t="s">
        <v>278</v>
      </c>
      <c r="B70" t="s">
        <v>612</v>
      </c>
      <c r="C70" t="s">
        <v>613</v>
      </c>
      <c r="D70" t="s">
        <v>412</v>
      </c>
      <c r="E70" t="s">
        <v>614</v>
      </c>
    </row>
    <row r="71" spans="1:5" x14ac:dyDescent="0.35">
      <c r="A71" t="s">
        <v>278</v>
      </c>
      <c r="B71" t="s">
        <v>615</v>
      </c>
      <c r="C71" t="s">
        <v>616</v>
      </c>
      <c r="D71" t="s">
        <v>412</v>
      </c>
      <c r="E71" t="s">
        <v>617</v>
      </c>
    </row>
    <row r="72" spans="1:5" x14ac:dyDescent="0.35">
      <c r="A72" t="s">
        <v>278</v>
      </c>
      <c r="B72" t="s">
        <v>618</v>
      </c>
      <c r="C72" t="s">
        <v>619</v>
      </c>
      <c r="D72" t="s">
        <v>412</v>
      </c>
      <c r="E72" t="s">
        <v>620</v>
      </c>
    </row>
    <row r="73" spans="1:5" x14ac:dyDescent="0.35">
      <c r="A73" t="s">
        <v>278</v>
      </c>
      <c r="B73" t="s">
        <v>621</v>
      </c>
      <c r="C73" t="s">
        <v>622</v>
      </c>
      <c r="D73" t="s">
        <v>412</v>
      </c>
      <c r="E73" t="s">
        <v>623</v>
      </c>
    </row>
    <row r="74" spans="1:5" x14ac:dyDescent="0.35">
      <c r="A74" t="s">
        <v>278</v>
      </c>
      <c r="B74" t="s">
        <v>624</v>
      </c>
      <c r="C74" t="s">
        <v>625</v>
      </c>
      <c r="D74" t="s">
        <v>412</v>
      </c>
      <c r="E74" t="s">
        <v>626</v>
      </c>
    </row>
    <row r="75" spans="1:5" x14ac:dyDescent="0.35">
      <c r="A75" t="s">
        <v>278</v>
      </c>
      <c r="B75" t="s">
        <v>627</v>
      </c>
      <c r="C75" t="s">
        <v>628</v>
      </c>
      <c r="D75" t="s">
        <v>412</v>
      </c>
      <c r="E75" t="s">
        <v>629</v>
      </c>
    </row>
    <row r="76" spans="1:5" x14ac:dyDescent="0.35">
      <c r="A76" t="s">
        <v>278</v>
      </c>
      <c r="B76" t="s">
        <v>630</v>
      </c>
      <c r="C76" t="s">
        <v>631</v>
      </c>
      <c r="D76" t="s">
        <v>412</v>
      </c>
      <c r="E76" t="s">
        <v>632</v>
      </c>
    </row>
    <row r="77" spans="1:5" x14ac:dyDescent="0.35">
      <c r="A77" t="s">
        <v>278</v>
      </c>
      <c r="B77" t="s">
        <v>633</v>
      </c>
      <c r="C77" t="s">
        <v>634</v>
      </c>
      <c r="D77" t="s">
        <v>412</v>
      </c>
      <c r="E77" t="s">
        <v>635</v>
      </c>
    </row>
    <row r="78" spans="1:5" x14ac:dyDescent="0.35">
      <c r="A78" t="s">
        <v>279</v>
      </c>
      <c r="B78" t="s">
        <v>636</v>
      </c>
      <c r="C78" t="s">
        <v>637</v>
      </c>
      <c r="D78" t="s">
        <v>412</v>
      </c>
      <c r="E78" t="s">
        <v>638</v>
      </c>
    </row>
    <row r="79" spans="1:5" x14ac:dyDescent="0.35">
      <c r="A79" t="s">
        <v>279</v>
      </c>
      <c r="B79" t="s">
        <v>639</v>
      </c>
      <c r="C79" t="s">
        <v>640</v>
      </c>
      <c r="D79" t="s">
        <v>412</v>
      </c>
      <c r="E79" t="s">
        <v>641</v>
      </c>
    </row>
    <row r="80" spans="1:5" x14ac:dyDescent="0.35">
      <c r="A80" t="s">
        <v>279</v>
      </c>
      <c r="B80" t="s">
        <v>642</v>
      </c>
      <c r="C80" t="s">
        <v>643</v>
      </c>
      <c r="D80" t="s">
        <v>412</v>
      </c>
      <c r="E80" t="s">
        <v>644</v>
      </c>
    </row>
    <row r="81" spans="1:5" x14ac:dyDescent="0.35">
      <c r="A81" t="s">
        <v>279</v>
      </c>
      <c r="B81" t="s">
        <v>645</v>
      </c>
      <c r="C81" t="s">
        <v>646</v>
      </c>
      <c r="D81" t="s">
        <v>412</v>
      </c>
      <c r="E81" t="s">
        <v>647</v>
      </c>
    </row>
    <row r="82" spans="1:5" x14ac:dyDescent="0.35">
      <c r="A82" t="s">
        <v>279</v>
      </c>
      <c r="B82" t="s">
        <v>648</v>
      </c>
      <c r="C82" t="s">
        <v>649</v>
      </c>
      <c r="D82" t="s">
        <v>412</v>
      </c>
      <c r="E82" t="s">
        <v>650</v>
      </c>
    </row>
    <row r="83" spans="1:5" x14ac:dyDescent="0.35">
      <c r="A83" t="s">
        <v>279</v>
      </c>
      <c r="B83" t="s">
        <v>651</v>
      </c>
      <c r="C83" t="s">
        <v>652</v>
      </c>
      <c r="D83" t="s">
        <v>412</v>
      </c>
      <c r="E83" t="s">
        <v>653</v>
      </c>
    </row>
    <row r="84" spans="1:5" x14ac:dyDescent="0.35">
      <c r="A84" t="s">
        <v>279</v>
      </c>
      <c r="B84" t="s">
        <v>654</v>
      </c>
      <c r="C84" t="s">
        <v>655</v>
      </c>
      <c r="D84" t="s">
        <v>412</v>
      </c>
      <c r="E84" t="s">
        <v>656</v>
      </c>
    </row>
    <row r="85" spans="1:5" x14ac:dyDescent="0.35">
      <c r="A85" t="s">
        <v>279</v>
      </c>
      <c r="B85" t="s">
        <v>657</v>
      </c>
      <c r="C85" t="s">
        <v>658</v>
      </c>
      <c r="D85" t="s">
        <v>412</v>
      </c>
      <c r="E85" t="s">
        <v>659</v>
      </c>
    </row>
    <row r="86" spans="1:5" x14ac:dyDescent="0.35">
      <c r="A86" t="s">
        <v>279</v>
      </c>
      <c r="B86" t="s">
        <v>660</v>
      </c>
      <c r="C86" t="s">
        <v>661</v>
      </c>
      <c r="D86" t="s">
        <v>412</v>
      </c>
      <c r="E86" t="s">
        <v>662</v>
      </c>
    </row>
    <row r="87" spans="1:5" x14ac:dyDescent="0.35">
      <c r="A87" t="s">
        <v>279</v>
      </c>
      <c r="B87" t="s">
        <v>663</v>
      </c>
      <c r="C87" t="s">
        <v>664</v>
      </c>
      <c r="D87" t="s">
        <v>412</v>
      </c>
      <c r="E87" t="s">
        <v>665</v>
      </c>
    </row>
    <row r="88" spans="1:5" x14ac:dyDescent="0.35">
      <c r="A88" t="s">
        <v>279</v>
      </c>
      <c r="B88" t="s">
        <v>666</v>
      </c>
      <c r="C88" t="s">
        <v>667</v>
      </c>
      <c r="D88" t="s">
        <v>412</v>
      </c>
      <c r="E88" t="s">
        <v>668</v>
      </c>
    </row>
    <row r="89" spans="1:5" x14ac:dyDescent="0.35">
      <c r="A89" t="s">
        <v>279</v>
      </c>
      <c r="B89" t="s">
        <v>669</v>
      </c>
      <c r="C89" t="s">
        <v>670</v>
      </c>
      <c r="D89" t="s">
        <v>412</v>
      </c>
      <c r="E89" t="s">
        <v>671</v>
      </c>
    </row>
    <row r="90" spans="1:5" x14ac:dyDescent="0.35">
      <c r="A90" t="s">
        <v>279</v>
      </c>
      <c r="B90" t="s">
        <v>672</v>
      </c>
      <c r="C90" t="s">
        <v>673</v>
      </c>
      <c r="D90" t="s">
        <v>412</v>
      </c>
      <c r="E90" t="s">
        <v>674</v>
      </c>
    </row>
    <row r="91" spans="1:5" x14ac:dyDescent="0.35">
      <c r="A91" t="s">
        <v>280</v>
      </c>
      <c r="B91" t="s">
        <v>675</v>
      </c>
      <c r="C91" t="s">
        <v>676</v>
      </c>
      <c r="D91" t="s">
        <v>412</v>
      </c>
      <c r="E91" t="s">
        <v>677</v>
      </c>
    </row>
    <row r="92" spans="1:5" x14ac:dyDescent="0.35">
      <c r="A92" t="s">
        <v>280</v>
      </c>
      <c r="B92" t="s">
        <v>678</v>
      </c>
      <c r="C92" t="s">
        <v>679</v>
      </c>
      <c r="D92" t="s">
        <v>412</v>
      </c>
      <c r="E92" t="s">
        <v>680</v>
      </c>
    </row>
    <row r="93" spans="1:5" x14ac:dyDescent="0.35">
      <c r="A93" t="s">
        <v>280</v>
      </c>
      <c r="B93" t="s">
        <v>681</v>
      </c>
      <c r="C93" t="s">
        <v>682</v>
      </c>
      <c r="D93" t="s">
        <v>412</v>
      </c>
      <c r="E93" t="s">
        <v>683</v>
      </c>
    </row>
    <row r="94" spans="1:5" x14ac:dyDescent="0.35">
      <c r="A94" t="s">
        <v>280</v>
      </c>
      <c r="B94" t="s">
        <v>684</v>
      </c>
      <c r="C94" t="s">
        <v>685</v>
      </c>
      <c r="D94" t="s">
        <v>412</v>
      </c>
      <c r="E94" t="s">
        <v>686</v>
      </c>
    </row>
    <row r="95" spans="1:5" x14ac:dyDescent="0.35">
      <c r="A95" t="s">
        <v>280</v>
      </c>
      <c r="B95" t="s">
        <v>687</v>
      </c>
      <c r="C95" t="s">
        <v>688</v>
      </c>
      <c r="D95" t="s">
        <v>412</v>
      </c>
      <c r="E95" t="s">
        <v>689</v>
      </c>
    </row>
    <row r="96" spans="1:5" x14ac:dyDescent="0.35">
      <c r="A96" t="s">
        <v>280</v>
      </c>
      <c r="B96" t="s">
        <v>690</v>
      </c>
      <c r="C96" t="s">
        <v>691</v>
      </c>
      <c r="D96" t="s">
        <v>412</v>
      </c>
      <c r="E96" t="s">
        <v>692</v>
      </c>
    </row>
    <row r="97" spans="1:5" x14ac:dyDescent="0.35">
      <c r="A97" t="s">
        <v>280</v>
      </c>
      <c r="B97" t="s">
        <v>693</v>
      </c>
      <c r="C97" t="s">
        <v>694</v>
      </c>
      <c r="D97" t="s">
        <v>412</v>
      </c>
      <c r="E97" t="s">
        <v>695</v>
      </c>
    </row>
    <row r="98" spans="1:5" x14ac:dyDescent="0.35">
      <c r="A98" t="s">
        <v>280</v>
      </c>
      <c r="B98" t="s">
        <v>696</v>
      </c>
      <c r="C98" t="s">
        <v>697</v>
      </c>
      <c r="D98" t="s">
        <v>412</v>
      </c>
      <c r="E98" t="s">
        <v>698</v>
      </c>
    </row>
    <row r="99" spans="1:5" x14ac:dyDescent="0.35">
      <c r="A99" t="s">
        <v>280</v>
      </c>
      <c r="B99" t="s">
        <v>699</v>
      </c>
      <c r="C99" t="s">
        <v>700</v>
      </c>
      <c r="D99" t="s">
        <v>412</v>
      </c>
      <c r="E99" t="s">
        <v>701</v>
      </c>
    </row>
    <row r="100" spans="1:5" x14ac:dyDescent="0.35">
      <c r="A100" t="s">
        <v>280</v>
      </c>
      <c r="B100" t="s">
        <v>702</v>
      </c>
      <c r="C100" t="s">
        <v>703</v>
      </c>
      <c r="D100" t="s">
        <v>412</v>
      </c>
      <c r="E100" t="s">
        <v>704</v>
      </c>
    </row>
    <row r="101" spans="1:5" x14ac:dyDescent="0.35">
      <c r="A101" t="s">
        <v>280</v>
      </c>
      <c r="B101" t="s">
        <v>705</v>
      </c>
      <c r="C101" t="s">
        <v>706</v>
      </c>
      <c r="D101" t="s">
        <v>412</v>
      </c>
      <c r="E101" t="s">
        <v>707</v>
      </c>
    </row>
    <row r="102" spans="1:5" x14ac:dyDescent="0.35">
      <c r="A102" t="s">
        <v>280</v>
      </c>
      <c r="B102" t="s">
        <v>708</v>
      </c>
      <c r="C102" t="s">
        <v>709</v>
      </c>
      <c r="D102" t="s">
        <v>412</v>
      </c>
      <c r="E102" t="s">
        <v>710</v>
      </c>
    </row>
    <row r="103" spans="1:5" x14ac:dyDescent="0.35">
      <c r="A103" t="s">
        <v>280</v>
      </c>
      <c r="B103" t="s">
        <v>711</v>
      </c>
      <c r="C103" t="s">
        <v>712</v>
      </c>
      <c r="D103" t="s">
        <v>412</v>
      </c>
      <c r="E103" t="s">
        <v>713</v>
      </c>
    </row>
    <row r="104" spans="1:5" x14ac:dyDescent="0.35">
      <c r="A104" t="s">
        <v>280</v>
      </c>
      <c r="B104" t="s">
        <v>714</v>
      </c>
      <c r="C104" t="s">
        <v>715</v>
      </c>
      <c r="D104" t="s">
        <v>412</v>
      </c>
      <c r="E104" t="s">
        <v>716</v>
      </c>
    </row>
    <row r="105" spans="1:5" x14ac:dyDescent="0.35">
      <c r="A105" t="s">
        <v>280</v>
      </c>
      <c r="B105" t="s">
        <v>717</v>
      </c>
      <c r="C105" t="s">
        <v>718</v>
      </c>
      <c r="D105" t="s">
        <v>412</v>
      </c>
      <c r="E105" t="s">
        <v>719</v>
      </c>
    </row>
    <row r="106" spans="1:5" x14ac:dyDescent="0.35">
      <c r="A106" t="s">
        <v>280</v>
      </c>
      <c r="B106" t="s">
        <v>720</v>
      </c>
      <c r="C106" t="s">
        <v>721</v>
      </c>
      <c r="D106" t="s">
        <v>412</v>
      </c>
      <c r="E106" t="s">
        <v>722</v>
      </c>
    </row>
    <row r="107" spans="1:5" x14ac:dyDescent="0.35">
      <c r="A107" t="s">
        <v>280</v>
      </c>
      <c r="B107" t="s">
        <v>723</v>
      </c>
      <c r="C107" t="s">
        <v>724</v>
      </c>
      <c r="D107" t="s">
        <v>412</v>
      </c>
      <c r="E107" t="s">
        <v>725</v>
      </c>
    </row>
    <row r="108" spans="1:5" x14ac:dyDescent="0.35">
      <c r="A108" t="s">
        <v>280</v>
      </c>
      <c r="B108" t="s">
        <v>726</v>
      </c>
      <c r="C108" t="s">
        <v>727</v>
      </c>
      <c r="D108" t="s">
        <v>412</v>
      </c>
      <c r="E108" t="s">
        <v>728</v>
      </c>
    </row>
    <row r="109" spans="1:5" x14ac:dyDescent="0.35">
      <c r="A109" t="s">
        <v>280</v>
      </c>
      <c r="B109" t="s">
        <v>729</v>
      </c>
      <c r="C109" t="s">
        <v>730</v>
      </c>
      <c r="D109" t="s">
        <v>412</v>
      </c>
      <c r="E109" t="s">
        <v>731</v>
      </c>
    </row>
    <row r="110" spans="1:5" x14ac:dyDescent="0.35">
      <c r="A110" t="s">
        <v>281</v>
      </c>
      <c r="B110" t="s">
        <v>732</v>
      </c>
      <c r="C110" t="s">
        <v>733</v>
      </c>
      <c r="D110" t="s">
        <v>412</v>
      </c>
      <c r="E110" t="s">
        <v>734</v>
      </c>
    </row>
    <row r="111" spans="1:5" x14ac:dyDescent="0.35">
      <c r="A111" t="s">
        <v>281</v>
      </c>
      <c r="B111" t="s">
        <v>735</v>
      </c>
      <c r="C111" t="s">
        <v>736</v>
      </c>
      <c r="D111" t="s">
        <v>412</v>
      </c>
      <c r="E111" t="s">
        <v>737</v>
      </c>
    </row>
    <row r="112" spans="1:5" x14ac:dyDescent="0.35">
      <c r="A112" t="s">
        <v>281</v>
      </c>
      <c r="B112" t="s">
        <v>738</v>
      </c>
      <c r="C112" t="s">
        <v>739</v>
      </c>
      <c r="D112" t="s">
        <v>412</v>
      </c>
      <c r="E112" t="s">
        <v>740</v>
      </c>
    </row>
    <row r="113" spans="1:5" x14ac:dyDescent="0.35">
      <c r="A113" t="s">
        <v>281</v>
      </c>
      <c r="B113" t="s">
        <v>741</v>
      </c>
      <c r="C113" t="s">
        <v>742</v>
      </c>
      <c r="D113" t="s">
        <v>412</v>
      </c>
      <c r="E113" t="s">
        <v>743</v>
      </c>
    </row>
    <row r="114" spans="1:5" x14ac:dyDescent="0.35">
      <c r="A114" t="s">
        <v>281</v>
      </c>
      <c r="B114" t="s">
        <v>744</v>
      </c>
      <c r="C114" t="s">
        <v>745</v>
      </c>
      <c r="D114" t="s">
        <v>412</v>
      </c>
      <c r="E114" t="s">
        <v>746</v>
      </c>
    </row>
    <row r="115" spans="1:5" x14ac:dyDescent="0.35">
      <c r="A115" t="s">
        <v>281</v>
      </c>
      <c r="B115" t="s">
        <v>747</v>
      </c>
      <c r="C115" t="s">
        <v>748</v>
      </c>
      <c r="D115" t="s">
        <v>412</v>
      </c>
      <c r="E115" t="s">
        <v>749</v>
      </c>
    </row>
    <row r="116" spans="1:5" x14ac:dyDescent="0.35">
      <c r="A116" t="s">
        <v>281</v>
      </c>
      <c r="B116" t="s">
        <v>750</v>
      </c>
      <c r="C116" t="s">
        <v>751</v>
      </c>
      <c r="D116" t="s">
        <v>412</v>
      </c>
      <c r="E116" t="s">
        <v>752</v>
      </c>
    </row>
    <row r="117" spans="1:5" x14ac:dyDescent="0.35">
      <c r="A117" t="s">
        <v>281</v>
      </c>
      <c r="B117" t="s">
        <v>753</v>
      </c>
      <c r="C117" t="s">
        <v>754</v>
      </c>
      <c r="D117" t="s">
        <v>412</v>
      </c>
      <c r="E117" t="s">
        <v>755</v>
      </c>
    </row>
    <row r="118" spans="1:5" x14ac:dyDescent="0.35">
      <c r="A118" t="s">
        <v>281</v>
      </c>
      <c r="B118" t="s">
        <v>756</v>
      </c>
      <c r="C118" t="s">
        <v>757</v>
      </c>
      <c r="D118" t="s">
        <v>412</v>
      </c>
      <c r="E118" t="s">
        <v>758</v>
      </c>
    </row>
    <row r="119" spans="1:5" x14ac:dyDescent="0.35">
      <c r="A119" t="s">
        <v>282</v>
      </c>
      <c r="B119" t="s">
        <v>759</v>
      </c>
      <c r="C119" t="s">
        <v>760</v>
      </c>
      <c r="D119" t="s">
        <v>412</v>
      </c>
      <c r="E119" t="s">
        <v>761</v>
      </c>
    </row>
    <row r="120" spans="1:5" x14ac:dyDescent="0.35">
      <c r="A120" t="s">
        <v>282</v>
      </c>
      <c r="B120" t="s">
        <v>762</v>
      </c>
      <c r="C120" t="s">
        <v>763</v>
      </c>
      <c r="D120" t="s">
        <v>412</v>
      </c>
      <c r="E120" t="s">
        <v>764</v>
      </c>
    </row>
    <row r="121" spans="1:5" x14ac:dyDescent="0.35">
      <c r="A121" t="s">
        <v>282</v>
      </c>
      <c r="B121" t="s">
        <v>765</v>
      </c>
      <c r="C121" t="s">
        <v>766</v>
      </c>
      <c r="D121" t="s">
        <v>412</v>
      </c>
      <c r="E121" t="s">
        <v>767</v>
      </c>
    </row>
    <row r="122" spans="1:5" x14ac:dyDescent="0.35">
      <c r="A122" t="s">
        <v>282</v>
      </c>
      <c r="B122" t="s">
        <v>768</v>
      </c>
      <c r="C122" t="s">
        <v>769</v>
      </c>
      <c r="D122" t="s">
        <v>412</v>
      </c>
      <c r="E122" t="s">
        <v>770</v>
      </c>
    </row>
    <row r="123" spans="1:5" x14ac:dyDescent="0.35">
      <c r="A123" t="s">
        <v>282</v>
      </c>
      <c r="B123" t="s">
        <v>771</v>
      </c>
      <c r="C123" t="s">
        <v>772</v>
      </c>
      <c r="D123" t="s">
        <v>412</v>
      </c>
      <c r="E123" t="s">
        <v>773</v>
      </c>
    </row>
    <row r="124" spans="1:5" x14ac:dyDescent="0.35">
      <c r="A124" t="s">
        <v>282</v>
      </c>
      <c r="B124" t="s">
        <v>774</v>
      </c>
      <c r="C124" t="s">
        <v>775</v>
      </c>
      <c r="D124" t="s">
        <v>412</v>
      </c>
      <c r="E124" t="s">
        <v>776</v>
      </c>
    </row>
    <row r="125" spans="1:5" x14ac:dyDescent="0.35">
      <c r="A125" t="s">
        <v>282</v>
      </c>
      <c r="B125" t="s">
        <v>777</v>
      </c>
      <c r="C125" t="s">
        <v>778</v>
      </c>
      <c r="D125" t="s">
        <v>412</v>
      </c>
      <c r="E125" t="s">
        <v>779</v>
      </c>
    </row>
    <row r="126" spans="1:5" x14ac:dyDescent="0.35">
      <c r="A126" t="s">
        <v>282</v>
      </c>
      <c r="B126" t="s">
        <v>780</v>
      </c>
      <c r="C126" t="s">
        <v>781</v>
      </c>
      <c r="D126" t="s">
        <v>412</v>
      </c>
      <c r="E126" t="s">
        <v>782</v>
      </c>
    </row>
    <row r="127" spans="1:5" x14ac:dyDescent="0.35">
      <c r="A127" t="s">
        <v>282</v>
      </c>
      <c r="B127" t="s">
        <v>783</v>
      </c>
      <c r="C127" t="s">
        <v>784</v>
      </c>
      <c r="D127" t="s">
        <v>412</v>
      </c>
      <c r="E127" t="s">
        <v>785</v>
      </c>
    </row>
    <row r="128" spans="1:5" x14ac:dyDescent="0.35">
      <c r="A128" t="s">
        <v>282</v>
      </c>
      <c r="B128" t="s">
        <v>786</v>
      </c>
      <c r="C128" t="s">
        <v>787</v>
      </c>
      <c r="D128" t="s">
        <v>412</v>
      </c>
      <c r="E128" t="s">
        <v>788</v>
      </c>
    </row>
    <row r="129" spans="1:5" x14ac:dyDescent="0.35">
      <c r="A129" t="s">
        <v>282</v>
      </c>
      <c r="B129" t="s">
        <v>789</v>
      </c>
      <c r="C129" t="s">
        <v>790</v>
      </c>
      <c r="D129" t="s">
        <v>412</v>
      </c>
      <c r="E129" t="s">
        <v>791</v>
      </c>
    </row>
    <row r="130" spans="1:5" x14ac:dyDescent="0.35">
      <c r="A130" t="s">
        <v>282</v>
      </c>
      <c r="B130" t="s">
        <v>792</v>
      </c>
      <c r="C130" t="s">
        <v>793</v>
      </c>
      <c r="D130" t="s">
        <v>412</v>
      </c>
      <c r="E130" t="s">
        <v>794</v>
      </c>
    </row>
    <row r="131" spans="1:5" x14ac:dyDescent="0.35">
      <c r="A131" t="s">
        <v>282</v>
      </c>
      <c r="B131" t="s">
        <v>795</v>
      </c>
      <c r="C131" t="s">
        <v>796</v>
      </c>
      <c r="D131" t="s">
        <v>412</v>
      </c>
      <c r="E131" t="s">
        <v>797</v>
      </c>
    </row>
    <row r="132" spans="1:5" x14ac:dyDescent="0.35">
      <c r="A132" t="s">
        <v>283</v>
      </c>
      <c r="B132" t="s">
        <v>798</v>
      </c>
      <c r="C132" t="s">
        <v>799</v>
      </c>
      <c r="D132" t="s">
        <v>412</v>
      </c>
      <c r="E132" t="s">
        <v>800</v>
      </c>
    </row>
    <row r="133" spans="1:5" x14ac:dyDescent="0.35">
      <c r="A133" t="s">
        <v>283</v>
      </c>
      <c r="B133" t="s">
        <v>801</v>
      </c>
      <c r="C133" t="s">
        <v>802</v>
      </c>
      <c r="D133" t="s">
        <v>412</v>
      </c>
      <c r="E133" t="s">
        <v>803</v>
      </c>
    </row>
    <row r="134" spans="1:5" x14ac:dyDescent="0.35">
      <c r="A134" t="s">
        <v>283</v>
      </c>
      <c r="B134" t="s">
        <v>804</v>
      </c>
      <c r="C134" t="s">
        <v>805</v>
      </c>
      <c r="D134" t="s">
        <v>412</v>
      </c>
      <c r="E134" t="s">
        <v>806</v>
      </c>
    </row>
    <row r="135" spans="1:5" x14ac:dyDescent="0.35">
      <c r="A135" t="s">
        <v>283</v>
      </c>
      <c r="B135" t="s">
        <v>807</v>
      </c>
      <c r="C135" t="s">
        <v>808</v>
      </c>
      <c r="D135" t="s">
        <v>412</v>
      </c>
      <c r="E135" t="s">
        <v>809</v>
      </c>
    </row>
    <row r="136" spans="1:5" x14ac:dyDescent="0.35">
      <c r="A136" t="s">
        <v>283</v>
      </c>
      <c r="B136" t="s">
        <v>810</v>
      </c>
      <c r="C136" t="s">
        <v>811</v>
      </c>
      <c r="D136" t="s">
        <v>412</v>
      </c>
      <c r="E136" t="s">
        <v>812</v>
      </c>
    </row>
    <row r="137" spans="1:5" x14ac:dyDescent="0.35">
      <c r="A137" t="s">
        <v>283</v>
      </c>
      <c r="B137" t="s">
        <v>813</v>
      </c>
      <c r="C137" t="s">
        <v>814</v>
      </c>
      <c r="D137" t="s">
        <v>412</v>
      </c>
      <c r="E137" t="s">
        <v>815</v>
      </c>
    </row>
    <row r="138" spans="1:5" x14ac:dyDescent="0.35">
      <c r="A138" t="s">
        <v>283</v>
      </c>
      <c r="B138" t="s">
        <v>816</v>
      </c>
      <c r="C138" t="s">
        <v>817</v>
      </c>
      <c r="D138" t="s">
        <v>412</v>
      </c>
      <c r="E138" t="s">
        <v>818</v>
      </c>
    </row>
    <row r="139" spans="1:5" x14ac:dyDescent="0.35">
      <c r="A139" t="s">
        <v>283</v>
      </c>
      <c r="B139" t="s">
        <v>819</v>
      </c>
      <c r="C139" t="s">
        <v>820</v>
      </c>
      <c r="D139" t="s">
        <v>412</v>
      </c>
      <c r="E139" t="s">
        <v>821</v>
      </c>
    </row>
    <row r="140" spans="1:5" x14ac:dyDescent="0.35">
      <c r="A140" t="s">
        <v>283</v>
      </c>
      <c r="B140" t="s">
        <v>822</v>
      </c>
      <c r="C140" t="s">
        <v>823</v>
      </c>
      <c r="D140" t="s">
        <v>412</v>
      </c>
      <c r="E140" t="s">
        <v>824</v>
      </c>
    </row>
    <row r="141" spans="1:5" x14ac:dyDescent="0.35">
      <c r="A141" t="s">
        <v>283</v>
      </c>
      <c r="B141" t="s">
        <v>825</v>
      </c>
      <c r="C141" t="s">
        <v>826</v>
      </c>
      <c r="D141" t="s">
        <v>412</v>
      </c>
      <c r="E141" t="s">
        <v>827</v>
      </c>
    </row>
    <row r="142" spans="1:5" x14ac:dyDescent="0.35">
      <c r="A142" t="s">
        <v>283</v>
      </c>
      <c r="B142" t="s">
        <v>828</v>
      </c>
      <c r="C142" t="s">
        <v>829</v>
      </c>
      <c r="D142" t="s">
        <v>412</v>
      </c>
      <c r="E142" t="s">
        <v>830</v>
      </c>
    </row>
    <row r="143" spans="1:5" x14ac:dyDescent="0.35">
      <c r="A143" t="s">
        <v>283</v>
      </c>
      <c r="B143" t="s">
        <v>831</v>
      </c>
      <c r="C143" t="s">
        <v>832</v>
      </c>
      <c r="D143" t="s">
        <v>412</v>
      </c>
      <c r="E143" t="s">
        <v>833</v>
      </c>
    </row>
    <row r="144" spans="1:5" x14ac:dyDescent="0.35">
      <c r="A144" t="s">
        <v>283</v>
      </c>
      <c r="B144" t="s">
        <v>834</v>
      </c>
      <c r="C144" t="s">
        <v>835</v>
      </c>
      <c r="D144" t="s">
        <v>412</v>
      </c>
      <c r="E144" t="s">
        <v>836</v>
      </c>
    </row>
    <row r="145" spans="1:5" x14ac:dyDescent="0.35">
      <c r="A145" t="s">
        <v>283</v>
      </c>
      <c r="B145" t="s">
        <v>837</v>
      </c>
      <c r="C145" t="s">
        <v>838</v>
      </c>
      <c r="D145" t="s">
        <v>412</v>
      </c>
      <c r="E145" t="s">
        <v>839</v>
      </c>
    </row>
    <row r="146" spans="1:5" x14ac:dyDescent="0.35">
      <c r="A146" t="s">
        <v>283</v>
      </c>
      <c r="B146" t="s">
        <v>840</v>
      </c>
      <c r="C146" t="s">
        <v>841</v>
      </c>
      <c r="D146" t="s">
        <v>412</v>
      </c>
      <c r="E146" t="s">
        <v>842</v>
      </c>
    </row>
    <row r="147" spans="1:5" x14ac:dyDescent="0.35">
      <c r="A147" t="s">
        <v>283</v>
      </c>
      <c r="B147" t="s">
        <v>843</v>
      </c>
      <c r="C147" t="s">
        <v>844</v>
      </c>
      <c r="D147" t="s">
        <v>412</v>
      </c>
      <c r="E147" t="s">
        <v>845</v>
      </c>
    </row>
    <row r="148" spans="1:5" x14ac:dyDescent="0.35">
      <c r="A148" t="s">
        <v>283</v>
      </c>
      <c r="B148" t="s">
        <v>846</v>
      </c>
      <c r="C148" t="s">
        <v>847</v>
      </c>
      <c r="D148" t="s">
        <v>412</v>
      </c>
      <c r="E148" t="s">
        <v>848</v>
      </c>
    </row>
    <row r="149" spans="1:5" x14ac:dyDescent="0.35">
      <c r="A149" t="s">
        <v>283</v>
      </c>
      <c r="B149" t="s">
        <v>849</v>
      </c>
      <c r="C149" t="s">
        <v>850</v>
      </c>
      <c r="D149" t="s">
        <v>412</v>
      </c>
      <c r="E149" t="s">
        <v>851</v>
      </c>
    </row>
    <row r="150" spans="1:5" x14ac:dyDescent="0.35">
      <c r="A150" t="s">
        <v>283</v>
      </c>
      <c r="B150" t="s">
        <v>852</v>
      </c>
      <c r="C150" t="s">
        <v>853</v>
      </c>
      <c r="D150" t="s">
        <v>412</v>
      </c>
      <c r="E150" t="s">
        <v>854</v>
      </c>
    </row>
    <row r="151" spans="1:5" x14ac:dyDescent="0.35">
      <c r="A151" t="s">
        <v>283</v>
      </c>
      <c r="B151" t="s">
        <v>855</v>
      </c>
      <c r="C151" t="s">
        <v>856</v>
      </c>
      <c r="D151" t="s">
        <v>412</v>
      </c>
      <c r="E151" t="s">
        <v>857</v>
      </c>
    </row>
    <row r="152" spans="1:5" x14ac:dyDescent="0.35">
      <c r="A152" t="s">
        <v>283</v>
      </c>
      <c r="B152" t="s">
        <v>858</v>
      </c>
      <c r="C152" t="s">
        <v>859</v>
      </c>
      <c r="D152" t="s">
        <v>412</v>
      </c>
      <c r="E152" t="s">
        <v>860</v>
      </c>
    </row>
    <row r="153" spans="1:5" x14ac:dyDescent="0.35">
      <c r="A153" t="s">
        <v>283</v>
      </c>
      <c r="B153" t="s">
        <v>861</v>
      </c>
      <c r="C153" t="s">
        <v>862</v>
      </c>
      <c r="D153" t="s">
        <v>412</v>
      </c>
      <c r="E153" t="s">
        <v>863</v>
      </c>
    </row>
    <row r="154" spans="1:5" x14ac:dyDescent="0.35">
      <c r="A154" t="s">
        <v>283</v>
      </c>
      <c r="B154" t="s">
        <v>864</v>
      </c>
      <c r="C154" t="s">
        <v>865</v>
      </c>
      <c r="D154" t="s">
        <v>412</v>
      </c>
      <c r="E154" t="s">
        <v>866</v>
      </c>
    </row>
    <row r="155" spans="1:5" x14ac:dyDescent="0.35">
      <c r="E155" s="60" t="s">
        <v>867</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topLeftCell="F1" workbookViewId="0">
      <selection activeCell="F30" sqref="F30"/>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37" t="s">
        <v>868</v>
      </c>
      <c r="L2" s="137" t="s">
        <v>869</v>
      </c>
    </row>
    <row r="3" spans="2:20" ht="15" thickTop="1" x14ac:dyDescent="0.35"/>
    <row r="4" spans="2:20" x14ac:dyDescent="0.35">
      <c r="B4" s="387" t="s">
        <v>870</v>
      </c>
      <c r="C4" s="387"/>
      <c r="D4" s="387"/>
      <c r="E4" s="387"/>
      <c r="F4" s="387"/>
      <c r="G4" s="387"/>
      <c r="H4" s="387"/>
      <c r="I4" s="387"/>
      <c r="J4" s="387"/>
      <c r="K4" s="387"/>
      <c r="L4" s="387"/>
      <c r="M4" s="387"/>
      <c r="N4" s="387"/>
      <c r="O4" s="387"/>
      <c r="P4" s="387"/>
      <c r="Q4" s="387"/>
      <c r="R4" s="387"/>
      <c r="S4" s="387"/>
      <c r="T4" s="387"/>
    </row>
    <row r="5" spans="2:20" x14ac:dyDescent="0.35">
      <c r="B5" s="387" t="s">
        <v>871</v>
      </c>
      <c r="C5" s="387"/>
      <c r="D5" s="387"/>
      <c r="E5" s="387"/>
      <c r="F5" s="387"/>
      <c r="G5" s="387"/>
      <c r="H5" s="387"/>
      <c r="I5" s="387"/>
      <c r="J5" s="387"/>
      <c r="K5" s="387"/>
      <c r="L5" s="387"/>
      <c r="M5" s="387"/>
      <c r="N5" s="387"/>
      <c r="O5" s="387"/>
      <c r="P5" s="387"/>
      <c r="Q5" s="387"/>
      <c r="R5" s="387"/>
      <c r="S5" s="387"/>
      <c r="T5" s="387"/>
    </row>
    <row r="7" spans="2:20" s="1" customFormat="1" x14ac:dyDescent="0.35">
      <c r="B7" s="138" t="s">
        <v>296</v>
      </c>
      <c r="D7" s="138" t="s">
        <v>116</v>
      </c>
      <c r="F7" s="138" t="s">
        <v>298</v>
      </c>
      <c r="H7" s="138" t="s">
        <v>301</v>
      </c>
      <c r="J7" s="138" t="s">
        <v>358</v>
      </c>
      <c r="L7" s="138" t="s">
        <v>296</v>
      </c>
      <c r="N7" s="138" t="s">
        <v>116</v>
      </c>
      <c r="P7" s="138" t="s">
        <v>298</v>
      </c>
      <c r="R7" s="138" t="s">
        <v>301</v>
      </c>
      <c r="T7" s="138" t="s">
        <v>358</v>
      </c>
    </row>
    <row r="8" spans="2:20" x14ac:dyDescent="0.35">
      <c r="B8" s="136" t="s">
        <v>294</v>
      </c>
      <c r="D8" s="136" t="s">
        <v>304</v>
      </c>
      <c r="F8" s="136" t="s">
        <v>297</v>
      </c>
      <c r="H8" s="136" t="s">
        <v>300</v>
      </c>
      <c r="J8" s="136" t="s">
        <v>302</v>
      </c>
      <c r="L8" s="136" t="s">
        <v>334</v>
      </c>
      <c r="N8" s="136" t="s">
        <v>872</v>
      </c>
      <c r="P8" s="136" t="s">
        <v>335</v>
      </c>
      <c r="R8" s="136" t="s">
        <v>344</v>
      </c>
      <c r="T8" s="136" t="s">
        <v>337</v>
      </c>
    </row>
    <row r="9" spans="2:20" x14ac:dyDescent="0.35">
      <c r="B9" s="136" t="s">
        <v>299</v>
      </c>
      <c r="D9" s="136" t="s">
        <v>310</v>
      </c>
      <c r="F9" s="136" t="s">
        <v>306</v>
      </c>
      <c r="H9" s="136" t="s">
        <v>309</v>
      </c>
      <c r="J9" s="136" t="s">
        <v>314</v>
      </c>
      <c r="L9" s="136" t="s">
        <v>340</v>
      </c>
      <c r="N9" s="136"/>
      <c r="P9" s="136" t="s">
        <v>340</v>
      </c>
      <c r="R9" s="136" t="s">
        <v>345</v>
      </c>
      <c r="T9" s="136" t="s">
        <v>338</v>
      </c>
    </row>
    <row r="10" spans="2:20" x14ac:dyDescent="0.35">
      <c r="B10" s="136" t="s">
        <v>305</v>
      </c>
      <c r="D10" s="136" t="s">
        <v>311</v>
      </c>
      <c r="F10" s="136" t="s">
        <v>323</v>
      </c>
      <c r="H10" s="136" t="s">
        <v>315</v>
      </c>
      <c r="J10" s="136" t="s">
        <v>327</v>
      </c>
      <c r="L10" s="136" t="s">
        <v>341</v>
      </c>
      <c r="N10" s="136"/>
      <c r="P10" s="136" t="s">
        <v>341</v>
      </c>
      <c r="R10" s="136" t="s">
        <v>349</v>
      </c>
      <c r="T10" s="136" t="s">
        <v>339</v>
      </c>
    </row>
    <row r="11" spans="2:20" x14ac:dyDescent="0.35">
      <c r="B11" s="136" t="s">
        <v>307</v>
      </c>
      <c r="D11" s="136" t="s">
        <v>312</v>
      </c>
      <c r="F11" s="136" t="s">
        <v>326</v>
      </c>
      <c r="J11" s="136" t="s">
        <v>329</v>
      </c>
      <c r="L11" s="136" t="s">
        <v>342</v>
      </c>
      <c r="N11" s="136"/>
      <c r="P11" s="136" t="s">
        <v>350</v>
      </c>
      <c r="R11" s="136"/>
      <c r="T11" s="136" t="s">
        <v>348</v>
      </c>
    </row>
    <row r="12" spans="2:20" x14ac:dyDescent="0.35">
      <c r="B12" s="136" t="s">
        <v>308</v>
      </c>
      <c r="D12" s="136" t="s">
        <v>313</v>
      </c>
      <c r="J12" s="136" t="s">
        <v>330</v>
      </c>
      <c r="L12" s="136" t="s">
        <v>343</v>
      </c>
      <c r="N12" s="136"/>
      <c r="P12" s="136"/>
      <c r="R12" s="136"/>
      <c r="T12" s="136" t="s">
        <v>351</v>
      </c>
    </row>
    <row r="13" spans="2:20" x14ac:dyDescent="0.35">
      <c r="B13" s="136" t="s">
        <v>316</v>
      </c>
      <c r="J13" s="136" t="s">
        <v>331</v>
      </c>
      <c r="L13" s="136" t="s">
        <v>346</v>
      </c>
      <c r="N13" s="136"/>
      <c r="P13" s="136"/>
      <c r="R13" s="136"/>
      <c r="T13" s="136" t="s">
        <v>354</v>
      </c>
    </row>
    <row r="14" spans="2:20" x14ac:dyDescent="0.35">
      <c r="B14" s="136" t="s">
        <v>317</v>
      </c>
      <c r="J14" s="136" t="s">
        <v>332</v>
      </c>
      <c r="L14" s="136" t="s">
        <v>347</v>
      </c>
      <c r="N14" s="136"/>
      <c r="P14" s="136"/>
      <c r="R14" s="136"/>
      <c r="T14" s="136"/>
    </row>
    <row r="15" spans="2:20" x14ac:dyDescent="0.35">
      <c r="B15" s="136" t="s">
        <v>318</v>
      </c>
      <c r="J15" s="136" t="s">
        <v>333</v>
      </c>
      <c r="L15" s="136" t="s">
        <v>350</v>
      </c>
      <c r="N15" s="136"/>
      <c r="P15" s="136"/>
      <c r="R15" s="136"/>
      <c r="T15" s="136"/>
    </row>
    <row r="16" spans="2:20" x14ac:dyDescent="0.35">
      <c r="B16" s="136" t="s">
        <v>319</v>
      </c>
      <c r="L16" s="136" t="s">
        <v>352</v>
      </c>
      <c r="N16" s="136"/>
      <c r="P16" s="136"/>
      <c r="R16" s="136"/>
      <c r="T16" s="136"/>
    </row>
    <row r="17" spans="2:18" x14ac:dyDescent="0.35">
      <c r="B17" s="136" t="s">
        <v>320</v>
      </c>
      <c r="L17" s="136" t="s">
        <v>353</v>
      </c>
      <c r="N17" s="136"/>
      <c r="P17" s="136"/>
      <c r="R17" s="136"/>
    </row>
    <row r="18" spans="2:18" x14ac:dyDescent="0.35">
      <c r="B18" s="136" t="s">
        <v>321</v>
      </c>
    </row>
    <row r="19" spans="2:18" x14ac:dyDescent="0.35">
      <c r="B19" s="136" t="s">
        <v>322</v>
      </c>
    </row>
    <row r="20" spans="2:18" x14ac:dyDescent="0.35">
      <c r="B20" s="136" t="s">
        <v>324</v>
      </c>
    </row>
    <row r="21" spans="2:18" x14ac:dyDescent="0.35">
      <c r="B21" s="136" t="s">
        <v>325</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C146" workbookViewId="0">
      <selection activeCell="G160" sqref="G160"/>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873</v>
      </c>
      <c r="B1" s="140"/>
    </row>
    <row r="2" spans="1:7" x14ac:dyDescent="0.35">
      <c r="A2" t="str">
        <f>Admin!$B$15</f>
        <v>Bolton Council</v>
      </c>
    </row>
    <row r="3" spans="1:7" x14ac:dyDescent="0.35">
      <c r="D3" s="60" t="s">
        <v>1097</v>
      </c>
    </row>
    <row r="4" spans="1:7" x14ac:dyDescent="0.35">
      <c r="A4" s="30" t="s">
        <v>874</v>
      </c>
      <c r="B4" s="140" t="s">
        <v>293</v>
      </c>
      <c r="D4" t="s">
        <v>406</v>
      </c>
      <c r="E4" t="s">
        <v>121</v>
      </c>
      <c r="F4" t="s">
        <v>293</v>
      </c>
      <c r="G4" t="s">
        <v>120</v>
      </c>
    </row>
    <row r="5" spans="1:7" x14ac:dyDescent="0.35">
      <c r="A5" t="str" cm="1">
        <f t="array" ref="A5:B43">Filtered_Bespoke_Outputs</f>
        <v>Please select an option</v>
      </c>
      <c r="B5" t="e">
        <v>#N/A</v>
      </c>
      <c r="D5" t="s">
        <v>42</v>
      </c>
      <c r="E5" t="str">
        <f>'Dropdown Values'!A3</f>
        <v>Please select an option</v>
      </c>
      <c r="F5" t="e">
        <f>NA()</f>
        <v>#N/A</v>
      </c>
      <c r="G5" t="s">
        <v>362</v>
      </c>
    </row>
    <row r="6" spans="1:7" x14ac:dyDescent="0.35">
      <c r="A6" t="str">
        <v>Amount of new office space (m2)</v>
      </c>
      <c r="B6" t="str">
        <v>sqm </v>
      </c>
      <c r="D6" t="s">
        <v>42</v>
      </c>
      <c r="E6" t="s">
        <v>875</v>
      </c>
      <c r="F6" t="s">
        <v>295</v>
      </c>
      <c r="G6" t="s">
        <v>362</v>
      </c>
    </row>
    <row r="7" spans="1:7" x14ac:dyDescent="0.35">
      <c r="A7" t="str">
        <v>Amount of capacity of new or improved training or education facilities (people)</v>
      </c>
      <c r="B7" t="str">
        <v>n of </v>
      </c>
      <c r="D7" t="s">
        <v>42</v>
      </c>
      <c r="E7" t="s">
        <v>876</v>
      </c>
      <c r="F7" t="s">
        <v>135</v>
      </c>
      <c r="G7" t="s">
        <v>362</v>
      </c>
    </row>
    <row r="8" spans="1:7" x14ac:dyDescent="0.35">
      <c r="A8" t="str">
        <v>Amount of public realm created (sqm)</v>
      </c>
      <c r="B8" t="str">
        <v>sqm </v>
      </c>
      <c r="D8" t="s">
        <v>42</v>
      </c>
      <c r="E8" t="s">
        <v>877</v>
      </c>
      <c r="F8" t="s">
        <v>295</v>
      </c>
      <c r="G8" t="s">
        <v>362</v>
      </c>
    </row>
    <row r="9" spans="1:7" x14ac:dyDescent="0.35">
      <c r="A9" t="str">
        <v>% increase in participation</v>
      </c>
      <c r="B9" t="str">
        <v>%</v>
      </c>
      <c r="D9" t="s">
        <v>42</v>
      </c>
      <c r="E9" t="s">
        <v>878</v>
      </c>
      <c r="F9" t="s">
        <v>336</v>
      </c>
      <c r="G9" t="s">
        <v>362</v>
      </c>
    </row>
    <row r="10" spans="1:7" x14ac:dyDescent="0.35">
      <c r="A10" t="str">
        <v>% increase in membership</v>
      </c>
      <c r="B10" t="str">
        <v>%</v>
      </c>
      <c r="D10" t="s">
        <v>42</v>
      </c>
      <c r="E10" t="s">
        <v>879</v>
      </c>
      <c r="F10" t="s">
        <v>336</v>
      </c>
      <c r="G10" t="s">
        <v>362</v>
      </c>
    </row>
    <row r="11" spans="1:7" x14ac:dyDescent="0.35">
      <c r="A11" t="str">
        <v xml:space="preserve">% increase in Health Pathway referrals </v>
      </c>
      <c r="B11" t="str">
        <v>%</v>
      </c>
      <c r="D11" t="s">
        <v>42</v>
      </c>
      <c r="E11" t="s">
        <v>880</v>
      </c>
      <c r="F11" t="s">
        <v>336</v>
      </c>
      <c r="G11" t="s">
        <v>362</v>
      </c>
    </row>
    <row r="12" spans="1:7" x14ac:dyDescent="0.35">
      <c r="A12" t="str">
        <v>Number of residential units</v>
      </c>
      <c r="B12" t="str">
        <v>n of </v>
      </c>
      <c r="D12" t="s">
        <v>42</v>
      </c>
      <c r="E12" t="s">
        <v>881</v>
      </c>
      <c r="F12" t="s">
        <v>135</v>
      </c>
      <c r="G12" t="s">
        <v>362</v>
      </c>
    </row>
    <row r="13" spans="1:7" x14ac:dyDescent="0.35">
      <c r="A13" t="str">
        <v>Amount of new healthcare facilities sqm</v>
      </c>
      <c r="B13" t="str">
        <v>sqm </v>
      </c>
      <c r="D13" t="s">
        <v>42</v>
      </c>
      <c r="E13" t="s">
        <v>882</v>
      </c>
      <c r="F13" t="s">
        <v>295</v>
      </c>
      <c r="G13" t="s">
        <v>362</v>
      </c>
    </row>
    <row r="14" spans="1:7" x14ac:dyDescent="0.35">
      <c r="A14" t="str">
        <v>Number of new parking spaces</v>
      </c>
      <c r="B14" t="str">
        <v>n of </v>
      </c>
      <c r="D14" t="s">
        <v>42</v>
      </c>
      <c r="E14" t="s">
        <v>883</v>
      </c>
      <c r="F14" t="s">
        <v>135</v>
      </c>
      <c r="G14" t="s">
        <v>362</v>
      </c>
    </row>
    <row r="15" spans="1:7" x14ac:dyDescent="0.35">
      <c r="A15" t="str">
        <v>Additional Learners (FE)</v>
      </c>
      <c r="B15" t="str">
        <v>n of </v>
      </c>
      <c r="D15" t="s">
        <v>42</v>
      </c>
      <c r="E15" t="s">
        <v>884</v>
      </c>
      <c r="F15" t="s">
        <v>135</v>
      </c>
      <c r="G15" t="s">
        <v>362</v>
      </c>
    </row>
    <row r="16" spans="1:7" x14ac:dyDescent="0.35">
      <c r="A16" t="str">
        <v>Additional Learners (HE)</v>
      </c>
      <c r="B16" t="str">
        <v>n of </v>
      </c>
      <c r="D16" t="s">
        <v>42</v>
      </c>
      <c r="E16" t="s">
        <v>885</v>
      </c>
      <c r="F16" t="s">
        <v>135</v>
      </c>
      <c r="G16" t="s">
        <v>362</v>
      </c>
    </row>
    <row r="17" spans="1:7" x14ac:dyDescent="0.35">
      <c r="A17" t="str">
        <v>Additional Learners (CPD)</v>
      </c>
      <c r="B17" t="str">
        <v>n of </v>
      </c>
      <c r="D17" t="s">
        <v>42</v>
      </c>
      <c r="E17" t="s">
        <v>886</v>
      </c>
      <c r="F17" t="s">
        <v>135</v>
      </c>
      <c r="G17" t="s">
        <v>362</v>
      </c>
    </row>
    <row r="18" spans="1:7" x14ac:dyDescent="0.35">
      <c r="A18" t="str">
        <v>Learners moving into Healthcare from other sectors</v>
      </c>
      <c r="B18" t="str">
        <v>n of </v>
      </c>
      <c r="D18" t="s">
        <v>42</v>
      </c>
      <c r="E18" t="s">
        <v>887</v>
      </c>
      <c r="F18" t="s">
        <v>135</v>
      </c>
      <c r="G18" t="s">
        <v>362</v>
      </c>
    </row>
    <row r="19" spans="1:7" x14ac:dyDescent="0.35">
      <c r="A19" t="str">
        <v>Local employment (NHS workers living within 10 mile radious)</v>
      </c>
      <c r="B19" t="str">
        <v>n of </v>
      </c>
      <c r="D19" t="s">
        <v>42</v>
      </c>
      <c r="E19" t="s">
        <v>888</v>
      </c>
      <c r="F19" t="s">
        <v>135</v>
      </c>
      <c r="G19" t="s">
        <v>362</v>
      </c>
    </row>
    <row r="20" spans="1:7" x14ac:dyDescent="0.35">
      <c r="A20" t="str">
        <v>Number of improved community/sports centres</v>
      </c>
      <c r="B20" t="str">
        <v>n of </v>
      </c>
      <c r="D20" t="s">
        <v>42</v>
      </c>
      <c r="E20" t="s">
        <v>889</v>
      </c>
      <c r="F20" t="s">
        <v>135</v>
      </c>
      <c r="G20" t="s">
        <v>362</v>
      </c>
    </row>
    <row r="21" spans="1:7" x14ac:dyDescent="0.35">
      <c r="A21" t="str">
        <v>Increase in the amount of diversity of commercial floorspace (sqm)</v>
      </c>
      <c r="B21" t="str">
        <v>sqm </v>
      </c>
      <c r="D21" t="s">
        <v>42</v>
      </c>
      <c r="E21" t="s">
        <v>890</v>
      </c>
      <c r="F21" t="s">
        <v>295</v>
      </c>
      <c r="G21" t="s">
        <v>362</v>
      </c>
    </row>
    <row r="22" spans="1:7" x14ac:dyDescent="0.35">
      <c r="A22" t="str">
        <v>Increase in existing visits (%)</v>
      </c>
      <c r="B22" t="str">
        <v>%</v>
      </c>
      <c r="D22" t="s">
        <v>42</v>
      </c>
      <c r="E22" t="s">
        <v>891</v>
      </c>
      <c r="F22" t="s">
        <v>336</v>
      </c>
      <c r="G22" t="s">
        <v>362</v>
      </c>
    </row>
    <row r="23" spans="1:7" x14ac:dyDescent="0.35">
      <c r="A23" t="str">
        <v>Increase in dwell time (%)</v>
      </c>
      <c r="B23" t="str">
        <v>%</v>
      </c>
      <c r="D23" t="s">
        <v>42</v>
      </c>
      <c r="E23" t="s">
        <v>892</v>
      </c>
      <c r="F23" t="s">
        <v>336</v>
      </c>
      <c r="G23" t="s">
        <v>362</v>
      </c>
    </row>
    <row r="24" spans="1:7" x14ac:dyDescent="0.35">
      <c r="A24" t="str">
        <v>Increase in number of trading units</v>
      </c>
      <c r="B24" t="str">
        <v>n of </v>
      </c>
      <c r="D24" t="s">
        <v>42</v>
      </c>
      <c r="E24" t="s">
        <v>893</v>
      </c>
      <c r="F24" t="s">
        <v>135</v>
      </c>
      <c r="G24" t="s">
        <v>362</v>
      </c>
    </row>
    <row r="25" spans="1:7" x14ac:dyDescent="0.35">
      <c r="A25" t="str">
        <v>Number of new awnings &amp; food hall</v>
      </c>
      <c r="B25" t="str">
        <v>n of </v>
      </c>
      <c r="D25" t="s">
        <v>42</v>
      </c>
      <c r="E25" t="s">
        <v>894</v>
      </c>
      <c r="F25" t="s">
        <v>135</v>
      </c>
      <c r="G25" t="s">
        <v>362</v>
      </c>
    </row>
    <row r="26" spans="1:7" x14ac:dyDescent="0.35">
      <c r="A26" t="str">
        <v>Increase in amount of shared innovation facilities (%)</v>
      </c>
      <c r="B26" t="str">
        <v>%</v>
      </c>
      <c r="D26" t="s">
        <v>42</v>
      </c>
      <c r="E26" t="s">
        <v>895</v>
      </c>
      <c r="F26" t="s">
        <v>336</v>
      </c>
      <c r="G26" t="s">
        <v>362</v>
      </c>
    </row>
    <row r="27" spans="1:7" x14ac:dyDescent="0.35">
      <c r="A27" t="str">
        <v>Increase in amount of new specialist technology equipment (%)</v>
      </c>
      <c r="B27" t="str">
        <v>%</v>
      </c>
      <c r="D27" t="s">
        <v>42</v>
      </c>
      <c r="E27" t="s">
        <v>896</v>
      </c>
      <c r="F27" t="s">
        <v>336</v>
      </c>
      <c r="G27" t="s">
        <v>362</v>
      </c>
    </row>
    <row r="28" spans="1:7" x14ac:dyDescent="0.35">
      <c r="A28" t="str">
        <v>Increase in uptake of digital/technical apprenticeships (%)</v>
      </c>
      <c r="B28" t="str">
        <v>%</v>
      </c>
      <c r="D28" t="s">
        <v>42</v>
      </c>
      <c r="E28" t="s">
        <v>897</v>
      </c>
      <c r="F28" t="s">
        <v>336</v>
      </c>
      <c r="G28" t="s">
        <v>362</v>
      </c>
    </row>
    <row r="29" spans="1:7" x14ac:dyDescent="0.35">
      <c r="A29" t="str">
        <v>Increase in the share of young people &amp; adults who have the relevant skills for employment &amp; entrepreneurship (%)</v>
      </c>
      <c r="B29" t="str">
        <v>%</v>
      </c>
      <c r="D29" t="s">
        <v>42</v>
      </c>
      <c r="E29" t="s">
        <v>898</v>
      </c>
      <c r="F29" t="s">
        <v>336</v>
      </c>
      <c r="G29" t="s">
        <v>362</v>
      </c>
    </row>
    <row r="30" spans="1:7" x14ac:dyDescent="0.35">
      <c r="A30" t="str">
        <v>Increase in new business start ups (%)</v>
      </c>
      <c r="B30" t="str">
        <v>%</v>
      </c>
      <c r="D30" t="s">
        <v>42</v>
      </c>
      <c r="E30" t="s">
        <v>899</v>
      </c>
      <c r="F30" t="s">
        <v>336</v>
      </c>
      <c r="G30" t="s">
        <v>362</v>
      </c>
    </row>
    <row r="31" spans="1:7" x14ac:dyDescent="0.35">
      <c r="A31" t="str">
        <v>Increase in business scale ups (%)</v>
      </c>
      <c r="B31" t="str">
        <v>%</v>
      </c>
      <c r="D31" t="s">
        <v>42</v>
      </c>
      <c r="E31" t="s">
        <v>900</v>
      </c>
      <c r="F31" t="s">
        <v>336</v>
      </c>
      <c r="G31" t="s">
        <v>362</v>
      </c>
    </row>
    <row r="32" spans="1:7" x14ac:dyDescent="0.35">
      <c r="A32" t="str">
        <v>m2 of heritage buildings renovated/restored</v>
      </c>
      <c r="B32" t="str">
        <v>sqm </v>
      </c>
      <c r="D32" t="s">
        <v>42</v>
      </c>
      <c r="E32" t="s">
        <v>901</v>
      </c>
      <c r="F32" t="s">
        <v>295</v>
      </c>
      <c r="G32" t="s">
        <v>362</v>
      </c>
    </row>
    <row r="33" spans="1:10" x14ac:dyDescent="0.35">
      <c r="A33" t="str">
        <v>Increase in no of visitors to arts, culture &amp; heritage events</v>
      </c>
      <c r="B33" t="str">
        <v>n of </v>
      </c>
      <c r="D33" t="s">
        <v>42</v>
      </c>
      <c r="E33" t="s">
        <v>902</v>
      </c>
      <c r="F33" t="s">
        <v>135</v>
      </c>
      <c r="G33" t="s">
        <v>362</v>
      </c>
    </row>
    <row r="34" spans="1:10" x14ac:dyDescent="0.35">
      <c r="A34" t="str">
        <v>Improved perception of place (%) visitors, businesses, residents</v>
      </c>
      <c r="B34" t="str">
        <v>%</v>
      </c>
      <c r="D34" t="s">
        <v>42</v>
      </c>
      <c r="E34" t="s">
        <v>903</v>
      </c>
      <c r="F34" t="s">
        <v>336</v>
      </c>
      <c r="G34" t="s">
        <v>362</v>
      </c>
    </row>
    <row r="35" spans="1:10" x14ac:dyDescent="0.35">
      <c r="A35" t="str">
        <v>Rehabilitated land m2</v>
      </c>
      <c r="B35" t="str">
        <v>sqm </v>
      </c>
      <c r="D35" t="s">
        <v>42</v>
      </c>
      <c r="E35" t="s">
        <v>904</v>
      </c>
      <c r="F35" t="s">
        <v>295</v>
      </c>
      <c r="G35" t="s">
        <v>362</v>
      </c>
    </row>
    <row r="36" spans="1:10" x14ac:dyDescent="0.35">
      <c r="A36" t="str">
        <v>Improved parking spaces</v>
      </c>
      <c r="B36" t="str">
        <v>n of </v>
      </c>
      <c r="D36" t="s">
        <v>42</v>
      </c>
      <c r="E36" t="s">
        <v>905</v>
      </c>
      <c r="F36" t="s">
        <v>135</v>
      </c>
      <c r="G36" t="s">
        <v>362</v>
      </c>
    </row>
    <row r="37" spans="1:10" x14ac:dyDescent="0.35">
      <c r="A37" t="str">
        <v>Sites cleared</v>
      </c>
      <c r="B37" t="str">
        <v>n of </v>
      </c>
      <c r="D37" t="s">
        <v>42</v>
      </c>
      <c r="E37" t="s">
        <v>906</v>
      </c>
      <c r="F37" t="s">
        <v>135</v>
      </c>
      <c r="G37" t="s">
        <v>362</v>
      </c>
    </row>
    <row r="38" spans="1:10" x14ac:dyDescent="0.35">
      <c r="A38" t="str">
        <v>Additional enterprises with broadband access</v>
      </c>
      <c r="B38" t="str">
        <v>n of </v>
      </c>
      <c r="D38" t="s">
        <v>42</v>
      </c>
      <c r="E38" t="s">
        <v>907</v>
      </c>
      <c r="F38" t="s">
        <v>135</v>
      </c>
      <c r="G38" t="s">
        <v>362</v>
      </c>
    </row>
    <row r="39" spans="1:10" x14ac:dyDescent="0.35">
      <c r="A39" t="str">
        <v>Non domestic buildings with green retrofit</v>
      </c>
      <c r="B39" t="str">
        <v>n of </v>
      </c>
      <c r="D39" t="s">
        <v>42</v>
      </c>
      <c r="E39" t="s">
        <v>908</v>
      </c>
      <c r="F39" t="s">
        <v>135</v>
      </c>
      <c r="G39" t="s">
        <v>362</v>
      </c>
    </row>
    <row r="40" spans="1:10" x14ac:dyDescent="0.35">
      <c r="A40" t="str">
        <v>Office Space renovated/improved</v>
      </c>
      <c r="B40" t="str">
        <v>sqm </v>
      </c>
      <c r="D40" t="s">
        <v>42</v>
      </c>
      <c r="E40" t="s">
        <v>909</v>
      </c>
      <c r="F40" t="s">
        <v>295</v>
      </c>
      <c r="G40" t="s">
        <v>362</v>
      </c>
    </row>
    <row r="41" spans="1:10" x14ac:dyDescent="0.35">
      <c r="A41" t="str">
        <v>Potential entrepreneurs assisted</v>
      </c>
      <c r="B41" t="str">
        <v>n of </v>
      </c>
      <c r="D41" t="s">
        <v>42</v>
      </c>
      <c r="E41" t="s">
        <v>910</v>
      </c>
      <c r="F41" t="s">
        <v>135</v>
      </c>
      <c r="G41" t="s">
        <v>362</v>
      </c>
    </row>
    <row r="42" spans="1:10" x14ac:dyDescent="0.35">
      <c r="A42" t="str">
        <v>Closer collaboration with employers</v>
      </c>
      <c r="B42" t="str">
        <v>n of </v>
      </c>
      <c r="D42" t="s">
        <v>42</v>
      </c>
      <c r="E42" t="s">
        <v>911</v>
      </c>
      <c r="F42" t="s">
        <v>135</v>
      </c>
      <c r="G42" t="s">
        <v>362</v>
      </c>
    </row>
    <row r="43" spans="1:10" x14ac:dyDescent="0.35">
      <c r="A43" t="str">
        <v>Increase in capacity and accessibility to new/improved facilities</v>
      </c>
      <c r="B43" t="str">
        <v>%</v>
      </c>
      <c r="D43" t="s">
        <v>42</v>
      </c>
      <c r="E43" t="s">
        <v>912</v>
      </c>
      <c r="F43" t="s">
        <v>336</v>
      </c>
      <c r="G43" t="s">
        <v>362</v>
      </c>
    </row>
    <row r="44" spans="1:10" x14ac:dyDescent="0.35">
      <c r="D44" t="s">
        <v>275</v>
      </c>
      <c r="E44" t="s">
        <v>913</v>
      </c>
      <c r="F44" t="e">
        <f>NA()</f>
        <v>#N/A</v>
      </c>
      <c r="G44" t="s">
        <v>362</v>
      </c>
    </row>
    <row r="45" spans="1:10" x14ac:dyDescent="0.35">
      <c r="D45" t="s">
        <v>276</v>
      </c>
      <c r="E45" t="str">
        <f>'Dropdown Values'!A3</f>
        <v>Please select an option</v>
      </c>
      <c r="F45" t="e">
        <f>NA()</f>
        <v>#N/A</v>
      </c>
      <c r="G45" t="s">
        <v>362</v>
      </c>
      <c r="J45" s="111"/>
    </row>
    <row r="46" spans="1:10" x14ac:dyDescent="0.35">
      <c r="D46" t="s">
        <v>276</v>
      </c>
      <c r="E46" t="s">
        <v>914</v>
      </c>
      <c r="F46" t="s">
        <v>135</v>
      </c>
      <c r="G46" t="s">
        <v>362</v>
      </c>
      <c r="J46" s="111"/>
    </row>
    <row r="47" spans="1:10" x14ac:dyDescent="0.35">
      <c r="D47" t="s">
        <v>276</v>
      </c>
      <c r="E47" t="s">
        <v>915</v>
      </c>
      <c r="F47" t="s">
        <v>135</v>
      </c>
      <c r="G47" t="s">
        <v>362</v>
      </c>
      <c r="J47" s="111"/>
    </row>
    <row r="48" spans="1:10" x14ac:dyDescent="0.35">
      <c r="D48" t="s">
        <v>276</v>
      </c>
      <c r="E48" t="s">
        <v>916</v>
      </c>
      <c r="F48" t="s">
        <v>135</v>
      </c>
      <c r="G48" t="s">
        <v>362</v>
      </c>
      <c r="J48" s="111"/>
    </row>
    <row r="49" spans="4:7" x14ac:dyDescent="0.35">
      <c r="D49" t="s">
        <v>276</v>
      </c>
      <c r="E49" t="s">
        <v>917</v>
      </c>
      <c r="F49" t="s">
        <v>135</v>
      </c>
      <c r="G49" t="s">
        <v>362</v>
      </c>
    </row>
    <row r="50" spans="4:7" x14ac:dyDescent="0.35">
      <c r="D50" t="s">
        <v>276</v>
      </c>
      <c r="E50" t="s">
        <v>918</v>
      </c>
      <c r="F50" t="s">
        <v>135</v>
      </c>
      <c r="G50" t="s">
        <v>362</v>
      </c>
    </row>
    <row r="51" spans="4:7" x14ac:dyDescent="0.35">
      <c r="D51" t="s">
        <v>276</v>
      </c>
      <c r="E51" t="s">
        <v>919</v>
      </c>
      <c r="F51" t="s">
        <v>336</v>
      </c>
      <c r="G51" t="s">
        <v>362</v>
      </c>
    </row>
    <row r="52" spans="4:7" x14ac:dyDescent="0.35">
      <c r="D52" t="s">
        <v>276</v>
      </c>
      <c r="E52" t="s">
        <v>920</v>
      </c>
      <c r="F52" t="s">
        <v>336</v>
      </c>
      <c r="G52" t="s">
        <v>362</v>
      </c>
    </row>
    <row r="53" spans="4:7" x14ac:dyDescent="0.35">
      <c r="D53" t="s">
        <v>276</v>
      </c>
      <c r="E53" t="s">
        <v>921</v>
      </c>
      <c r="F53" t="s">
        <v>135</v>
      </c>
      <c r="G53" t="s">
        <v>362</v>
      </c>
    </row>
    <row r="54" spans="4:7" x14ac:dyDescent="0.35">
      <c r="D54" t="s">
        <v>276</v>
      </c>
      <c r="E54" t="s">
        <v>922</v>
      </c>
      <c r="F54" t="s">
        <v>135</v>
      </c>
      <c r="G54" t="s">
        <v>362</v>
      </c>
    </row>
    <row r="55" spans="4:7" x14ac:dyDescent="0.35">
      <c r="D55" t="s">
        <v>276</v>
      </c>
      <c r="E55" t="s">
        <v>923</v>
      </c>
      <c r="F55" t="s">
        <v>328</v>
      </c>
      <c r="G55" t="s">
        <v>362</v>
      </c>
    </row>
    <row r="56" spans="4:7" x14ac:dyDescent="0.35">
      <c r="D56" t="s">
        <v>276</v>
      </c>
      <c r="E56" t="s">
        <v>924</v>
      </c>
      <c r="F56" t="s">
        <v>295</v>
      </c>
      <c r="G56" t="s">
        <v>362</v>
      </c>
    </row>
    <row r="57" spans="4:7" x14ac:dyDescent="0.35">
      <c r="D57" t="s">
        <v>276</v>
      </c>
      <c r="E57" t="s">
        <v>925</v>
      </c>
      <c r="F57" t="s">
        <v>135</v>
      </c>
      <c r="G57" t="s">
        <v>362</v>
      </c>
    </row>
    <row r="58" spans="4:7" x14ac:dyDescent="0.35">
      <c r="D58" t="s">
        <v>276</v>
      </c>
      <c r="E58" t="s">
        <v>926</v>
      </c>
      <c r="F58" t="s">
        <v>135</v>
      </c>
      <c r="G58" t="s">
        <v>362</v>
      </c>
    </row>
    <row r="59" spans="4:7" x14ac:dyDescent="0.35">
      <c r="D59" t="s">
        <v>276</v>
      </c>
      <c r="E59" t="s">
        <v>927</v>
      </c>
      <c r="F59" t="s">
        <v>135</v>
      </c>
      <c r="G59" t="s">
        <v>362</v>
      </c>
    </row>
    <row r="60" spans="4:7" x14ac:dyDescent="0.35">
      <c r="D60" t="s">
        <v>276</v>
      </c>
      <c r="E60" t="s">
        <v>928</v>
      </c>
      <c r="F60" t="s">
        <v>295</v>
      </c>
      <c r="G60" t="s">
        <v>362</v>
      </c>
    </row>
    <row r="61" spans="4:7" x14ac:dyDescent="0.35">
      <c r="D61" t="s">
        <v>276</v>
      </c>
      <c r="E61" t="s">
        <v>929</v>
      </c>
      <c r="F61" t="s">
        <v>295</v>
      </c>
      <c r="G61" t="s">
        <v>362</v>
      </c>
    </row>
    <row r="62" spans="4:7" x14ac:dyDescent="0.35">
      <c r="D62" t="s">
        <v>276</v>
      </c>
      <c r="E62" t="s">
        <v>930</v>
      </c>
      <c r="F62" t="s">
        <v>135</v>
      </c>
      <c r="G62" t="s">
        <v>362</v>
      </c>
    </row>
    <row r="63" spans="4:7" x14ac:dyDescent="0.35">
      <c r="D63" t="s">
        <v>277</v>
      </c>
      <c r="E63" t="str">
        <f>'Dropdown Values'!A3</f>
        <v>Please select an option</v>
      </c>
      <c r="F63" t="e">
        <f>NA()</f>
        <v>#N/A</v>
      </c>
      <c r="G63" t="s">
        <v>362</v>
      </c>
    </row>
    <row r="64" spans="4:7" x14ac:dyDescent="0.35">
      <c r="D64" t="s">
        <v>277</v>
      </c>
      <c r="E64" t="s">
        <v>931</v>
      </c>
      <c r="F64" t="s">
        <v>295</v>
      </c>
      <c r="G64" t="s">
        <v>362</v>
      </c>
    </row>
    <row r="65" spans="4:7" x14ac:dyDescent="0.35">
      <c r="D65" t="s">
        <v>277</v>
      </c>
      <c r="E65" t="s">
        <v>932</v>
      </c>
      <c r="F65" t="s">
        <v>295</v>
      </c>
      <c r="G65" t="s">
        <v>362</v>
      </c>
    </row>
    <row r="66" spans="4:7" x14ac:dyDescent="0.35">
      <c r="D66" t="s">
        <v>277</v>
      </c>
      <c r="E66" t="s">
        <v>933</v>
      </c>
      <c r="F66" t="s">
        <v>135</v>
      </c>
      <c r="G66" t="s">
        <v>362</v>
      </c>
    </row>
    <row r="67" spans="4:7" x14ac:dyDescent="0.35">
      <c r="D67" t="s">
        <v>277</v>
      </c>
      <c r="E67" t="s">
        <v>934</v>
      </c>
      <c r="F67" t="s">
        <v>135</v>
      </c>
      <c r="G67" t="s">
        <v>362</v>
      </c>
    </row>
    <row r="68" spans="4:7" x14ac:dyDescent="0.35">
      <c r="D68" t="s">
        <v>277</v>
      </c>
      <c r="E68" t="s">
        <v>935</v>
      </c>
      <c r="F68" t="s">
        <v>135</v>
      </c>
      <c r="G68" t="s">
        <v>362</v>
      </c>
    </row>
    <row r="69" spans="4:7" x14ac:dyDescent="0.35">
      <c r="D69" t="s">
        <v>277</v>
      </c>
      <c r="E69" t="s">
        <v>936</v>
      </c>
      <c r="F69" t="s">
        <v>135</v>
      </c>
      <c r="G69" t="s">
        <v>362</v>
      </c>
    </row>
    <row r="70" spans="4:7" x14ac:dyDescent="0.35">
      <c r="D70" t="s">
        <v>277</v>
      </c>
      <c r="E70" t="s">
        <v>937</v>
      </c>
      <c r="F70" t="s">
        <v>295</v>
      </c>
      <c r="G70" t="s">
        <v>362</v>
      </c>
    </row>
    <row r="71" spans="4:7" x14ac:dyDescent="0.35">
      <c r="D71" t="s">
        <v>277</v>
      </c>
      <c r="E71" t="s">
        <v>938</v>
      </c>
      <c r="F71" t="s">
        <v>135</v>
      </c>
      <c r="G71" t="s">
        <v>362</v>
      </c>
    </row>
    <row r="72" spans="4:7" x14ac:dyDescent="0.35">
      <c r="D72" t="s">
        <v>277</v>
      </c>
      <c r="E72" t="s">
        <v>939</v>
      </c>
      <c r="F72" t="s">
        <v>135</v>
      </c>
      <c r="G72" t="s">
        <v>362</v>
      </c>
    </row>
    <row r="73" spans="4:7" x14ac:dyDescent="0.35">
      <c r="D73" t="s">
        <v>278</v>
      </c>
      <c r="E73" t="str">
        <f>'Dropdown Values'!A3</f>
        <v>Please select an option</v>
      </c>
      <c r="F73" t="e">
        <f>NA()</f>
        <v>#N/A</v>
      </c>
      <c r="G73" t="s">
        <v>362</v>
      </c>
    </row>
    <row r="74" spans="4:7" x14ac:dyDescent="0.35">
      <c r="D74" t="s">
        <v>278</v>
      </c>
      <c r="E74" t="s">
        <v>940</v>
      </c>
      <c r="F74" t="s">
        <v>295</v>
      </c>
      <c r="G74" t="s">
        <v>362</v>
      </c>
    </row>
    <row r="75" spans="4:7" x14ac:dyDescent="0.35">
      <c r="D75" t="s">
        <v>278</v>
      </c>
      <c r="E75" t="s">
        <v>941</v>
      </c>
      <c r="F75" t="s">
        <v>135</v>
      </c>
      <c r="G75" t="s">
        <v>362</v>
      </c>
    </row>
    <row r="76" spans="4:7" x14ac:dyDescent="0.35">
      <c r="D76" t="s">
        <v>278</v>
      </c>
      <c r="E76" t="s">
        <v>942</v>
      </c>
      <c r="F76" t="s">
        <v>135</v>
      </c>
      <c r="G76" t="s">
        <v>362</v>
      </c>
    </row>
    <row r="77" spans="4:7" x14ac:dyDescent="0.35">
      <c r="D77" t="s">
        <v>278</v>
      </c>
      <c r="E77" t="s">
        <v>943</v>
      </c>
      <c r="F77" t="s">
        <v>135</v>
      </c>
      <c r="G77" t="s">
        <v>362</v>
      </c>
    </row>
    <row r="78" spans="4:7" x14ac:dyDescent="0.35">
      <c r="D78" t="s">
        <v>278</v>
      </c>
      <c r="E78" t="s">
        <v>944</v>
      </c>
      <c r="F78" t="s">
        <v>336</v>
      </c>
      <c r="G78" t="s">
        <v>362</v>
      </c>
    </row>
    <row r="79" spans="4:7" x14ac:dyDescent="0.35">
      <c r="D79" t="s">
        <v>278</v>
      </c>
      <c r="E79" t="s">
        <v>945</v>
      </c>
      <c r="F79" t="s">
        <v>135</v>
      </c>
      <c r="G79" t="s">
        <v>362</v>
      </c>
    </row>
    <row r="80" spans="4:7" x14ac:dyDescent="0.35">
      <c r="D80" t="s">
        <v>278</v>
      </c>
      <c r="E80" t="s">
        <v>946</v>
      </c>
      <c r="F80" t="s">
        <v>135</v>
      </c>
      <c r="G80" t="s">
        <v>362</v>
      </c>
    </row>
    <row r="81" spans="4:7" x14ac:dyDescent="0.35">
      <c r="D81" t="s">
        <v>278</v>
      </c>
      <c r="E81" t="s">
        <v>947</v>
      </c>
      <c r="F81" t="s">
        <v>135</v>
      </c>
      <c r="G81" t="s">
        <v>362</v>
      </c>
    </row>
    <row r="82" spans="4:7" x14ac:dyDescent="0.35">
      <c r="D82" t="s">
        <v>278</v>
      </c>
      <c r="E82" t="s">
        <v>948</v>
      </c>
      <c r="F82" t="s">
        <v>135</v>
      </c>
      <c r="G82" t="s">
        <v>362</v>
      </c>
    </row>
    <row r="83" spans="4:7" x14ac:dyDescent="0.35">
      <c r="D83" t="s">
        <v>278</v>
      </c>
      <c r="E83" t="s">
        <v>949</v>
      </c>
      <c r="F83" t="s">
        <v>135</v>
      </c>
      <c r="G83" t="s">
        <v>362</v>
      </c>
    </row>
    <row r="84" spans="4:7" x14ac:dyDescent="0.35">
      <c r="D84" t="s">
        <v>278</v>
      </c>
      <c r="E84" t="s">
        <v>950</v>
      </c>
      <c r="F84" t="s">
        <v>135</v>
      </c>
      <c r="G84" t="s">
        <v>362</v>
      </c>
    </row>
    <row r="85" spans="4:7" x14ac:dyDescent="0.35">
      <c r="D85" t="s">
        <v>278</v>
      </c>
      <c r="E85" t="s">
        <v>951</v>
      </c>
      <c r="F85" t="s">
        <v>135</v>
      </c>
      <c r="G85" t="s">
        <v>362</v>
      </c>
    </row>
    <row r="86" spans="4:7" x14ac:dyDescent="0.35">
      <c r="D86" t="s">
        <v>278</v>
      </c>
      <c r="E86" t="s">
        <v>952</v>
      </c>
      <c r="F86" t="s">
        <v>336</v>
      </c>
      <c r="G86" t="s">
        <v>362</v>
      </c>
    </row>
    <row r="87" spans="4:7" x14ac:dyDescent="0.35">
      <c r="D87" t="s">
        <v>279</v>
      </c>
      <c r="E87" t="str">
        <f>'Dropdown Values'!A3</f>
        <v>Please select an option</v>
      </c>
      <c r="F87" t="e">
        <f>NA()</f>
        <v>#N/A</v>
      </c>
      <c r="G87" t="s">
        <v>362</v>
      </c>
    </row>
    <row r="88" spans="4:7" x14ac:dyDescent="0.35">
      <c r="D88" t="s">
        <v>279</v>
      </c>
      <c r="E88" t="s">
        <v>953</v>
      </c>
      <c r="F88" t="s">
        <v>135</v>
      </c>
      <c r="G88" t="s">
        <v>362</v>
      </c>
    </row>
    <row r="89" spans="4:7" x14ac:dyDescent="0.35">
      <c r="D89" t="s">
        <v>279</v>
      </c>
      <c r="E89" t="s">
        <v>875</v>
      </c>
      <c r="F89" t="s">
        <v>295</v>
      </c>
      <c r="G89" t="s">
        <v>362</v>
      </c>
    </row>
    <row r="90" spans="4:7" x14ac:dyDescent="0.35">
      <c r="D90" t="s">
        <v>279</v>
      </c>
      <c r="E90" t="s">
        <v>954</v>
      </c>
      <c r="F90" t="s">
        <v>295</v>
      </c>
      <c r="G90" t="s">
        <v>362</v>
      </c>
    </row>
    <row r="91" spans="4:7" x14ac:dyDescent="0.35">
      <c r="D91" t="s">
        <v>279</v>
      </c>
      <c r="E91" t="s">
        <v>955</v>
      </c>
      <c r="F91" t="s">
        <v>135</v>
      </c>
      <c r="G91" t="s">
        <v>362</v>
      </c>
    </row>
    <row r="92" spans="4:7" x14ac:dyDescent="0.35">
      <c r="D92" t="s">
        <v>279</v>
      </c>
      <c r="E92" t="s">
        <v>956</v>
      </c>
      <c r="F92" t="s">
        <v>295</v>
      </c>
      <c r="G92" t="s">
        <v>362</v>
      </c>
    </row>
    <row r="93" spans="4:7" x14ac:dyDescent="0.35">
      <c r="D93" t="s">
        <v>279</v>
      </c>
      <c r="E93" t="s">
        <v>957</v>
      </c>
      <c r="F93" t="s">
        <v>295</v>
      </c>
      <c r="G93" t="s">
        <v>362</v>
      </c>
    </row>
    <row r="94" spans="4:7" x14ac:dyDescent="0.35">
      <c r="D94" t="s">
        <v>279</v>
      </c>
      <c r="E94" t="s">
        <v>958</v>
      </c>
      <c r="F94" t="s">
        <v>295</v>
      </c>
      <c r="G94" t="s">
        <v>362</v>
      </c>
    </row>
    <row r="95" spans="4:7" x14ac:dyDescent="0.35">
      <c r="D95" t="s">
        <v>279</v>
      </c>
      <c r="E95" t="s">
        <v>959</v>
      </c>
      <c r="F95" t="s">
        <v>295</v>
      </c>
      <c r="G95" t="s">
        <v>362</v>
      </c>
    </row>
    <row r="96" spans="4:7" x14ac:dyDescent="0.35">
      <c r="D96" t="s">
        <v>279</v>
      </c>
      <c r="E96" t="s">
        <v>960</v>
      </c>
      <c r="F96" t="s">
        <v>135</v>
      </c>
      <c r="G96" t="s">
        <v>362</v>
      </c>
    </row>
    <row r="97" spans="4:7" x14ac:dyDescent="0.35">
      <c r="D97" t="s">
        <v>279</v>
      </c>
      <c r="E97" t="s">
        <v>961</v>
      </c>
      <c r="F97" t="s">
        <v>295</v>
      </c>
      <c r="G97" t="s">
        <v>362</v>
      </c>
    </row>
    <row r="98" spans="4:7" x14ac:dyDescent="0.35">
      <c r="D98" t="s">
        <v>279</v>
      </c>
      <c r="E98" t="s">
        <v>962</v>
      </c>
      <c r="F98" t="s">
        <v>295</v>
      </c>
      <c r="G98" t="s">
        <v>362</v>
      </c>
    </row>
    <row r="99" spans="4:7" x14ac:dyDescent="0.35">
      <c r="D99" t="s">
        <v>279</v>
      </c>
      <c r="E99" t="s">
        <v>963</v>
      </c>
      <c r="F99" t="s">
        <v>295</v>
      </c>
      <c r="G99" t="s">
        <v>362</v>
      </c>
    </row>
    <row r="100" spans="4:7" x14ac:dyDescent="0.35">
      <c r="D100" t="s">
        <v>279</v>
      </c>
      <c r="E100" t="s">
        <v>964</v>
      </c>
      <c r="F100" t="s">
        <v>135</v>
      </c>
      <c r="G100" t="s">
        <v>362</v>
      </c>
    </row>
    <row r="101" spans="4:7" x14ac:dyDescent="0.35">
      <c r="D101" t="s">
        <v>279</v>
      </c>
      <c r="E101" t="s">
        <v>965</v>
      </c>
      <c r="F101" t="s">
        <v>295</v>
      </c>
      <c r="G101" t="s">
        <v>362</v>
      </c>
    </row>
    <row r="102" spans="4:7" x14ac:dyDescent="0.35">
      <c r="D102" t="s">
        <v>279</v>
      </c>
      <c r="E102" t="s">
        <v>966</v>
      </c>
      <c r="F102" t="s">
        <v>295</v>
      </c>
      <c r="G102" t="s">
        <v>362</v>
      </c>
    </row>
    <row r="103" spans="4:7" x14ac:dyDescent="0.35">
      <c r="D103" t="s">
        <v>279</v>
      </c>
      <c r="E103" t="s">
        <v>967</v>
      </c>
      <c r="F103" t="s">
        <v>295</v>
      </c>
      <c r="G103" t="s">
        <v>362</v>
      </c>
    </row>
    <row r="104" spans="4:7" x14ac:dyDescent="0.35">
      <c r="D104" t="s">
        <v>279</v>
      </c>
      <c r="E104" t="s">
        <v>968</v>
      </c>
      <c r="F104" t="s">
        <v>295</v>
      </c>
      <c r="G104" t="s">
        <v>362</v>
      </c>
    </row>
    <row r="105" spans="4:7" x14ac:dyDescent="0.35">
      <c r="D105" t="s">
        <v>279</v>
      </c>
      <c r="E105" t="s">
        <v>969</v>
      </c>
      <c r="F105" t="s">
        <v>295</v>
      </c>
      <c r="G105" t="s">
        <v>362</v>
      </c>
    </row>
    <row r="106" spans="4:7" x14ac:dyDescent="0.35">
      <c r="D106" t="s">
        <v>279</v>
      </c>
      <c r="E106" t="s">
        <v>970</v>
      </c>
      <c r="F106" t="s">
        <v>295</v>
      </c>
      <c r="G106" t="s">
        <v>362</v>
      </c>
    </row>
    <row r="107" spans="4:7" x14ac:dyDescent="0.35">
      <c r="D107" t="s">
        <v>280</v>
      </c>
      <c r="E107" t="str">
        <f>'Dropdown Values'!A3</f>
        <v>Please select an option</v>
      </c>
      <c r="F107" t="e">
        <f>NA()</f>
        <v>#N/A</v>
      </c>
      <c r="G107" t="s">
        <v>362</v>
      </c>
    </row>
    <row r="108" spans="4:7" x14ac:dyDescent="0.35">
      <c r="D108" t="s">
        <v>280</v>
      </c>
      <c r="E108" t="s">
        <v>971</v>
      </c>
      <c r="F108" t="s">
        <v>135</v>
      </c>
      <c r="G108" t="s">
        <v>362</v>
      </c>
    </row>
    <row r="109" spans="4:7" x14ac:dyDescent="0.35">
      <c r="D109" t="s">
        <v>280</v>
      </c>
      <c r="E109" t="s">
        <v>972</v>
      </c>
      <c r="F109" t="s">
        <v>135</v>
      </c>
      <c r="G109" t="s">
        <v>362</v>
      </c>
    </row>
    <row r="110" spans="4:7" x14ac:dyDescent="0.35">
      <c r="D110" t="s">
        <v>280</v>
      </c>
      <c r="E110" t="s">
        <v>973</v>
      </c>
      <c r="F110" t="s">
        <v>135</v>
      </c>
      <c r="G110" t="s">
        <v>362</v>
      </c>
    </row>
    <row r="111" spans="4:7" x14ac:dyDescent="0.35">
      <c r="D111" t="s">
        <v>280</v>
      </c>
      <c r="E111" t="s">
        <v>974</v>
      </c>
      <c r="F111" t="s">
        <v>135</v>
      </c>
      <c r="G111" t="s">
        <v>362</v>
      </c>
    </row>
    <row r="112" spans="4:7" x14ac:dyDescent="0.35">
      <c r="D112" t="s">
        <v>280</v>
      </c>
      <c r="E112" t="s">
        <v>975</v>
      </c>
      <c r="F112" t="s">
        <v>135</v>
      </c>
      <c r="G112" t="s">
        <v>362</v>
      </c>
    </row>
    <row r="113" spans="4:7" x14ac:dyDescent="0.35">
      <c r="D113" t="s">
        <v>280</v>
      </c>
      <c r="E113" t="s">
        <v>976</v>
      </c>
      <c r="F113" t="s">
        <v>135</v>
      </c>
      <c r="G113" t="s">
        <v>362</v>
      </c>
    </row>
    <row r="114" spans="4:7" x14ac:dyDescent="0.35">
      <c r="D114" t="s">
        <v>280</v>
      </c>
      <c r="E114" t="s">
        <v>977</v>
      </c>
      <c r="F114" t="s">
        <v>328</v>
      </c>
      <c r="G114" t="s">
        <v>362</v>
      </c>
    </row>
    <row r="115" spans="4:7" x14ac:dyDescent="0.35">
      <c r="D115" t="s">
        <v>280</v>
      </c>
      <c r="E115" t="s">
        <v>978</v>
      </c>
      <c r="F115" t="s">
        <v>295</v>
      </c>
      <c r="G115" t="s">
        <v>362</v>
      </c>
    </row>
    <row r="116" spans="4:7" x14ac:dyDescent="0.35">
      <c r="D116" t="s">
        <v>280</v>
      </c>
      <c r="E116" t="s">
        <v>979</v>
      </c>
      <c r="F116" t="s">
        <v>135</v>
      </c>
      <c r="G116" t="s">
        <v>362</v>
      </c>
    </row>
    <row r="117" spans="4:7" x14ac:dyDescent="0.35">
      <c r="D117" t="s">
        <v>280</v>
      </c>
      <c r="E117" t="s">
        <v>980</v>
      </c>
      <c r="F117" t="s">
        <v>135</v>
      </c>
      <c r="G117" t="s">
        <v>362</v>
      </c>
    </row>
    <row r="118" spans="4:7" x14ac:dyDescent="0.35">
      <c r="D118" t="s">
        <v>280</v>
      </c>
      <c r="E118" t="s">
        <v>981</v>
      </c>
      <c r="F118" t="s">
        <v>295</v>
      </c>
      <c r="G118" t="s">
        <v>362</v>
      </c>
    </row>
    <row r="119" spans="4:7" x14ac:dyDescent="0.35">
      <c r="D119" t="s">
        <v>280</v>
      </c>
      <c r="E119" t="s">
        <v>982</v>
      </c>
      <c r="F119" t="s">
        <v>135</v>
      </c>
      <c r="G119" t="s">
        <v>362</v>
      </c>
    </row>
    <row r="120" spans="4:7" x14ac:dyDescent="0.35">
      <c r="D120" t="s">
        <v>280</v>
      </c>
      <c r="E120" t="s">
        <v>983</v>
      </c>
      <c r="F120" t="s">
        <v>135</v>
      </c>
      <c r="G120" t="s">
        <v>362</v>
      </c>
    </row>
    <row r="121" spans="4:7" x14ac:dyDescent="0.35">
      <c r="D121" t="s">
        <v>280</v>
      </c>
      <c r="E121" t="s">
        <v>984</v>
      </c>
      <c r="F121" t="s">
        <v>295</v>
      </c>
      <c r="G121" t="s">
        <v>362</v>
      </c>
    </row>
    <row r="122" spans="4:7" x14ac:dyDescent="0.35">
      <c r="D122" t="s">
        <v>280</v>
      </c>
      <c r="E122" t="s">
        <v>985</v>
      </c>
      <c r="F122" t="s">
        <v>135</v>
      </c>
      <c r="G122" t="s">
        <v>362</v>
      </c>
    </row>
    <row r="123" spans="4:7" x14ac:dyDescent="0.35">
      <c r="D123" t="s">
        <v>280</v>
      </c>
      <c r="E123" t="s">
        <v>986</v>
      </c>
      <c r="F123" t="s">
        <v>295</v>
      </c>
      <c r="G123" t="s">
        <v>362</v>
      </c>
    </row>
    <row r="124" spans="4:7" x14ac:dyDescent="0.35">
      <c r="D124" t="s">
        <v>280</v>
      </c>
      <c r="E124" t="s">
        <v>987</v>
      </c>
      <c r="F124" t="s">
        <v>135</v>
      </c>
      <c r="G124" t="s">
        <v>362</v>
      </c>
    </row>
    <row r="125" spans="4:7" x14ac:dyDescent="0.35">
      <c r="D125" t="s">
        <v>280</v>
      </c>
      <c r="E125" t="s">
        <v>988</v>
      </c>
      <c r="F125" t="s">
        <v>135</v>
      </c>
      <c r="G125" t="s">
        <v>362</v>
      </c>
    </row>
    <row r="126" spans="4:7" x14ac:dyDescent="0.35">
      <c r="D126" t="s">
        <v>280</v>
      </c>
      <c r="E126" t="s">
        <v>989</v>
      </c>
      <c r="F126" t="s">
        <v>135</v>
      </c>
      <c r="G126" t="s">
        <v>362</v>
      </c>
    </row>
    <row r="127" spans="4:7" x14ac:dyDescent="0.35">
      <c r="D127" t="s">
        <v>280</v>
      </c>
      <c r="E127" t="s">
        <v>990</v>
      </c>
      <c r="F127" t="s">
        <v>135</v>
      </c>
      <c r="G127" t="s">
        <v>362</v>
      </c>
    </row>
    <row r="128" spans="4:7" x14ac:dyDescent="0.35">
      <c r="D128" t="s">
        <v>280</v>
      </c>
      <c r="E128" t="s">
        <v>991</v>
      </c>
      <c r="F128" t="s">
        <v>135</v>
      </c>
      <c r="G128" t="s">
        <v>362</v>
      </c>
    </row>
    <row r="129" spans="4:7" x14ac:dyDescent="0.35">
      <c r="D129" t="s">
        <v>280</v>
      </c>
      <c r="E129" t="s">
        <v>992</v>
      </c>
      <c r="F129" t="s">
        <v>295</v>
      </c>
      <c r="G129" t="s">
        <v>362</v>
      </c>
    </row>
    <row r="130" spans="4:7" x14ac:dyDescent="0.35">
      <c r="D130" t="s">
        <v>280</v>
      </c>
      <c r="E130" t="s">
        <v>993</v>
      </c>
      <c r="F130" t="s">
        <v>135</v>
      </c>
      <c r="G130" t="s">
        <v>362</v>
      </c>
    </row>
    <row r="131" spans="4:7" x14ac:dyDescent="0.35">
      <c r="D131" t="s">
        <v>280</v>
      </c>
      <c r="E131" t="s">
        <v>994</v>
      </c>
      <c r="F131" t="s">
        <v>328</v>
      </c>
      <c r="G131" t="s">
        <v>362</v>
      </c>
    </row>
    <row r="132" spans="4:7" x14ac:dyDescent="0.35">
      <c r="D132" t="s">
        <v>280</v>
      </c>
      <c r="E132" t="s">
        <v>995</v>
      </c>
      <c r="F132" t="s">
        <v>328</v>
      </c>
      <c r="G132" t="s">
        <v>362</v>
      </c>
    </row>
    <row r="133" spans="4:7" x14ac:dyDescent="0.35">
      <c r="D133" t="s">
        <v>280</v>
      </c>
      <c r="E133" t="s">
        <v>996</v>
      </c>
      <c r="F133" t="s">
        <v>295</v>
      </c>
      <c r="G133" t="s">
        <v>362</v>
      </c>
    </row>
    <row r="134" spans="4:7" x14ac:dyDescent="0.35">
      <c r="D134" t="s">
        <v>281</v>
      </c>
      <c r="E134" t="str">
        <f>'Dropdown Values'!A3</f>
        <v>Please select an option</v>
      </c>
      <c r="F134" t="e">
        <f>NA()</f>
        <v>#N/A</v>
      </c>
      <c r="G134" t="s">
        <v>362</v>
      </c>
    </row>
    <row r="135" spans="4:7" x14ac:dyDescent="0.35">
      <c r="D135" t="s">
        <v>281</v>
      </c>
      <c r="E135" t="s">
        <v>997</v>
      </c>
      <c r="F135" t="s">
        <v>135</v>
      </c>
      <c r="G135" t="s">
        <v>362</v>
      </c>
    </row>
    <row r="136" spans="4:7" x14ac:dyDescent="0.35">
      <c r="D136" t="s">
        <v>281</v>
      </c>
      <c r="E136" t="s">
        <v>998</v>
      </c>
      <c r="F136" t="s">
        <v>135</v>
      </c>
      <c r="G136" t="s">
        <v>362</v>
      </c>
    </row>
    <row r="137" spans="4:7" x14ac:dyDescent="0.35">
      <c r="D137" t="s">
        <v>281</v>
      </c>
      <c r="E137" t="s">
        <v>999</v>
      </c>
      <c r="F137" t="s">
        <v>135</v>
      </c>
      <c r="G137" t="s">
        <v>362</v>
      </c>
    </row>
    <row r="138" spans="4:7" x14ac:dyDescent="0.35">
      <c r="D138" t="s">
        <v>281</v>
      </c>
      <c r="E138" t="s">
        <v>1000</v>
      </c>
      <c r="F138" t="s">
        <v>135</v>
      </c>
      <c r="G138" t="s">
        <v>362</v>
      </c>
    </row>
    <row r="139" spans="4:7" x14ac:dyDescent="0.35">
      <c r="D139" t="s">
        <v>281</v>
      </c>
      <c r="E139" t="s">
        <v>1001</v>
      </c>
      <c r="F139" t="s">
        <v>295</v>
      </c>
      <c r="G139" t="s">
        <v>362</v>
      </c>
    </row>
    <row r="140" spans="4:7" x14ac:dyDescent="0.35">
      <c r="D140" t="s">
        <v>281</v>
      </c>
      <c r="E140" t="s">
        <v>1002</v>
      </c>
      <c r="F140" t="s">
        <v>135</v>
      </c>
      <c r="G140" t="s">
        <v>362</v>
      </c>
    </row>
    <row r="141" spans="4:7" x14ac:dyDescent="0.35">
      <c r="D141" t="s">
        <v>281</v>
      </c>
      <c r="E141" t="s">
        <v>1003</v>
      </c>
      <c r="F141" t="s">
        <v>135</v>
      </c>
      <c r="G141" t="s">
        <v>362</v>
      </c>
    </row>
    <row r="142" spans="4:7" x14ac:dyDescent="0.35">
      <c r="D142" t="s">
        <v>281</v>
      </c>
      <c r="E142" t="s">
        <v>1004</v>
      </c>
      <c r="F142" t="s">
        <v>135</v>
      </c>
      <c r="G142" t="s">
        <v>362</v>
      </c>
    </row>
    <row r="143" spans="4:7" x14ac:dyDescent="0.35">
      <c r="D143" t="s">
        <v>281</v>
      </c>
      <c r="E143" t="s">
        <v>1005</v>
      </c>
      <c r="F143" t="s">
        <v>295</v>
      </c>
      <c r="G143" t="s">
        <v>362</v>
      </c>
    </row>
    <row r="144" spans="4:7" x14ac:dyDescent="0.35">
      <c r="D144" t="s">
        <v>281</v>
      </c>
      <c r="E144" t="s">
        <v>1006</v>
      </c>
      <c r="F144" t="s">
        <v>295</v>
      </c>
      <c r="G144" t="s">
        <v>362</v>
      </c>
    </row>
    <row r="145" spans="4:7" x14ac:dyDescent="0.35">
      <c r="D145" t="s">
        <v>281</v>
      </c>
      <c r="E145" t="s">
        <v>1007</v>
      </c>
      <c r="F145" t="s">
        <v>295</v>
      </c>
      <c r="G145" t="s">
        <v>362</v>
      </c>
    </row>
    <row r="146" spans="4:7" x14ac:dyDescent="0.35">
      <c r="D146" t="s">
        <v>281</v>
      </c>
      <c r="E146" t="s">
        <v>1008</v>
      </c>
      <c r="F146" t="s">
        <v>295</v>
      </c>
      <c r="G146" t="s">
        <v>362</v>
      </c>
    </row>
    <row r="147" spans="4:7" x14ac:dyDescent="0.35">
      <c r="D147" t="s">
        <v>282</v>
      </c>
      <c r="E147" t="s">
        <v>913</v>
      </c>
      <c r="F147" t="e">
        <f>NA()</f>
        <v>#N/A</v>
      </c>
      <c r="G147" t="s">
        <v>362</v>
      </c>
    </row>
    <row r="148" spans="4:7" x14ac:dyDescent="0.35">
      <c r="D148" t="s">
        <v>283</v>
      </c>
      <c r="E148" t="str">
        <f>'Dropdown Values'!A3</f>
        <v>Please select an option</v>
      </c>
      <c r="F148" t="e">
        <f>NA()</f>
        <v>#N/A</v>
      </c>
      <c r="G148" t="s">
        <v>362</v>
      </c>
    </row>
    <row r="149" spans="4:7" x14ac:dyDescent="0.35">
      <c r="D149" t="s">
        <v>283</v>
      </c>
      <c r="E149" t="s">
        <v>1009</v>
      </c>
      <c r="F149" t="s">
        <v>295</v>
      </c>
      <c r="G149" t="s">
        <v>362</v>
      </c>
    </row>
    <row r="150" spans="4:7" x14ac:dyDescent="0.35">
      <c r="D150" t="s">
        <v>283</v>
      </c>
      <c r="E150" t="s">
        <v>1010</v>
      </c>
      <c r="F150" t="s">
        <v>135</v>
      </c>
      <c r="G150" t="s">
        <v>362</v>
      </c>
    </row>
    <row r="151" spans="4:7" x14ac:dyDescent="0.35">
      <c r="D151" t="s">
        <v>283</v>
      </c>
      <c r="E151" t="s">
        <v>1011</v>
      </c>
      <c r="F151" t="s">
        <v>135</v>
      </c>
      <c r="G151" t="s">
        <v>362</v>
      </c>
    </row>
    <row r="152" spans="4:7" x14ac:dyDescent="0.35">
      <c r="D152" t="s">
        <v>283</v>
      </c>
      <c r="E152" t="s">
        <v>1012</v>
      </c>
      <c r="F152" t="s">
        <v>135</v>
      </c>
      <c r="G152" t="s">
        <v>362</v>
      </c>
    </row>
    <row r="153" spans="4:7" x14ac:dyDescent="0.35">
      <c r="D153" t="s">
        <v>283</v>
      </c>
      <c r="E153" t="s">
        <v>1013</v>
      </c>
      <c r="F153" t="s">
        <v>328</v>
      </c>
      <c r="G153" t="s">
        <v>362</v>
      </c>
    </row>
    <row r="154" spans="4:7" x14ac:dyDescent="0.35">
      <c r="D154" t="s">
        <v>283</v>
      </c>
      <c r="E154" t="s">
        <v>1014</v>
      </c>
      <c r="F154" t="s">
        <v>135</v>
      </c>
      <c r="G154" t="s">
        <v>362</v>
      </c>
    </row>
    <row r="155" spans="4:7" x14ac:dyDescent="0.35">
      <c r="D155" t="s">
        <v>283</v>
      </c>
      <c r="E155" t="s">
        <v>1015</v>
      </c>
      <c r="F155" t="s">
        <v>135</v>
      </c>
      <c r="G155" t="s">
        <v>362</v>
      </c>
    </row>
    <row r="156" spans="4:7" x14ac:dyDescent="0.35">
      <c r="D156" t="s">
        <v>283</v>
      </c>
      <c r="E156" t="s">
        <v>1016</v>
      </c>
      <c r="F156" t="s">
        <v>135</v>
      </c>
      <c r="G156" t="s">
        <v>362</v>
      </c>
    </row>
    <row r="157" spans="4:7" x14ac:dyDescent="0.35">
      <c r="D157" t="s">
        <v>283</v>
      </c>
      <c r="E157" t="s">
        <v>1017</v>
      </c>
      <c r="F157" t="s">
        <v>295</v>
      </c>
      <c r="G157" t="s">
        <v>362</v>
      </c>
    </row>
    <row r="158" spans="4:7" x14ac:dyDescent="0.35">
      <c r="D158" t="s">
        <v>283</v>
      </c>
      <c r="E158" t="s">
        <v>917</v>
      </c>
      <c r="F158" t="s">
        <v>135</v>
      </c>
      <c r="G158" t="s">
        <v>362</v>
      </c>
    </row>
    <row r="159" spans="4:7" x14ac:dyDescent="0.35">
      <c r="G159" s="60" t="s">
        <v>1098</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workbookViewId="0">
      <selection activeCell="E14" sqref="E14"/>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873</v>
      </c>
      <c r="B1" s="140"/>
    </row>
    <row r="2" spans="1:7" x14ac:dyDescent="0.35">
      <c r="A2" t="str">
        <f>Admin!$B$15</f>
        <v>Bolton Council</v>
      </c>
    </row>
    <row r="3" spans="1:7" x14ac:dyDescent="0.35">
      <c r="D3" s="60" t="s">
        <v>1099</v>
      </c>
    </row>
    <row r="4" spans="1:7" x14ac:dyDescent="0.35">
      <c r="A4" s="30" t="s">
        <v>1018</v>
      </c>
      <c r="B4" s="140" t="s">
        <v>293</v>
      </c>
      <c r="D4" t="s">
        <v>406</v>
      </c>
      <c r="E4" t="s">
        <v>141</v>
      </c>
      <c r="F4" t="s">
        <v>293</v>
      </c>
      <c r="G4" t="s">
        <v>120</v>
      </c>
    </row>
    <row r="5" spans="1:7" x14ac:dyDescent="0.35">
      <c r="A5" t="str" cm="1">
        <f t="array" ref="A5:B13">Filtered_Bespoke_Outcomes</f>
        <v>Please select an option</v>
      </c>
      <c r="B5" t="e">
        <v>#N/A</v>
      </c>
      <c r="D5" t="s">
        <v>42</v>
      </c>
      <c r="E5" t="str">
        <f>'Dropdown Values'!A3</f>
        <v>Please select an option</v>
      </c>
      <c r="F5" t="e">
        <f>NA()</f>
        <v>#N/A</v>
      </c>
      <c r="G5" t="s">
        <v>362</v>
      </c>
    </row>
    <row r="6" spans="1:7" x14ac:dyDescent="0.35">
      <c r="A6" t="str">
        <v>Travel times in corridors of interest</v>
      </c>
      <c r="B6" t="str">
        <v>%</v>
      </c>
      <c r="D6" t="s">
        <v>42</v>
      </c>
      <c r="E6" t="s">
        <v>1019</v>
      </c>
      <c r="F6" t="s">
        <v>336</v>
      </c>
      <c r="G6" t="s">
        <v>362</v>
      </c>
    </row>
    <row r="7" spans="1:7" x14ac:dyDescent="0.35">
      <c r="A7" t="str">
        <v xml:space="preserve">Number of enterprises receiving non financial support </v>
      </c>
      <c r="B7" t="str">
        <v>n of </v>
      </c>
      <c r="D7" t="s">
        <v>42</v>
      </c>
      <c r="E7" t="s">
        <v>1020</v>
      </c>
      <c r="F7" t="s">
        <v>135</v>
      </c>
      <c r="G7" t="s">
        <v>362</v>
      </c>
    </row>
    <row r="8" spans="1:7" x14ac:dyDescent="0.35">
      <c r="A8" t="str">
        <v>No of births of new enterprises</v>
      </c>
      <c r="B8" t="str">
        <v>n of </v>
      </c>
      <c r="D8" t="s">
        <v>42</v>
      </c>
      <c r="E8" t="s">
        <v>1021</v>
      </c>
      <c r="F8" t="s">
        <v>135</v>
      </c>
      <c r="G8" t="s">
        <v>362</v>
      </c>
    </row>
    <row r="9" spans="1:7" x14ac:dyDescent="0.35">
      <c r="A9" t="str">
        <v>Average occupany rates work spaces (5)</v>
      </c>
      <c r="B9" t="str">
        <v>n of </v>
      </c>
      <c r="D9" t="s">
        <v>42</v>
      </c>
      <c r="E9" t="s">
        <v>1022</v>
      </c>
      <c r="F9" t="s">
        <v>135</v>
      </c>
      <c r="G9" t="s">
        <v>362</v>
      </c>
    </row>
    <row r="10" spans="1:7" x14ac:dyDescent="0.35">
      <c r="A10" t="str">
        <v>(%) of adults satisfied with their area</v>
      </c>
      <c r="B10" t="str">
        <v>%</v>
      </c>
      <c r="D10" t="s">
        <v>42</v>
      </c>
      <c r="E10" t="s">
        <v>1023</v>
      </c>
      <c r="F10" t="s">
        <v>336</v>
      </c>
      <c r="G10" t="s">
        <v>362</v>
      </c>
    </row>
    <row r="11" spans="1:7" x14ac:dyDescent="0.35">
      <c r="A11" t="str">
        <v>(%) of visitors likely to recommend the town</v>
      </c>
      <c r="B11" t="str">
        <v>%</v>
      </c>
      <c r="D11" t="s">
        <v>42</v>
      </c>
      <c r="E11" t="s">
        <v>1024</v>
      </c>
      <c r="F11" t="s">
        <v>336</v>
      </c>
      <c r="G11" t="s">
        <v>362</v>
      </c>
    </row>
    <row r="12" spans="1:7" x14ac:dyDescent="0.35">
      <c r="A12" t="str">
        <v>No of people using an improved/new public facility (%)</v>
      </c>
      <c r="B12" t="str">
        <v>n of </v>
      </c>
      <c r="D12" t="s">
        <v>42</v>
      </c>
      <c r="E12" t="s">
        <v>1025</v>
      </c>
      <c r="F12" t="s">
        <v>135</v>
      </c>
      <c r="G12" t="s">
        <v>362</v>
      </c>
    </row>
    <row r="13" spans="1:7" x14ac:dyDescent="0.35">
      <c r="A13" t="str">
        <v>(%) of customers or visitors who report a positive experience</v>
      </c>
      <c r="B13" t="str">
        <v>%</v>
      </c>
      <c r="D13" t="s">
        <v>42</v>
      </c>
      <c r="E13" t="s">
        <v>1026</v>
      </c>
      <c r="F13" t="s">
        <v>336</v>
      </c>
      <c r="G13" t="s">
        <v>362</v>
      </c>
    </row>
    <row r="14" spans="1:7" x14ac:dyDescent="0.35">
      <c r="D14" t="s">
        <v>275</v>
      </c>
      <c r="E14" t="s">
        <v>1027</v>
      </c>
      <c r="F14" t="e">
        <f>NA()</f>
        <v>#N/A</v>
      </c>
      <c r="G14" t="s">
        <v>362</v>
      </c>
    </row>
    <row r="15" spans="1:7" x14ac:dyDescent="0.35">
      <c r="D15" t="s">
        <v>276</v>
      </c>
      <c r="E15" t="str">
        <f>'Dropdown Values'!A3</f>
        <v>Please select an option</v>
      </c>
      <c r="F15" t="e">
        <f>NA()</f>
        <v>#N/A</v>
      </c>
      <c r="G15" t="s">
        <v>362</v>
      </c>
    </row>
    <row r="16" spans="1:7" x14ac:dyDescent="0.35">
      <c r="D16" t="s">
        <v>276</v>
      </c>
      <c r="E16" t="s">
        <v>1028</v>
      </c>
      <c r="F16" t="s">
        <v>135</v>
      </c>
      <c r="G16" t="s">
        <v>362</v>
      </c>
    </row>
    <row r="17" spans="4:7" x14ac:dyDescent="0.35">
      <c r="D17" t="s">
        <v>276</v>
      </c>
      <c r="E17" t="s">
        <v>1029</v>
      </c>
      <c r="F17" t="s">
        <v>135</v>
      </c>
      <c r="G17" t="s">
        <v>362</v>
      </c>
    </row>
    <row r="18" spans="4:7" x14ac:dyDescent="0.35">
      <c r="D18" t="s">
        <v>277</v>
      </c>
      <c r="E18" t="s">
        <v>1027</v>
      </c>
      <c r="F18" t="e">
        <f>NA()</f>
        <v>#N/A</v>
      </c>
      <c r="G18" t="s">
        <v>362</v>
      </c>
    </row>
    <row r="19" spans="4:7" x14ac:dyDescent="0.35">
      <c r="D19" t="s">
        <v>278</v>
      </c>
      <c r="E19" t="str">
        <f>'Dropdown Values'!A3</f>
        <v>Please select an option</v>
      </c>
      <c r="F19" t="e">
        <f>NA()</f>
        <v>#N/A</v>
      </c>
      <c r="G19" t="s">
        <v>362</v>
      </c>
    </row>
    <row r="20" spans="4:7" x14ac:dyDescent="0.35">
      <c r="D20" t="s">
        <v>278</v>
      </c>
      <c r="E20" t="s">
        <v>1030</v>
      </c>
      <c r="F20" t="s">
        <v>336</v>
      </c>
      <c r="G20" t="s">
        <v>362</v>
      </c>
    </row>
    <row r="21" spans="4:7" x14ac:dyDescent="0.35">
      <c r="D21" t="s">
        <v>278</v>
      </c>
      <c r="E21" t="s">
        <v>1031</v>
      </c>
      <c r="F21" t="s">
        <v>135</v>
      </c>
      <c r="G21" t="s">
        <v>362</v>
      </c>
    </row>
    <row r="22" spans="4:7" x14ac:dyDescent="0.35">
      <c r="D22" t="s">
        <v>278</v>
      </c>
      <c r="E22" t="s">
        <v>1032</v>
      </c>
      <c r="F22" t="s">
        <v>135</v>
      </c>
      <c r="G22" t="s">
        <v>362</v>
      </c>
    </row>
    <row r="23" spans="4:7" x14ac:dyDescent="0.35">
      <c r="D23" t="s">
        <v>278</v>
      </c>
      <c r="E23" t="s">
        <v>1033</v>
      </c>
      <c r="F23" t="s">
        <v>135</v>
      </c>
      <c r="G23" t="s">
        <v>362</v>
      </c>
    </row>
    <row r="24" spans="4:7" x14ac:dyDescent="0.35">
      <c r="D24" t="s">
        <v>278</v>
      </c>
      <c r="E24" t="s">
        <v>1034</v>
      </c>
      <c r="F24" t="s">
        <v>135</v>
      </c>
      <c r="G24" t="s">
        <v>362</v>
      </c>
    </row>
    <row r="25" spans="4:7" x14ac:dyDescent="0.35">
      <c r="D25" t="s">
        <v>278</v>
      </c>
      <c r="E25" t="s">
        <v>1035</v>
      </c>
      <c r="F25" t="s">
        <v>135</v>
      </c>
      <c r="G25" t="s">
        <v>362</v>
      </c>
    </row>
    <row r="26" spans="4:7" x14ac:dyDescent="0.35">
      <c r="D26" t="s">
        <v>278</v>
      </c>
      <c r="E26" t="s">
        <v>1036</v>
      </c>
      <c r="F26" t="s">
        <v>135</v>
      </c>
      <c r="G26" t="s">
        <v>362</v>
      </c>
    </row>
    <row r="27" spans="4:7" x14ac:dyDescent="0.35">
      <c r="D27" t="s">
        <v>278</v>
      </c>
      <c r="E27" t="s">
        <v>1037</v>
      </c>
      <c r="F27" t="s">
        <v>135</v>
      </c>
      <c r="G27" t="s">
        <v>362</v>
      </c>
    </row>
    <row r="28" spans="4:7" x14ac:dyDescent="0.35">
      <c r="D28" t="s">
        <v>278</v>
      </c>
      <c r="E28" t="s">
        <v>1038</v>
      </c>
      <c r="F28" t="s">
        <v>135</v>
      </c>
      <c r="G28" t="s">
        <v>362</v>
      </c>
    </row>
    <row r="29" spans="4:7" x14ac:dyDescent="0.35">
      <c r="D29" t="s">
        <v>278</v>
      </c>
      <c r="E29" t="s">
        <v>1039</v>
      </c>
      <c r="F29" t="s">
        <v>135</v>
      </c>
      <c r="G29" t="s">
        <v>362</v>
      </c>
    </row>
    <row r="30" spans="4:7" x14ac:dyDescent="0.35">
      <c r="D30" t="s">
        <v>278</v>
      </c>
      <c r="E30" t="s">
        <v>1040</v>
      </c>
      <c r="F30" t="s">
        <v>336</v>
      </c>
      <c r="G30" t="s">
        <v>362</v>
      </c>
    </row>
    <row r="31" spans="4:7" x14ac:dyDescent="0.35">
      <c r="D31" t="s">
        <v>278</v>
      </c>
      <c r="E31" t="s">
        <v>1041</v>
      </c>
      <c r="F31" t="s">
        <v>336</v>
      </c>
      <c r="G31" t="s">
        <v>362</v>
      </c>
    </row>
    <row r="32" spans="4:7" x14ac:dyDescent="0.35">
      <c r="D32" t="s">
        <v>279</v>
      </c>
      <c r="E32" t="str">
        <f>'Dropdown Values'!A3</f>
        <v>Please select an option</v>
      </c>
      <c r="F32" t="e">
        <f>NA()</f>
        <v>#N/A</v>
      </c>
      <c r="G32" t="s">
        <v>362</v>
      </c>
    </row>
    <row r="33" spans="4:7" x14ac:dyDescent="0.35">
      <c r="D33" t="s">
        <v>279</v>
      </c>
      <c r="E33" t="s">
        <v>1042</v>
      </c>
      <c r="F33" t="s">
        <v>135</v>
      </c>
      <c r="G33" t="s">
        <v>362</v>
      </c>
    </row>
    <row r="34" spans="4:7" x14ac:dyDescent="0.35">
      <c r="D34" t="s">
        <v>279</v>
      </c>
      <c r="E34" t="s">
        <v>1043</v>
      </c>
      <c r="F34" t="s">
        <v>135</v>
      </c>
      <c r="G34" t="s">
        <v>362</v>
      </c>
    </row>
    <row r="35" spans="4:7" x14ac:dyDescent="0.35">
      <c r="D35" t="s">
        <v>279</v>
      </c>
      <c r="E35" t="s">
        <v>1044</v>
      </c>
      <c r="F35" t="s">
        <v>336</v>
      </c>
      <c r="G35" t="s">
        <v>362</v>
      </c>
    </row>
    <row r="36" spans="4:7" x14ac:dyDescent="0.35">
      <c r="D36" t="s">
        <v>279</v>
      </c>
      <c r="E36" t="s">
        <v>1045</v>
      </c>
      <c r="F36" t="s">
        <v>336</v>
      </c>
      <c r="G36" t="s">
        <v>362</v>
      </c>
    </row>
    <row r="37" spans="4:7" x14ac:dyDescent="0.35">
      <c r="D37" t="s">
        <v>280</v>
      </c>
      <c r="E37" t="str">
        <f>'Dropdown Values'!A3</f>
        <v>Please select an option</v>
      </c>
      <c r="F37" t="e">
        <f>NA()</f>
        <v>#N/A</v>
      </c>
      <c r="G37" t="s">
        <v>362</v>
      </c>
    </row>
    <row r="38" spans="4:7" x14ac:dyDescent="0.35">
      <c r="D38" t="s">
        <v>280</v>
      </c>
      <c r="E38" t="s">
        <v>1046</v>
      </c>
      <c r="F38" t="s">
        <v>135</v>
      </c>
      <c r="G38" t="s">
        <v>362</v>
      </c>
    </row>
    <row r="39" spans="4:7" x14ac:dyDescent="0.35">
      <c r="D39" t="s">
        <v>280</v>
      </c>
      <c r="E39" t="s">
        <v>1047</v>
      </c>
      <c r="F39" t="s">
        <v>336</v>
      </c>
      <c r="G39" t="s">
        <v>362</v>
      </c>
    </row>
    <row r="40" spans="4:7" x14ac:dyDescent="0.35">
      <c r="D40" t="s">
        <v>280</v>
      </c>
      <c r="E40" t="s">
        <v>1048</v>
      </c>
      <c r="F40" t="s">
        <v>135</v>
      </c>
      <c r="G40" t="s">
        <v>362</v>
      </c>
    </row>
    <row r="41" spans="4:7" x14ac:dyDescent="0.35">
      <c r="D41" t="s">
        <v>280</v>
      </c>
      <c r="E41" t="s">
        <v>1049</v>
      </c>
      <c r="F41" t="s">
        <v>336</v>
      </c>
      <c r="G41" t="s">
        <v>362</v>
      </c>
    </row>
    <row r="42" spans="4:7" x14ac:dyDescent="0.35">
      <c r="D42" t="s">
        <v>280</v>
      </c>
      <c r="E42" t="s">
        <v>1050</v>
      </c>
      <c r="F42" t="s">
        <v>336</v>
      </c>
      <c r="G42" t="s">
        <v>362</v>
      </c>
    </row>
    <row r="43" spans="4:7" x14ac:dyDescent="0.35">
      <c r="D43" t="s">
        <v>280</v>
      </c>
      <c r="E43" t="s">
        <v>1051</v>
      </c>
      <c r="F43" t="s">
        <v>135</v>
      </c>
      <c r="G43" t="s">
        <v>362</v>
      </c>
    </row>
    <row r="44" spans="4:7" x14ac:dyDescent="0.35">
      <c r="D44" t="s">
        <v>280</v>
      </c>
      <c r="E44" t="s">
        <v>1052</v>
      </c>
      <c r="F44" t="s">
        <v>160</v>
      </c>
      <c r="G44" t="s">
        <v>362</v>
      </c>
    </row>
    <row r="45" spans="4:7" x14ac:dyDescent="0.35">
      <c r="D45" t="s">
        <v>280</v>
      </c>
      <c r="E45" t="s">
        <v>1053</v>
      </c>
      <c r="F45" t="s">
        <v>336</v>
      </c>
      <c r="G45" t="s">
        <v>362</v>
      </c>
    </row>
    <row r="46" spans="4:7" x14ac:dyDescent="0.35">
      <c r="D46" t="s">
        <v>281</v>
      </c>
      <c r="E46" t="str">
        <f>'Dropdown Values'!A3</f>
        <v>Please select an option</v>
      </c>
      <c r="F46" t="e">
        <f>NA()</f>
        <v>#N/A</v>
      </c>
      <c r="G46" t="s">
        <v>362</v>
      </c>
    </row>
    <row r="47" spans="4:7" x14ac:dyDescent="0.35">
      <c r="D47" t="s">
        <v>281</v>
      </c>
      <c r="E47" t="s">
        <v>1054</v>
      </c>
      <c r="F47" t="s">
        <v>135</v>
      </c>
      <c r="G47" t="s">
        <v>362</v>
      </c>
    </row>
    <row r="48" spans="4:7" x14ac:dyDescent="0.35">
      <c r="D48" t="s">
        <v>281</v>
      </c>
      <c r="E48" t="s">
        <v>1055</v>
      </c>
      <c r="F48" t="s">
        <v>135</v>
      </c>
      <c r="G48" t="s">
        <v>362</v>
      </c>
    </row>
    <row r="49" spans="4:7" x14ac:dyDescent="0.35">
      <c r="D49" t="s">
        <v>282</v>
      </c>
      <c r="E49" t="s">
        <v>1027</v>
      </c>
      <c r="F49" t="e">
        <f>NA()</f>
        <v>#N/A</v>
      </c>
      <c r="G49" t="s">
        <v>362</v>
      </c>
    </row>
    <row r="50" spans="4:7" x14ac:dyDescent="0.35">
      <c r="D50" t="s">
        <v>283</v>
      </c>
      <c r="E50" t="s">
        <v>1027</v>
      </c>
      <c r="F50" t="e">
        <f>NA()</f>
        <v>#N/A</v>
      </c>
      <c r="G50" t="s">
        <v>362</v>
      </c>
    </row>
    <row r="51" spans="4:7" x14ac:dyDescent="0.35">
      <c r="G51" s="60" t="s">
        <v>1100</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2024-03-21T11:48:25Z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