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C5CED9DD-8DFF-4641-8A61-97788A2CDB58}" xr6:coauthVersionLast="47" xr6:coauthVersionMax="47" xr10:uidLastSave="{00000000-0000-0000-0000-000000000000}"/>
  <bookViews>
    <workbookView xWindow="-110" yWindow="-110" windowWidth="19420" windowHeight="11500" tabRatio="661" firstSheet="4"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B16" i="3" l="1" a="1"/>
  <c r="B16" i="3" s="1"/>
  <c r="G9" i="7"/>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38"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R46" i="4"/>
  <c r="O46" i="6"/>
  <c r="R19" i="18"/>
  <c r="D19" i="4"/>
  <c r="D20"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R21" i="4" s="1"/>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<sst xmlns="http://schemas.openxmlformats.org/spreadsheetml/2006/main" count="2903" uniqueCount="1124">
  <si>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</si>
  <si>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</si>
  <si>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</si>
  <si>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</si>
  <si>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</si>
  <si>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</si>
  <si>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</si>
  <si>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</si>
  <si>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</si>
  <si>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</si>
  <si>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</si>
  <si>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</si>
  <si>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</si>
  <si>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</si>
  <si>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</si>
  <si>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</si>
  <si>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</si>
  <si>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</si>
  <si>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</si>
  <si>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</si>
  <si>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</si>
  <si>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</si>
  <si>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</si>
  <si>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</si>
  <si>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</si>
  <si>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</si>
  <si>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</si>
  <si>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</si>
  <si>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</si>
  <si>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</si>
  <si>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</si>
  <si>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</si>
  <si>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</si>
  <si>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</si>
  <si>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</si>
  <si>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</si>
  <si>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</si>
  <si>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</si>
  <si>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</si>
  <si>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</si>
  <si>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</si>
  <si>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</si>
  <si>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</si>
  <si>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</si>
  <si>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</si>
  <si>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</si>
  <si>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</si>
  <si>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</si>
  <si>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</si>
  <si>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</si>
  <si>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</si>
  <si>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</si>
  <si>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</si>
  <si>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</si>
  <si>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</si>
  <si>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</si>
  <si>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</si>
  <si>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</si>
  <si>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</si>
  <si>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</si>
  <si>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</si>
  <si>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</si>
  <si>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</si>
  <si>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</si>
  <si>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</si>
  <si>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</si>
  <si>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</si>
  <si>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</si>
  <si>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</si>
  <si>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</si>
  <si>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</si>
  <si>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</si>
  <si>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</si>
  <si>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</si>
  <si>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</si>
  <si>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</si>
  <si>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</si>
  <si>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</si>
  <si>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</si>
  <si>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</si>
  <si>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</si>
  <si>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</si>
  <si>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</si>
  <si>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</si>
  <si>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</si>
  <si>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</si>
  <si>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</si>
  <si>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</si>
  <si>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</si>
  <si>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</si>
  <si>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</si>
  <si>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</si>
  <si>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</si>
  <si>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</si>
  <si>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</si>
  <si>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</si>
  <si>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</si>
  <si>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</si>
  <si>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</si>
  <si>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</si>
  <si>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</si>
  <si>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</si>
  <si>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</si>
  <si>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</si>
  <si>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</si>
  <si>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</si>
  <si>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</si>
  <si>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</si>
  <si>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</si>
  <si>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</si>
  <si>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</si>
  <si>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</si>
  <si>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</si>
  <si>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</si>
  <si>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</si>
  <si>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</si>
  <si>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</si>
  <si>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</si>
  <si>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</si>
  <si>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</si>
  <si>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</si>
  <si>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</si>
  <si>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</si>
  <si>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</si>
  <si>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</si>
  <si>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</si>
  <si>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</si>
  <si>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</si>
  <si>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</si>
  <si>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</si>
  <si>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</si>
  <si>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</si>
  <si>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</si>
  <si>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</si>
  <si>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</si>
  <si>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</si>
  <si>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</si>
  <si>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</si>
  <si>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</si>
  <si>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</si>
  <si>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</si>
  <si>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</si>
  <si>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</si>
  <si>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</si>
  <si>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</si>
  <si>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</si>
  <si>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</si>
  <si>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</si>
  <si>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</si>
  <si>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</si>
  <si>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</si>
  <si>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</si>
  <si>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</si>
  <si>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</si>
  <si>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</si>
  <si>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</si>
  <si>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</si>
  <si>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</si>
  <si>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</si>
  <si>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</si>
  <si>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</si>
  <si>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</si>
  <si>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</si>
  <si>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</si>
  <si>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</si>
  <si>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</si>
  <si>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</si>
  <si>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</si>
  <si>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</si>
  <si>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</si>
  <si>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</si>
  <si>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</si>
  <si>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</si>
  <si>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</si>
  <si>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</si>
  <si>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</si>
  <si>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</si>
  <si>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</si>
  <si>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</si>
  <si>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</si>
  <si>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</si>
  <si>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</si>
  <si>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</si>
  <si>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</si>
  <si>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</si>
  <si>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</si>
  <si>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</si>
  <si>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</si>
  <si>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</si>
  <si>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</si>
  <si>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</si>
  <si>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</si>
  <si>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</si>
  <si>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</si>
  <si>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</si>
  <si>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</si>
  <si>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</si>
  <si>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</si>
  <si>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</si>
  <si>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</si>
  <si>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</si>
  <si>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</si>
  <si>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</si>
  <si>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</si>
  <si>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</si>
  <si>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</si>
  <si>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</si>
  <si>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</si>
  <si>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</si>
  <si>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</si>
  <si>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</si>
  <si>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</si>
  <si>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</si>
  <si>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</si>
  <si>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</si>
  <si>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</si>
  <si>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</si>
  <si>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</si>
  <si>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</si>
  <si>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</si>
  <si>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</si>
  <si>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</si>
  <si>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</si>
  <si>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</si>
  <si>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</si>
  <si>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</si>
  <si>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</si>
  <si>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</si>
  <si>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</si>
  <si>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</si>
  <si>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</si>
  <si>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</si>
  <si>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</si>
  <si>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</si>
  <si>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</si>
  <si>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</si>
  <si>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</si>
  <si>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</si>
  <si>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</si>
  <si>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</si>
  <si>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</si>
  <si>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</si>
  <si>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</si>
  <si>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</si>
  <si>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</si>
  <si>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</si>
  <si>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</si>
  <si>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</si>
  <si>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</si>
  <si>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</si>
  <si>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</si>
  <si>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</si>
  <si>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</si>
  <si>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</si>
  <si>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</si>
  <si>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</si>
  <si>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</si>
  <si>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</si>
  <si>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</si>
  <si>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</si>
  <si>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</si>
  <si>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</si>
  <si>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</si>
  <si>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</si>
  <si>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</si>
  <si>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</si>
  <si>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</si>
  <si>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</si>
  <si>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</si>
  <si>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</si>
  <si>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</si>
  <si>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</si>
  <si>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</si>
  <si>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</si>
  <si>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</si>
  <si>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</si>
  <si>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</si>
  <si>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</si>
  <si>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</si>
  <si>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</si>
  <si>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</si>
  <si>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</si>
  <si>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</si>
  <si>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</si>
  <si>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</si>
  <si>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</si>
  <si>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</si>
  <si>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</si>
  <si>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</si>
  <si>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</si>
  <si>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</si>
  <si>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</si>
  <si>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</si>
  <si>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</si>
  <si>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</si>
  <si>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</si>
  <si>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</si>
  <si>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</si>
  <si>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</si>
  <si>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</si>
  <si>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</si>
  <si>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</si>
  <si>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</si>
  <si>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</si>
  <si>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</si>
  <si>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</si>
  <si>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</si>
  <si>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</si>
  <si>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</si>
  <si>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</si>
  <si>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</si>
  <si>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</si>
  <si>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</si>
  <si>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</si>
  <si>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</si>
  <si>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</si>
  <si>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</si>
  <si>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</si>
  <si>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</si>
  <si>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</si>
  <si>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</si>
  <si>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</si>
  <si>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</si>
  <si>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</si>
  <si>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</si>
  <si>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</si>
  <si>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</si>
  <si>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</si>
  <si>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</si>
  <si>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</si>
  <si>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</si>
  <si>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</si>
  <si>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</si>
  <si>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</si>
  <si>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</si>
  <si>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</si>
  <si>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</si>
  <si>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</si>
  <si>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</si>
  <si>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</si>
  <si>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</si>
  <si>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</si>
  <si>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</si>
  <si>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</si>
  <si>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</si>
  <si>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</si>
  <si>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</si>
  <si>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</si>
  <si>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</si>
  <si>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</si>
  <si>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</si>
  <si>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</si>
  <si>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</si>
  <si>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</si>
  <si>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</si>
  <si>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</si>
  <si>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</si>
  <si>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</si>
  <si>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</si>
  <si>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</si>
  <si>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</si>
  <si>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</si>
  <si>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</si>
  <si>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</si>
  <si>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</si>
  <si>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</si>
  <si>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</si>
  <si>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</si>
  <si>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</si>
  <si>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</si>
  <si>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</si>
  <si>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</si>
  <si>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</si>
  <si>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</si>
  <si>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</si>
  <si>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</si>
  <si>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</si>
  <si>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</si>
  <si>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</si>
  <si>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</si>
  <si>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</si>
  <si>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</si>
  <si>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</si>
  <si>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</si>
  <si>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</si>
  <si>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</si>
  <si>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</si>
  <si>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</si>
  <si>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</si>
  <si>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</si>
  <si>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</si>
  <si>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</si>
  <si>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</si>
  <si>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</si>
  <si>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</si>
  <si>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</si>
  <si>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</si>
  <si>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</si>
  <si>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</si>
  <si>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</si>
  <si>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</si>
  <si>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</si>
  <si>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</si>
  <si>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</si>
  <si>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</si>
  <si>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</si>
  <si>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</si>
  <si>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</si>
  <si>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</si>
  <si>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</si>
  <si>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</si>
  <si>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</si>
  <si>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</si>
  <si>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</si>
  <si>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</si>
  <si>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</si>
  <si>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</si>
  <si>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</si>
  <si>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</si>
  <si>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</si>
  <si>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</si>
  <si>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</si>
  <si>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</si>
  <si>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</si>
  <si>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</si>
  <si>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</si>
  <si>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</si>
  <si>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</si>
  <si>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</si>
  <si>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</si>
  <si>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</si>
  <si>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</si>
  <si>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</si>
  <si>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</si>
  <si>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</si>
  <si>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</si>
  <si>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</si>
  <si>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</si>
  <si>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</si>
  <si>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</si>
  <si>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</si>
  <si>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</si>
  <si>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</si>
  <si>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</si>
  <si>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</si>
  <si>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</si>
  <si>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</si>
  <si>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</si>
  <si>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</si>
  <si>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</si>
  <si>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</si>
  <si>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</si>
  <si>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</si>
  <si>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</si>
  <si>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</si>
  <si>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</si>
  <si>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</si>
  <si>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</si>
  <si>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</si>
  <si>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</si>
  <si>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</si>
  <si>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</si>
  <si>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</si>
  <si>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</si>
  <si>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</si>
  <si>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</si>
  <si>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</si>
  <si>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</si>
  <si>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</si>
  <si>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</si>
  <si>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</si>
  <si>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</si>
  <si>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</si>
  <si>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</si>
  <si>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</si>
  <si>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</si>
  <si>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</si>
  <si>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</si>
  <si>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</si>
  <si>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</si>
  <si>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</si>
  <si>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</si>
  <si>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</si>
  <si>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</si>
  <si>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</si>
  <si>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</si>
  <si>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</si>
  <si>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</si>
  <si>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</si>
  <si>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</si>
  <si>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</si>
  <si>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</si>
  <si>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</si>
  <si>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</si>
  <si>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</si>
  <si>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</si>
  <si>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</si>
  <si>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</si>
  <si>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</si>
  <si>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</si>
  <si>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</si>
  <si>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</si>
  <si>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</si>
  <si>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</si>
  <si>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</si>
  <si>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</si>
  <si>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</si>
  <si>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</si>
  <si>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</si>
  <si>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</si>
  <si>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</si>
  <si>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</si>
  <si>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</si>
  <si>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</si>
  <si>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</si>
  <si>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</si>
  <si>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</si>
  <si>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</si>
  <si>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</si>
  <si>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</si>
  <si>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</si>
  <si>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</si>
  <si>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</si>
  <si>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</si>
  <si>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</si>
  <si>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</si>
  <si>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</si>
  <si>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</si>
  <si>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</si>
  <si>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</si>
  <si>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</si>
  <si>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</si>
  <si>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</si>
  <si>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</si>
  <si>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</si>
  <si>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</si>
  <si>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</si>
  <si>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</si>
  <si>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</si>
  <si>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</si>
  <si>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</si>
  <si>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</si>
  <si>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</si>
  <si>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</si>
  <si>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</si>
  <si>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</si>
  <si>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</si>
  <si>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</si>
  <si>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</si>
  <si>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</si>
  <si>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</si>
  <si>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</si>
  <si>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</si>
  <si>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</si>
  <si>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</si>
  <si>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</si>
  <si>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</si>
  <si>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</si>
  <si>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</si>
  <si>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</si>
  <si>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</si>
  <si>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</si>
  <si>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</si>
  <si>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</si>
  <si>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</si>
  <si>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</si>
  <si>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</si>
  <si>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</si>
  <si>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</si>
  <si>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</si>
  <si>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</si>
  <si>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</si>
  <si>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</si>
  <si>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</si>
  <si>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</si>
  <si>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</si>
  <si>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</si>
  <si>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</si>
  <si>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</si>
  <si>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</si>
  <si>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</si>
  <si>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</si>
  <si>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</si>
  <si>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</si>
  <si>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</si>
  <si>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</si>
  <si>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</si>
  <si>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</si>
  <si>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</si>
  <si>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</si>
  <si>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</si>
  <si>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</si>
  <si>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</si>
  <si>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</si>
  <si>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</si>
  <si>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</si>
  <si>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</si>
  <si>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</si>
  <si>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</si>
  <si>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</si>
  <si>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</si>
  <si>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</si>
  <si>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</si>
  <si>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</si>
  <si>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</si>
  <si>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</si>
  <si>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</si>
  <si>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</si>
  <si>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</si>
  <si>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</si>
  <si>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</si>
  <si>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</si>
  <si>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</si>
  <si>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</si>
  <si>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</si>
  <si>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</si>
  <si>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</si>
  <si>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</si>
  <si>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</si>
  <si>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</si>
  <si>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</si>
  <si>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</si>
  <si>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</si>
  <si>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</si>
  <si>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</si>
  <si>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</si>
  <si>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</si>
  <si>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</si>
  <si>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</si>
  <si>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</si>
  <si>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</si>
  <si>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</si>
  <si>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</si>
  <si>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</si>
  <si>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</si>
  <si>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</si>
  <si>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</si>
  <si>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</si>
  <si>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</si>
  <si>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</si>
  <si>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</si>
  <si>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</si>
  <si>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</si>
  <si>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</si>
  <si>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</si>
  <si>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</si>
  <si>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</si>
  <si>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</si>
  <si>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</si>
  <si>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</si>
  <si>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</si>
  <si>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</si>
  <si>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</si>
  <si>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</si>
  <si>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</si>
  <si>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</si>
  <si>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</si>
  <si>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</si>
  <si>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</si>
  <si>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</si>
  <si>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</si>
  <si>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</si>
  <si>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</si>
  <si>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</si>
  <si>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</si>
  <si>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</si>
  <si>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</si>
  <si>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</si>
  <si>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</si>
  <si>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</si>
  <si>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</si>
  <si>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</si>
  <si>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</si>
  <si>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</si>
  <si>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</si>
  <si>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</si>
  <si>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</si>
  <si>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</si>
  <si>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</si>
  <si>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</si>
  <si>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</si>
  <si>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</si>
  <si>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</si>
  <si>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</si>
  <si>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</si>
  <si>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</si>
  <si>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</si>
  <si>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</si>
  <si>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</si>
  <si>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</si>
  <si>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</si>
  <si>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</si>
  <si>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</si>
  <si>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</si>
  <si>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</si>
  <si>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</si>
  <si>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</si>
  <si>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</si>
  <si>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</si>
  <si>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</si>
  <si>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</si>
  <si>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</si>
  <si>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</si>
  <si>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</si>
  <si>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</si>
  <si>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</si>
  <si>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</si>
  <si>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</si>
  <si>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</si>
  <si>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</si>
  <si>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</si>
  <si>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</si>
  <si>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</si>
  <si>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</si>
  <si>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</si>
  <si>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</si>
  <si>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</si>
  <si>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</si>
  <si>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</si>
  <si>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</si>
  <si>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</si>
  <si>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</si>
  <si>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</si>
  <si>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</si>
  <si>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</si>
  <si>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</si>
  <si>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</si>
  <si>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</si>
  <si>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</si>
  <si>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</si>
  <si>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</si>
  <si>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</si>
  <si>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</si>
  <si>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</si>
  <si>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</si>
  <si>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</si>
  <si>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</si>
  <si>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</si>
  <si>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</si>
  <si>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</si>
  <si>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</si>
  <si>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</si>
  <si>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</si>
  <si>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</si>
  <si>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</si>
  <si>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</si>
  <si>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</si>
  <si>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</si>
  <si>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</si>
  <si>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</si>
  <si>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</si>
  <si>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</si>
  <si>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</si>
  <si>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</si>
  <si>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</si>
  <si>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</si>
  <si>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</si>
  <si>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</si>
  <si>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</si>
  <si>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</si>
  <si>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</si>
  <si>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</si>
  <si>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</si>
  <si>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</si>
  <si>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</si>
  <si>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</si>
  <si>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</si>
  <si>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</si>
  <si>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</si>
  <si>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</si>
  <si>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</si>
  <si>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</si>
  <si>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</si>
  <si>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</si>
  <si>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</si>
  <si>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</si>
  <si>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</si>
  <si>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</si>
  <si>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</si>
  <si>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</si>
  <si>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</si>
  <si>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</si>
  <si>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</si>
  <si>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</si>
  <si>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</si>
  <si>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</si>
  <si>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</si>
  <si>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</si>
  <si>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</si>
  <si>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</si>
  <si>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</si>
  <si>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</si>
  <si>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</si>
  <si>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</si>
  <si>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</si>
  <si>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</si>
  <si>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</si>
  <si>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</si>
  <si>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</si>
  <si>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</si>
  <si>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</si>
  <si>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</si>
  <si>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</si>
  <si>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</si>
  <si>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</si>
  <si>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</si>
  <si>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</si>
  <si>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</si>
  <si>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</si>
  <si>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</si>
  <si>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</si>
  <si>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</si>
  <si>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</si>
  <si>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</si>
  <si>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</si>
  <si>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</si>
  <si>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</si>
  <si>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</si>
  <si>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</si>
  <si>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</si>
  <si>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</si>
  <si>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</si>
  <si>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</si>
  <si>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</si>
  <si>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</si>
  <si>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</si>
  <si>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</si>
  <si>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</si>
  <si>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</si>
  <si>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</si>
  <si>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</si>
  <si>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</si>
  <si>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</si>
  <si>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</si>
  <si>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</si>
  <si>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</si>
  <si>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</si>
  <si>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</si>
  <si>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</si>
  <si>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</si>
  <si>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</si>
  <si>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</si>
  <si>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</si>
  <si>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</si>
  <si>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</si>
  <si>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</si>
  <si>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</si>
  <si>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</si>
  <si>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</si>
  <si>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</si>
  <si>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</si>
  <si>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</si>
  <si>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</si>
  <si>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</si>
  <si>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</si>
  <si>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</si>
  <si>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</si>
  <si>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</si>
  <si>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</si>
  <si>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</si>
  <si>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</si>
  <si>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</si>
  <si>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</si>
  <si>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</si>
  <si>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</si>
  <si>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</si>
  <si>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</si>
  <si>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</si>
  <si>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</si>
  <si>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</si>
  <si>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</si>
  <si>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</si>
  <si>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</si>
  <si>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</si>
  <si>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</si>
  <si>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</si>
  <si>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</si>
  <si>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</si>
  <si>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</si>
  <si>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</si>
  <si>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</si>
  <si>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</si>
  <si>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</si>
  <si>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</si>
  <si>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</si>
  <si>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</si>
  <si>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</si>
  <si>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</si>
  <si>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</si>
  <si>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</si>
  <si>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</si>
  <si>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</si>
  <si>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</si>
  <si>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</si>
  <si>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</si>
  <si>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</si>
  <si>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</si>
  <si>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</si>
  <si>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</si>
  <si>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</si>
  <si>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</si>
  <si>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</si>
  <si>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</si>
  <si>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</si>
  <si>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</si>
  <si>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</si>
  <si>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</si>
  <si>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</si>
  <si>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</si>
  <si>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</si>
  <si>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</si>
  <si>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</si>
  <si>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</si>
  <si>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</si>
  <si>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</si>
  <si>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</si>
  <si>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</si>
  <si>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</si>
  <si>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</si>
  <si>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</si>
  <si>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</si>
  <si>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</si>
  <si>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</si>
  <si>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</si>
  <si>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</si>
  <si>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</si>
  <si>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</si>
  <si>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</si>
  <si>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</si>
  <si>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</si>
  <si>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</si>
  <si>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</si>
  <si>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</si>
  <si>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</si>
  <si>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</si>
  <si>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</si>
  <si>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</si>
  <si>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</si>
  <si>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</si>
  <si>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</si>
  <si>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</si>
  <si>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</si>
  <si>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</si>
  <si>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</si>
  <si>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</si>
  <si>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</si>
  <si>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</si>
  <si>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</si>
  <si>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</si>
  <si>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</si>
  <si>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</si>
  <si>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</si>
  <si>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</si>
  <si>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</si>
  <si>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</si>
  <si>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</si>
  <si>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</si>
  <si>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</si>
  <si>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</si>
  <si>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</si>
  <si>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</si>
  <si>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</si>
  <si>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</si>
  <si>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</si>
  <si>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</si>
  <si>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</si>
  <si>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</si>
  <si>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</si>
  <si>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</si>
  <si>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</si>
  <si>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</si>
  <si>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</si>
  <si>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</si>
  <si>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</si>
  <si>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</si>
  <si>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</si>
  <si>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</si>
  <si>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</si>
  <si>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</si>
  <si>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</si>
  <si>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</si>
  <si>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</si>
  <si>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</si>
  <si>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</si>
  <si>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</si>
  <si>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</si>
  <si>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</si>
  <si>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</si>
  <si>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</si>
  <si>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</si>
  <si>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</si>
  <si>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</si>
  <si>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</si>
  <si>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</si>
  <si>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</si>
  <si>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</si>
  <si>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</si>
  <si>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</si>
  <si>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</si>
  <si>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</si>
  <si>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</si>
  <si>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</si>
  <si>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</si>
  <si>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</si>
  <si>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</si>
  <si>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</si>
  <si>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</si>
  <si>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</si>
  <si>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</si>
  <si>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</si>
  <si>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</si>
  <si>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</si>
  <si>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</si>
  <si>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</si>
  <si>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</si>
  <si>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</si>
  <si>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</si>
  <si>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</si>
  <si>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</si>
  <si>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</si>
  <si>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</si>
  <si>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</si>
  <si>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</si>
  <si>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</si>
  <si>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</si>
  <si>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</si>
  <si>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</si>
  <si>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</si>
  <si>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</si>
  <si>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</si>
  <si>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</si>
  <si>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</si>
  <si>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</si>
  <si>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</si>
  <si>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</si>
  <si>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</si>
  <si>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</si>
  <si>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</si>
  <si>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</si>
  <si>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</si>
  <si>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</si>
  <si>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</si>
  <si>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</si>
  <si>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</si>
  <si>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</si>
  <si>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</si>
  <si>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</si>
  <si>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</si>
  <si>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</si>
  <si>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</si>
  <si>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</si>
  <si>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</si>
  <si>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</si>
  <si>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</si>
  <si>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</si>
  <si>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</si>
  <si>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</si>
  <si>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</si>
  <si>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</si>
  <si>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</si>
  <si>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</si>
  <si>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</si>
  <si>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</si>
  <si>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</si>
  <si>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</si>
  <si>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</si>
  <si>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</si>
  <si>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</si>
  <si>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</si>
  <si>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</si>
  <si>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</si>
  <si>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</si>
  <si>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</si>
  <si>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</si>
  <si>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</si>
  <si>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</si>
  <si>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</si>
  <si>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</si>
  <si>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</si>
  <si>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</si>
  <si>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</si>
  <si>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</si>
  <si>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</si>
  <si>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</si>
  <si>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</si>
  <si>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</si>
  <si>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</si>
  <si>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</si>
  <si>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</si>
  <si>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</si>
  <si>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</si>
  <si>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</si>
  <si>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</si>
  <si>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</si>
  <si>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</si>
  <si>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</si>
  <si>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</si>
  <si>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</si>
  <si>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</si>
  <si>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</si>
  <si>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</si>
  <si>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</si>
  <si>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</si>
  <si>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</si>
  <si>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</si>
  <si>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</si>
  <si>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</si>
  <si>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</si>
  <si>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</si>
  <si>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</si>
  <si>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</si>
  <si>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</si>
  <si>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Invalid project</t>
  </si>
  <si>
    <t>What's all this then?</t>
  </si>
  <si>
    <t>BL2 9ND</t>
  </si>
  <si>
    <t>Invalid output</t>
  </si>
  <si>
    <t>Invalid bespoke output</t>
  </si>
  <si>
    <t>Invalid outcome</t>
  </si>
  <si>
    <t>Invalid bespoke output UoM</t>
  </si>
  <si>
    <t>Invalid standard output UoM</t>
  </si>
  <si>
    <t>Invalid standard outcome UoM</t>
  </si>
  <si>
    <t>Invalid bespoke outcome</t>
  </si>
  <si>
    <t>Invalid bespoke outcome UoM</t>
  </si>
  <si>
    <t>Enhancing sub-regional and regional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</si>
</sst>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3" sqref="B3"/>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12" zoomScale="80" zoomScaleNormal="80" workbookViewId="0">
      <selection activeCell="E26" sqref="E2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t="s">
        <v>1069</v>
      </c>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t="s">
        <v>1112</v>
      </c>
      <c r="C25" s="64" t="s">
        <v>290</v>
      </c>
      <c r="D25" s="65" t="s">
        <v>292</v>
      </c>
      <c r="E25" s="34" t="s">
        <v>1113</v>
      </c>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1079</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1080</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E9" sqref="E9"/>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t="s">
        <v>1112</v>
      </c>
      <c r="C15" s="77" t="s">
        <v>1114</v>
      </c>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8" zoomScale="90" zoomScaleNormal="90" workbookViewId="0">
      <selection activeCell="D22" sqref="D2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366</v>
      </c>
      <c r="C21" s="143" t="s">
        <v>1115</v>
      </c>
      <c r="D21" s="73" t="s">
        <v>1119</v>
      </c>
      <c r="E21" s="154">
        <v>4</v>
      </c>
      <c r="F21" s="156">
        <f t="shared" si="0"/>
        <v>4</v>
      </c>
      <c r="G21" s="154">
        <v>3</v>
      </c>
      <c r="H21" s="155">
        <v>5</v>
      </c>
      <c r="I21" s="155">
        <v>4</v>
      </c>
      <c r="J21" s="155">
        <v>3</v>
      </c>
      <c r="K21" s="156">
        <f>SUM(G21:J21)</f>
        <v>15</v>
      </c>
      <c r="L21" s="155">
        <v>23</v>
      </c>
      <c r="M21" s="155">
        <v>26</v>
      </c>
      <c r="N21" s="155">
        <v>95</v>
      </c>
      <c r="O21" s="155">
        <v>45</v>
      </c>
      <c r="P21" s="156">
        <f>SUM(L21:O21)</f>
        <v>189</v>
      </c>
      <c r="Q21" s="155">
        <v>7</v>
      </c>
      <c r="R21" s="157">
        <f t="shared" ref="R21:R37" si="1">SUM(F21,K21,P21,Q21)</f>
        <v>215</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370</v>
      </c>
      <c r="C46" s="143" t="s">
        <v>1116</v>
      </c>
      <c r="D46" s="73" t="s">
        <v>1118</v>
      </c>
      <c r="E46" s="154">
        <v>2394</v>
      </c>
      <c r="F46" s="156">
        <f t="shared" ref="F46:F84" si="4">SUM(E46)</f>
        <v>2394</v>
      </c>
      <c r="G46" s="124">
        <v>350</v>
      </c>
      <c r="H46" s="155">
        <v>394</v>
      </c>
      <c r="I46" s="155">
        <v>3496</v>
      </c>
      <c r="J46" s="155">
        <v>954</v>
      </c>
      <c r="K46" s="156">
        <f>SUM(G46:J46)</f>
        <v>5194</v>
      </c>
      <c r="L46" s="155">
        <v>3</v>
      </c>
      <c r="M46" s="155">
        <v>45</v>
      </c>
      <c r="N46" s="155">
        <v>49</v>
      </c>
      <c r="O46" s="155">
        <v>43</v>
      </c>
      <c r="P46" s="156">
        <f>SUM(L46:O46)</f>
        <v>140</v>
      </c>
      <c r="Q46" s="155">
        <v>3549</v>
      </c>
      <c r="R46" s="157">
        <f>SUM(F46,K46,P46,Q46)</f>
        <v>11277</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 C47: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20 C22: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27" zoomScaleNormal="100" workbookViewId="0">
      <selection activeCell="R45" sqref="R45"/>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29" x14ac:dyDescent="0.35">
      <c r="A20" s="112"/>
      <c r="B20" s="70" t="s">
        <v>305</v>
      </c>
      <c r="C20" s="143" t="s">
        <v>1117</v>
      </c>
      <c r="D20" s="73" t="s">
        <v>1120</v>
      </c>
      <c r="E20" s="154">
        <v>33</v>
      </c>
      <c r="F20" s="156">
        <f t="shared" ref="F20:F38" si="0">SUM(E20)</f>
        <v>33</v>
      </c>
      <c r="G20" s="154">
        <v>436</v>
      </c>
      <c r="H20" s="155">
        <v>254</v>
      </c>
      <c r="I20" s="155">
        <v>34</v>
      </c>
      <c r="J20" s="155">
        <v>2</v>
      </c>
      <c r="K20" s="156">
        <f>SUM(G20:J20)</f>
        <v>726</v>
      </c>
      <c r="L20" s="155">
        <v>435</v>
      </c>
      <c r="M20" s="155">
        <v>3</v>
      </c>
      <c r="N20" s="155">
        <v>4</v>
      </c>
      <c r="O20" s="155">
        <v>2</v>
      </c>
      <c r="P20" s="156">
        <f>SUM(L20:O20)</f>
        <v>444</v>
      </c>
      <c r="Q20" s="155">
        <v>485</v>
      </c>
      <c r="R20" s="157">
        <f>SUM(F20,K20,P20,Q20)</f>
        <v>1688</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370</v>
      </c>
      <c r="C45" s="142" t="s">
        <v>1121</v>
      </c>
      <c r="D45" s="72" t="s">
        <v>1122</v>
      </c>
      <c r="E45" s="150">
        <v>345</v>
      </c>
      <c r="F45" s="152">
        <f>SUM(E45)</f>
        <v>345</v>
      </c>
      <c r="G45" s="150">
        <v>34</v>
      </c>
      <c r="H45" s="151">
        <v>3</v>
      </c>
      <c r="I45" s="151">
        <v>546</v>
      </c>
      <c r="J45" s="151">
        <v>4</v>
      </c>
      <c r="K45" s="152">
        <f>SUM(G45:J45)</f>
        <v>587</v>
      </c>
      <c r="L45" s="151">
        <v>3</v>
      </c>
      <c r="M45" s="151">
        <v>56</v>
      </c>
      <c r="N45" s="151">
        <v>45</v>
      </c>
      <c r="O45" s="151">
        <v>34</v>
      </c>
      <c r="P45" s="152">
        <f>SUM(L45:O45)</f>
        <v>138</v>
      </c>
      <c r="Q45" s="151">
        <v>53</v>
      </c>
      <c r="R45" s="153">
        <f>SUM(F45,K45,P45,Q45)</f>
        <v>1123</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6: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 C21: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63" zoomScale="90" zoomScaleNormal="90" workbookViewId="0">
      <selection activeCell="P74" sqref="P74:Q7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1090</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1091</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1092</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423</v>
      </c>
      <c r="D70" s="379"/>
      <c r="E70" s="359" t="s">
        <v>302</v>
      </c>
      <c r="F70" s="359"/>
      <c r="G70" s="379" t="s">
        <v>420</v>
      </c>
      <c r="H70" s="379"/>
      <c r="I70" s="359" t="s">
        <v>305</v>
      </c>
      <c r="J70" s="359"/>
      <c r="K70" s="114">
        <v>20</v>
      </c>
      <c r="L70" s="385" t="s">
        <v>1093</v>
      </c>
      <c r="M70" s="385"/>
      <c r="N70" s="376" t="s">
        <v>1094</v>
      </c>
      <c r="O70" s="376"/>
      <c r="P70" s="379" t="s">
        <v>137</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P15" sqref="P1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1110</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1111</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58" workbookViewId="0">
      <selection activeCell="B180" sqref="B180"/>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1123</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1123</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1123</v>
      </c>
    </row>
    <row r="73" spans="1:10" x14ac:dyDescent="0.35">
      <c r="A73" t="s">
        <v>332</v>
      </c>
      <c r="B73" t="s">
        <v>331</v>
      </c>
      <c r="C73" s="125" t="s">
        <v>1123</v>
      </c>
    </row>
    <row r="74" spans="1:10" x14ac:dyDescent="0.35">
      <c r="A74" t="s">
        <v>333</v>
      </c>
      <c r="B74" t="s">
        <v>331</v>
      </c>
      <c r="C74" s="125" t="s">
        <v>1123</v>
      </c>
    </row>
    <row r="75" spans="1:10" x14ac:dyDescent="0.35">
      <c r="A75" t="s">
        <v>334</v>
      </c>
      <c r="B75" t="s">
        <v>331</v>
      </c>
      <c r="C75" s="125" t="s">
        <v>1123</v>
      </c>
    </row>
    <row r="76" spans="1:10" x14ac:dyDescent="0.35">
      <c r="A76" t="s">
        <v>335</v>
      </c>
      <c r="B76" t="s">
        <v>331</v>
      </c>
      <c r="C76" s="125" t="s">
        <v>1123</v>
      </c>
    </row>
    <row r="77" spans="1:10" x14ac:dyDescent="0.35">
      <c r="A77" t="s">
        <v>336</v>
      </c>
      <c r="B77" t="s">
        <v>331</v>
      </c>
      <c r="C77" s="125" t="s">
        <v>1123</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1123</v>
      </c>
    </row>
    <row r="85" spans="1:3" x14ac:dyDescent="0.35">
      <c r="A85" t="s">
        <v>344</v>
      </c>
      <c r="B85" t="s">
        <v>139</v>
      </c>
      <c r="C85" s="125" t="s">
        <v>1123</v>
      </c>
    </row>
    <row r="86" spans="1:3" x14ac:dyDescent="0.35">
      <c r="A86" t="s">
        <v>345</v>
      </c>
      <c r="B86" t="s">
        <v>139</v>
      </c>
      <c r="C86" s="125" t="s">
        <v>1123</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1123</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1123</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1123</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3" sqref="A3"/>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E33" sqref="E33"/>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2024-04-05T08:52:43Z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