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mhclg-my.sharepoint.com/personal/william_may_communities_gov_uk/Documents/Documents/"/>
    </mc:Choice>
  </mc:AlternateContent>
  <xr:revisionPtr revIDLastSave="126" documentId="8_{0F09E1AE-376D-4ED6-9E64-F8E93A849F3B}" xr6:coauthVersionLast="47" xr6:coauthVersionMax="47" xr10:uidLastSave="{136E058E-C93A-49B7-BFF7-A474B6C58305}"/>
  <bookViews>
    <workbookView xWindow="-110" yWindow="-110" windowWidth="22780" windowHeight="14660" tabRatio="661" firstSheet="5" activeTab="7" xr2:uid="{F1A93CD4-AFD6-463B-B066-EB4D40A0C607}"/>
  </bookViews>
  <sheets>
    <sheet name="Metadata" sheetId="13" r:id="rId1"/>
    <sheet name="Start" sheetId="1" r:id="rId2"/>
    <sheet name="Admin" sheetId="2" r:id="rId3"/>
    <sheet name="Progress" sheetId="3" r:id="rId4"/>
    <sheet name="Project location" sheetId="11" r:id="rId5"/>
    <sheet name="Outputs" sheetId="4" r:id="rId6"/>
    <sheet name="Outcomes" sheetId="18" r:id="rId7"/>
    <sheet name="Finances" sheetId="6" r:id="rId8"/>
    <sheet name="Risks" sheetId="7" r:id="rId9"/>
    <sheet name="Sign off" sheetId="8" r:id="rId10"/>
    <sheet name="Dropdown Values" sheetId="19" state="hidden" r:id="rId11"/>
    <sheet name="Project Details" sheetId="10" state="hidden" r:id="rId12"/>
    <sheet name="ITValues" sheetId="20" state="hidden" r:id="rId13"/>
    <sheet name="Bespoke Outputs" sheetId="14" state="hidden" r:id="rId14"/>
    <sheet name="Bespoke Outcomes" sheetId="15" state="hidden" r:id="rId15"/>
  </sheets>
  <definedNames>
    <definedName name="_xlnm._FilterDatabase" localSheetId="11" hidden="1">'Project Details'!$A$2:$E$997</definedName>
    <definedName name="Employmentandeducation" localSheetId="6">ITValues!$N$8:$N$12</definedName>
    <definedName name="Employmentandeducation" localSheetId="5">ITValues!$D$8:$D$12</definedName>
    <definedName name="Enhancingsubregionalandregionalconnectivity" localSheetId="6">ITValues!$T$8:$T$13</definedName>
    <definedName name="Enhancingsubregionalandregionalconnectivity" localSheetId="5">ITValues!$J$8:$J$15</definedName>
    <definedName name="Filtered_Bespoke_Outcomes">_xlfn._xlws.FILTER(tbl_Bespoke_Outcomes[[Outcome]:[UoM]], (Admin!$B$15=tbl_Bespoke_Outcomes[Local Authority]))</definedName>
    <definedName name="Filtered_Bespoke_Outputs" localSheetId="6">_xlfn._xlws.FILTER(tbl_Bespoke_Outputs[Output], (Admin!$B$15=tbl_Bespoke_Outputs[Local Authority]))</definedName>
    <definedName name="Filtered_Bespoke_Outputs">_xlfn._xlws.FILTER(tbl_Bespoke_Outputs[[Output]:[UoM]], (Admin!$B$15=tbl_Bespoke_Outputs[Local Authority]))</definedName>
    <definedName name="Improvingthequalityoflifeofresidents" localSheetId="6">ITValues!$P$8:$P$11</definedName>
    <definedName name="Improvingthequalityoflifeofresidents" localSheetId="5">ITValues!$F$8:$F$11</definedName>
    <definedName name="localauthority">_xlfn.UNIQUE(#REF!)</definedName>
    <definedName name="OutcomeRange">'Bespoke Outcomes'!$A$5:$A$154</definedName>
    <definedName name="OutputRange">'Bespoke Outputs'!$A$5:$A$155</definedName>
    <definedName name="Project_List" localSheetId="6">_xlfn._xlws.FILTER(Ref_table[Full name],(Ref_table[Local Authority]=Admin!$B$15)*(Ref_table[Status]="Active"))</definedName>
    <definedName name="Project_List">_xlfn._xlws.FILTER(Ref_table[Full name],(Ref_table[Local Authority]=Admin!$B$15)*(Ref_table[Status]="Active"))</definedName>
    <definedName name="Strengtheningthevisitorandlocalserviceeconomy" localSheetId="6">ITValues!$L$8:$L$17</definedName>
    <definedName name="Strengtheningthevisitorandlocalserviceeconomy" localSheetId="5">ITValues!$B$8:$B$21</definedName>
    <definedName name="Test" localSheetId="6">_xlfn._xlws.FILTER(#REF!, ("Bolton Metropolitan Borough Council"="Bolton Metropolitan Borough Council"),#REF!)</definedName>
    <definedName name="Test">_xlfn._xlws.FILTER(#REF!, ("Bolton Metropolitan Borough Council"="Bolton Metropolitan Borough Council"),#REF!)</definedName>
    <definedName name="Unlockingandenablingindustrialcommercialandresidentialdevelopment" localSheetId="6">ITValues!$R$8:$R$10</definedName>
    <definedName name="Unlockingandenablingindustrialcommercialandresidentialdevelopment" localSheetId="5">ITValues!$H$8:$H$10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9" i="7" l="1"/>
  <c r="K9" i="7"/>
  <c r="G10" i="7"/>
  <c r="K10" i="7"/>
  <c r="C81" i="19" l="1"/>
  <c r="I46" i="6"/>
  <c r="N46" i="6"/>
  <c r="R47" i="18"/>
  <c r="R48" i="18"/>
  <c r="R49" i="18"/>
  <c r="R50" i="18"/>
  <c r="R51" i="18"/>
  <c r="R52" i="18"/>
  <c r="R53" i="18"/>
  <c r="R54" i="18"/>
  <c r="R55" i="18"/>
  <c r="R56" i="18"/>
  <c r="R57" i="18"/>
  <c r="R58" i="18"/>
  <c r="R59" i="18"/>
  <c r="R60" i="18"/>
  <c r="R61" i="18"/>
  <c r="R62" i="18"/>
  <c r="R63" i="18"/>
  <c r="R64" i="18"/>
  <c r="R65" i="18"/>
  <c r="R66" i="18"/>
  <c r="R67" i="18"/>
  <c r="R68" i="18"/>
  <c r="R69" i="18"/>
  <c r="R70" i="18"/>
  <c r="R71" i="18"/>
  <c r="R72" i="18"/>
  <c r="R73" i="18"/>
  <c r="R74" i="18"/>
  <c r="R75" i="18"/>
  <c r="R76" i="18"/>
  <c r="R77" i="18"/>
  <c r="R78" i="18"/>
  <c r="R79" i="18"/>
  <c r="R80" i="18"/>
  <c r="R81" i="18"/>
  <c r="R82" i="18"/>
  <c r="R83" i="18"/>
  <c r="R46" i="18"/>
  <c r="F46" i="18"/>
  <c r="F47" i="18"/>
  <c r="F48" i="18"/>
  <c r="F49" i="18"/>
  <c r="F50" i="18"/>
  <c r="F51" i="18"/>
  <c r="F52" i="18"/>
  <c r="F53" i="18"/>
  <c r="F54" i="18"/>
  <c r="F55" i="18"/>
  <c r="F56" i="18"/>
  <c r="F57" i="18"/>
  <c r="F58" i="18"/>
  <c r="F59" i="18"/>
  <c r="F60" i="18"/>
  <c r="F61" i="18"/>
  <c r="F62" i="18"/>
  <c r="F63" i="18"/>
  <c r="F64" i="18"/>
  <c r="F65" i="18"/>
  <c r="F66" i="18"/>
  <c r="F67" i="18"/>
  <c r="F68" i="18"/>
  <c r="F69" i="18"/>
  <c r="F70" i="18"/>
  <c r="F71" i="18"/>
  <c r="F72" i="18"/>
  <c r="F73" i="18"/>
  <c r="F74" i="18"/>
  <c r="F75" i="18"/>
  <c r="F76" i="18"/>
  <c r="F77" i="18"/>
  <c r="F78" i="18"/>
  <c r="F79" i="18"/>
  <c r="F80" i="18"/>
  <c r="F81" i="18"/>
  <c r="F82" i="18"/>
  <c r="F83" i="18"/>
  <c r="F84" i="18"/>
  <c r="F45" i="18"/>
  <c r="R38" i="18"/>
  <c r="R21" i="18"/>
  <c r="R22" i="18"/>
  <c r="R23" i="18"/>
  <c r="R24" i="18"/>
  <c r="R25" i="18"/>
  <c r="R26" i="18"/>
  <c r="R27" i="18"/>
  <c r="R28" i="18"/>
  <c r="R29" i="18"/>
  <c r="R30" i="18"/>
  <c r="R31" i="18"/>
  <c r="R32" i="18"/>
  <c r="R33" i="18"/>
  <c r="R34" i="18"/>
  <c r="R35" i="18"/>
  <c r="R36" i="18"/>
  <c r="R37" i="18"/>
  <c r="R20" i="18"/>
  <c r="F20" i="18"/>
  <c r="F21" i="18"/>
  <c r="F22" i="18"/>
  <c r="F23" i="18"/>
  <c r="F24" i="18"/>
  <c r="F25" i="18"/>
  <c r="F26" i="18"/>
  <c r="F27" i="18"/>
  <c r="F28" i="18"/>
  <c r="F29" i="18"/>
  <c r="F30" i="18"/>
  <c r="F31" i="18"/>
  <c r="F32" i="18"/>
  <c r="F33" i="18"/>
  <c r="F34" i="18"/>
  <c r="F35" i="18"/>
  <c r="F36" i="18"/>
  <c r="F37" i="18"/>
  <c r="F38" i="18"/>
  <c r="F19" i="18"/>
  <c r="R84" i="4"/>
  <c r="R47" i="4"/>
  <c r="R48" i="4"/>
  <c r="R49" i="4"/>
  <c r="R50" i="4"/>
  <c r="R51" i="4"/>
  <c r="R52" i="4"/>
  <c r="R53" i="4"/>
  <c r="R54" i="4"/>
  <c r="R55" i="4"/>
  <c r="R56" i="4"/>
  <c r="R57" i="4"/>
  <c r="R58" i="4"/>
  <c r="R59" i="4"/>
  <c r="R60" i="4"/>
  <c r="R61" i="4"/>
  <c r="R62" i="4"/>
  <c r="R63" i="4"/>
  <c r="R64" i="4"/>
  <c r="R65" i="4"/>
  <c r="R66" i="4"/>
  <c r="R67" i="4"/>
  <c r="R68" i="4"/>
  <c r="R69" i="4"/>
  <c r="R70" i="4"/>
  <c r="R71" i="4"/>
  <c r="R72" i="4"/>
  <c r="R73" i="4"/>
  <c r="R74" i="4"/>
  <c r="R75" i="4"/>
  <c r="R76" i="4"/>
  <c r="R77" i="4"/>
  <c r="R78" i="4"/>
  <c r="R79" i="4"/>
  <c r="R80" i="4"/>
  <c r="R81" i="4"/>
  <c r="R82" i="4"/>
  <c r="R83" i="4"/>
  <c r="R46" i="4"/>
  <c r="R38" i="4"/>
  <c r="R21" i="4"/>
  <c r="R22" i="4"/>
  <c r="R23" i="4"/>
  <c r="R24" i="4"/>
  <c r="R25" i="4"/>
  <c r="R26" i="4"/>
  <c r="R27" i="4"/>
  <c r="R28" i="4"/>
  <c r="R29" i="4"/>
  <c r="R30" i="4"/>
  <c r="R31" i="4"/>
  <c r="R32" i="4"/>
  <c r="R33" i="4"/>
  <c r="R34" i="4"/>
  <c r="R35" i="4"/>
  <c r="R36" i="4"/>
  <c r="R37" i="4"/>
  <c r="F46" i="4"/>
  <c r="F47" i="4"/>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45" i="4"/>
  <c r="F20" i="4"/>
  <c r="F21" i="4"/>
  <c r="F22" i="4"/>
  <c r="F23" i="4"/>
  <c r="F24" i="4"/>
  <c r="F25" i="4"/>
  <c r="F26" i="4"/>
  <c r="F27" i="4"/>
  <c r="F28" i="4"/>
  <c r="F29" i="4"/>
  <c r="F30" i="4"/>
  <c r="F31" i="4"/>
  <c r="F32" i="4"/>
  <c r="F33" i="4"/>
  <c r="F34" i="4"/>
  <c r="F35" i="4"/>
  <c r="F36" i="4"/>
  <c r="F37" i="4"/>
  <c r="F38" i="4"/>
  <c r="F19" i="4"/>
  <c r="D46" i="6"/>
  <c r="D52" i="6" s="1"/>
  <c r="D47" i="6"/>
  <c r="D48" i="6"/>
  <c r="D49" i="6"/>
  <c r="D50" i="6"/>
  <c r="D51" i="6"/>
  <c r="D45" i="6"/>
  <c r="C52" i="6"/>
  <c r="B81" i="19"/>
  <c r="B43" i="19"/>
  <c r="P24" i="18"/>
  <c r="P25" i="18"/>
  <c r="P26" i="18"/>
  <c r="P27" i="18"/>
  <c r="P28" i="18"/>
  <c r="P29" i="18"/>
  <c r="P30" i="18"/>
  <c r="P31" i="18"/>
  <c r="P32" i="18"/>
  <c r="P33" i="18"/>
  <c r="K24" i="18"/>
  <c r="K25" i="18"/>
  <c r="K26" i="18"/>
  <c r="K27" i="18"/>
  <c r="K28" i="18"/>
  <c r="K29" i="18"/>
  <c r="K30" i="18"/>
  <c r="K31" i="18"/>
  <c r="K32" i="18"/>
  <c r="K33" i="18"/>
  <c r="K24" i="4"/>
  <c r="K25" i="4"/>
  <c r="K26" i="4"/>
  <c r="K27" i="4"/>
  <c r="K28" i="4"/>
  <c r="K29" i="4"/>
  <c r="K30" i="4"/>
  <c r="K31" i="4"/>
  <c r="K32" i="4"/>
  <c r="K33" i="4"/>
  <c r="P24" i="4"/>
  <c r="P25" i="4"/>
  <c r="P26" i="4"/>
  <c r="P27" i="4"/>
  <c r="P28" i="4"/>
  <c r="P29" i="4"/>
  <c r="P30" i="4"/>
  <c r="P31" i="4"/>
  <c r="P32" i="4"/>
  <c r="P33" i="4"/>
  <c r="A126" i="19"/>
  <c r="D20" i="18"/>
  <c r="D21" i="18"/>
  <c r="D22" i="18"/>
  <c r="D23" i="18"/>
  <c r="D34" i="18"/>
  <c r="D35" i="18"/>
  <c r="D36" i="18"/>
  <c r="D37" i="18"/>
  <c r="D38" i="18"/>
  <c r="D19" i="18"/>
  <c r="F14" i="15"/>
  <c r="F15" i="15"/>
  <c r="F18" i="15"/>
  <c r="F19" i="15"/>
  <c r="F32" i="15"/>
  <c r="F37" i="15"/>
  <c r="F46" i="15"/>
  <c r="F49" i="15"/>
  <c r="F50" i="15"/>
  <c r="F5" i="15"/>
  <c r="K46" i="4"/>
  <c r="K45" i="4"/>
  <c r="F44" i="14"/>
  <c r="F45" i="14"/>
  <c r="F63" i="14"/>
  <c r="F73" i="14"/>
  <c r="F87" i="14"/>
  <c r="F107" i="14"/>
  <c r="F134" i="14"/>
  <c r="F147" i="14"/>
  <c r="F148" i="14"/>
  <c r="F5" i="14"/>
  <c r="B6" i="11" a="1"/>
  <c r="B6" i="11" s="1"/>
  <c r="K11" i="7"/>
  <c r="K12" i="7"/>
  <c r="K13" i="7"/>
  <c r="G11" i="7"/>
  <c r="G12" i="7"/>
  <c r="G13" i="7"/>
  <c r="A34" i="19"/>
  <c r="A20" i="19"/>
  <c r="A171" i="19"/>
  <c r="A144" i="19"/>
  <c r="B15" i="3"/>
  <c r="E15" i="15"/>
  <c r="E19" i="15"/>
  <c r="E32" i="15"/>
  <c r="E37" i="15"/>
  <c r="E46" i="15"/>
  <c r="E5" i="15"/>
  <c r="E45" i="14"/>
  <c r="E63" i="14"/>
  <c r="E73" i="14"/>
  <c r="E87" i="14"/>
  <c r="E107" i="14"/>
  <c r="E134" i="14"/>
  <c r="E148" i="14"/>
  <c r="E5" i="14"/>
  <c r="K46" i="18"/>
  <c r="P46" i="18"/>
  <c r="K47" i="18"/>
  <c r="P47" i="18"/>
  <c r="K48" i="18"/>
  <c r="P48" i="18"/>
  <c r="K49" i="18"/>
  <c r="P49" i="18"/>
  <c r="K50" i="18"/>
  <c r="P50" i="18"/>
  <c r="K51" i="18"/>
  <c r="P51" i="18"/>
  <c r="K52" i="18"/>
  <c r="P52" i="18"/>
  <c r="K53" i="18"/>
  <c r="P53" i="18"/>
  <c r="K54" i="18"/>
  <c r="P54" i="18"/>
  <c r="K55" i="18"/>
  <c r="P55" i="18"/>
  <c r="K56" i="18"/>
  <c r="P56" i="18"/>
  <c r="K57" i="18"/>
  <c r="P57" i="18"/>
  <c r="K58" i="18"/>
  <c r="P58" i="18"/>
  <c r="K59" i="18"/>
  <c r="P59" i="18"/>
  <c r="K60" i="18"/>
  <c r="P60" i="18"/>
  <c r="K61" i="18"/>
  <c r="P61" i="18"/>
  <c r="K62" i="18"/>
  <c r="P62" i="18"/>
  <c r="K63" i="18"/>
  <c r="P63" i="18"/>
  <c r="K64" i="18"/>
  <c r="P64" i="18"/>
  <c r="K65" i="18"/>
  <c r="P65" i="18"/>
  <c r="K66" i="18"/>
  <c r="P66" i="18"/>
  <c r="K67" i="18"/>
  <c r="P67" i="18"/>
  <c r="K68" i="18"/>
  <c r="P68" i="18"/>
  <c r="K69" i="18"/>
  <c r="P69" i="18"/>
  <c r="K70" i="18"/>
  <c r="P70" i="18"/>
  <c r="K71" i="18"/>
  <c r="P71" i="18"/>
  <c r="K72" i="18"/>
  <c r="P72" i="18"/>
  <c r="K73" i="18"/>
  <c r="P73" i="18"/>
  <c r="K74" i="18"/>
  <c r="P74" i="18"/>
  <c r="K75" i="18"/>
  <c r="P75" i="18"/>
  <c r="K76" i="18"/>
  <c r="P76" i="18"/>
  <c r="K77" i="18"/>
  <c r="P77" i="18"/>
  <c r="K78" i="18"/>
  <c r="P78" i="18"/>
  <c r="K79" i="18"/>
  <c r="P79" i="18"/>
  <c r="K80" i="18"/>
  <c r="P80" i="18"/>
  <c r="K81" i="18"/>
  <c r="P81" i="18"/>
  <c r="K82" i="18"/>
  <c r="P82" i="18"/>
  <c r="K83" i="18"/>
  <c r="P83" i="18"/>
  <c r="K84" i="18"/>
  <c r="P84" i="18"/>
  <c r="R84" i="18" s="1"/>
  <c r="A81" i="19"/>
  <c r="A108" i="19"/>
  <c r="A117" i="19"/>
  <c r="A43" i="19"/>
  <c r="B16" i="3" a="1"/>
  <c r="B16" i="3" s="1"/>
  <c r="A137" i="19"/>
  <c r="A131" i="19"/>
  <c r="A7" i="19"/>
  <c r="N50" i="6"/>
  <c r="P45" i="18"/>
  <c r="K45" i="18"/>
  <c r="R45" i="18" s="1"/>
  <c r="P38" i="18"/>
  <c r="K38" i="18"/>
  <c r="P37" i="18"/>
  <c r="K37" i="18"/>
  <c r="P36" i="18"/>
  <c r="K36" i="18"/>
  <c r="P35" i="18"/>
  <c r="K35" i="18"/>
  <c r="P34" i="18"/>
  <c r="K34" i="18"/>
  <c r="P23" i="18"/>
  <c r="K23" i="18"/>
  <c r="P22" i="18"/>
  <c r="K22" i="18"/>
  <c r="P21" i="18"/>
  <c r="K21" i="18"/>
  <c r="P20" i="18"/>
  <c r="K20" i="18"/>
  <c r="P19" i="18"/>
  <c r="K19" i="18"/>
  <c r="K69" i="4"/>
  <c r="P69" i="4"/>
  <c r="K70" i="4"/>
  <c r="P70" i="4"/>
  <c r="K71" i="4"/>
  <c r="P71" i="4"/>
  <c r="K72" i="4"/>
  <c r="P72" i="4"/>
  <c r="K73" i="4"/>
  <c r="P73" i="4"/>
  <c r="K74" i="4"/>
  <c r="P74" i="4"/>
  <c r="K75" i="4"/>
  <c r="P75" i="4"/>
  <c r="K76" i="4"/>
  <c r="P76" i="4"/>
  <c r="K77" i="4"/>
  <c r="P77" i="4"/>
  <c r="K78" i="4"/>
  <c r="P78" i="4"/>
  <c r="K79" i="4"/>
  <c r="P79" i="4"/>
  <c r="K80" i="4"/>
  <c r="P80" i="4"/>
  <c r="K81" i="4"/>
  <c r="P81" i="4"/>
  <c r="K82" i="4"/>
  <c r="P82" i="4"/>
  <c r="K83" i="4"/>
  <c r="P83" i="4"/>
  <c r="K84" i="4"/>
  <c r="P84" i="4"/>
  <c r="K56" i="4"/>
  <c r="P56" i="4"/>
  <c r="K57" i="4"/>
  <c r="P57" i="4"/>
  <c r="K58" i="4"/>
  <c r="P58" i="4"/>
  <c r="K59" i="4"/>
  <c r="P59" i="4"/>
  <c r="K60" i="4"/>
  <c r="P60" i="4"/>
  <c r="K61" i="4"/>
  <c r="P61" i="4"/>
  <c r="K62" i="4"/>
  <c r="P62" i="4"/>
  <c r="K63" i="4"/>
  <c r="P63" i="4"/>
  <c r="K64" i="4"/>
  <c r="P64" i="4"/>
  <c r="K65" i="4"/>
  <c r="P65" i="4"/>
  <c r="K66" i="4"/>
  <c r="P66" i="4"/>
  <c r="K67" i="4"/>
  <c r="P67" i="4"/>
  <c r="K68" i="4"/>
  <c r="P68" i="4"/>
  <c r="A5" i="15" a="1"/>
  <c r="A5" i="15" s="1"/>
  <c r="P55" i="4"/>
  <c r="K55" i="4"/>
  <c r="P54" i="4"/>
  <c r="K54" i="4"/>
  <c r="P53" i="4"/>
  <c r="K53" i="4"/>
  <c r="P52" i="4"/>
  <c r="K52" i="4"/>
  <c r="P51" i="4"/>
  <c r="K51" i="4"/>
  <c r="P50" i="4"/>
  <c r="K50" i="4"/>
  <c r="P49" i="4"/>
  <c r="K49" i="4"/>
  <c r="P48" i="4"/>
  <c r="K48" i="4"/>
  <c r="P47" i="4"/>
  <c r="K47" i="4"/>
  <c r="P46" i="4"/>
  <c r="P45" i="4"/>
  <c r="R45" i="4" s="1"/>
  <c r="A2" i="15"/>
  <c r="A2" i="14"/>
  <c r="O46" i="6" l="1"/>
  <c r="R19" i="18"/>
  <c r="D19" i="4"/>
  <c r="D20" i="4"/>
  <c r="D21" i="4"/>
  <c r="D22" i="4"/>
  <c r="D23" i="4"/>
  <c r="D34" i="4"/>
  <c r="D35" i="4"/>
  <c r="D36" i="4"/>
  <c r="D37" i="4"/>
  <c r="D38"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46" i="18"/>
  <c r="D47" i="18"/>
  <c r="D48" i="18"/>
  <c r="D49" i="18"/>
  <c r="D50" i="18"/>
  <c r="D51" i="18"/>
  <c r="D52" i="18"/>
  <c r="D53" i="18"/>
  <c r="D54" i="18"/>
  <c r="D55" i="18"/>
  <c r="D56" i="18"/>
  <c r="D57" i="18"/>
  <c r="D58" i="18"/>
  <c r="D59" i="18"/>
  <c r="D60" i="18"/>
  <c r="D61" i="18"/>
  <c r="D62" i="18"/>
  <c r="D63" i="18"/>
  <c r="D64" i="18"/>
  <c r="D65" i="18"/>
  <c r="D66" i="18"/>
  <c r="D67" i="18"/>
  <c r="D68" i="18"/>
  <c r="D69" i="18"/>
  <c r="D70" i="18"/>
  <c r="D71" i="18"/>
  <c r="D72" i="18"/>
  <c r="D73" i="18"/>
  <c r="D74" i="18"/>
  <c r="D75" i="18"/>
  <c r="D76" i="18"/>
  <c r="D77" i="18"/>
  <c r="D78" i="18"/>
  <c r="D79" i="18"/>
  <c r="D80" i="18"/>
  <c r="D81" i="18"/>
  <c r="D82" i="18"/>
  <c r="D83" i="18"/>
  <c r="D84" i="18"/>
  <c r="D45" i="18"/>
  <c r="D46" i="4"/>
  <c r="D45" i="4"/>
  <c r="A5" i="14" a="1"/>
  <c r="A5" i="14" s="1"/>
  <c r="I50" i="6"/>
  <c r="O50" i="6" s="1"/>
  <c r="K52" i="6"/>
  <c r="L52" i="6"/>
  <c r="F52" i="6"/>
  <c r="G52" i="6"/>
  <c r="N47" i="6" l="1"/>
  <c r="N48" i="6"/>
  <c r="N49" i="6"/>
  <c r="N51" i="6"/>
  <c r="I47" i="6"/>
  <c r="O47" i="6" s="1"/>
  <c r="I48" i="6"/>
  <c r="O48" i="6" s="1"/>
  <c r="I49" i="6"/>
  <c r="O49" i="6" s="1"/>
  <c r="I51" i="6"/>
  <c r="O51" i="6" s="1"/>
  <c r="H52" i="6"/>
  <c r="J52" i="6"/>
  <c r="M52" i="6"/>
  <c r="E52" i="6"/>
  <c r="N45" i="6"/>
  <c r="I45" i="6"/>
  <c r="O45" i="6" s="1"/>
  <c r="K23" i="4"/>
  <c r="P23" i="4"/>
  <c r="K34" i="4"/>
  <c r="P34" i="4"/>
  <c r="K35" i="4"/>
  <c r="P35" i="4"/>
  <c r="K36" i="4"/>
  <c r="P36" i="4"/>
  <c r="K37" i="4"/>
  <c r="P37" i="4"/>
  <c r="K38" i="4"/>
  <c r="P38" i="4"/>
  <c r="P20" i="4"/>
  <c r="K20" i="4"/>
  <c r="R20" i="4" s="1"/>
  <c r="P22" i="4"/>
  <c r="K22" i="4"/>
  <c r="P21" i="4"/>
  <c r="K21" i="4"/>
  <c r="P19" i="4"/>
  <c r="K19" i="4"/>
  <c r="R19" i="4" l="1"/>
  <c r="I52" i="6"/>
  <c r="N52" i="6"/>
  <c r="O52"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tc={EAEA9C61-0F6B-43F8-BDDF-F1B7C4BEEDFC}</author>
  </authors>
  <commentList>
    <comment ref="B2" authorId="0" shapeId="0" xr:uid="{EAEA9C61-0F6B-43F8-BDDF-F1B7C4BEEDFC}">
      <text>
        <t>[Threaded comment]
Your version of Excel allows you to read this threaded comment; however, any edits to it will get removed if the file is opened in a newer version of Excel. Learn more: https://go.microsoft.com/fwlink/?linkid=870924
Comment:
    The order of questions in this sheet feels off. In Mural we ask for the committed and forecast spend first, then follow with uncommitted, underspend, credible plan and changes.
Reply:
    Does it matter to the user what order they fill these out in? Or do some topics / data points logically follow on from others?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<sst xmlns="http://schemas.openxmlformats.org/spreadsheetml/2006/main" count="2893" uniqueCount="1113">
  <si>
    <t>Reporting Round</t>
  </si>
  <si>
    <t>Form Version</t>
  </si>
  <si>
    <t>Fund Name</t>
  </si>
  <si>
    <t>Pathfinders</t>
  </si>
  <si>
    <t>Pathfinders Reporting Template</t>
  </si>
  <si>
    <t>PF-USER_CURRENT-REPORTING-PERIOD-START</t>
  </si>
  <si>
    <t>Reporting period</t>
  </si>
  <si>
    <t>Q4 2023/24: Jan 2024 - Mar 2024</t>
  </si>
  <si>
    <t>Q1 2024/25: Apr 2024 - Jun 2024</t>
  </si>
  <si>
    <t>PF-USER_CURRENT-REPORTING-PERIOD-END</t>
  </si>
  <si>
    <t>Sections in this template</t>
  </si>
  <si>
    <t>Admin</t>
  </si>
  <si>
    <t>Provide key dates, the name of your organisation, and contact details.</t>
  </si>
  <si>
    <t>Progress</t>
  </si>
  <si>
    <t xml:space="preserve">Provide the information on the delivery of your portfolio which include spend and delivery RAG ratings for each project, issues, and key upcoming milestones. </t>
  </si>
  <si>
    <t>Project Location</t>
  </si>
  <si>
    <t>Provide the postcode or postcodes associated with each project.</t>
  </si>
  <si>
    <t>Outputs</t>
  </si>
  <si>
    <t>Provide outputs for various intervention themes. Standard and bespoke outputs are supported.</t>
  </si>
  <si>
    <t>Outcomes</t>
  </si>
  <si>
    <t>Provide outcomes for various intervention themes. Standard and bespoke outcomes are supported.</t>
  </si>
  <si>
    <t>Finances</t>
  </si>
  <si>
    <t>Provide committed and forecast spend at both portfolio and project level, and plans for uncommitted funding, or underspend.</t>
  </si>
  <si>
    <t>Risks</t>
  </si>
  <si>
    <t>List the top five risks across your portfolio and their mitigations.</t>
  </si>
  <si>
    <t>Sign off</t>
  </si>
  <si>
    <t>Section 151 Officer or Chief Finance Officer to sign off the template before submission.</t>
  </si>
  <si>
    <t>Reporting Period</t>
  </si>
  <si>
    <t>&lt;Select&gt;</t>
  </si>
  <si>
    <t>April 2023  to Sept 2023</t>
  </si>
  <si>
    <t>Oct 2023  to March 2024</t>
  </si>
  <si>
    <t>April 2024 to Sept 2024</t>
  </si>
  <si>
    <t>Sept 2024 to Feb 2025</t>
  </si>
  <si>
    <t>PF-USER_FINANCIAL-COMPLETION-DATE-START</t>
  </si>
  <si>
    <t>Financial completion date</t>
  </si>
  <si>
    <t>Date by which portfolio grant funding will be defrayed by Local Authority.</t>
  </si>
  <si>
    <t>PF-USER_FINANCIAL-COMPLETION-DATE-END</t>
  </si>
  <si>
    <t>PF-USER_PRACTICAL-COMPLETION-DATE-START</t>
  </si>
  <si>
    <t>Practical completion date</t>
  </si>
  <si>
    <t>Date by which Pathfinder grant elements of projects will be physically complete and all Pathfinder portfolio outputs achieved.</t>
  </si>
  <si>
    <t>PF-USER_PRACTICAL-COMPLETION-DATE-END</t>
  </si>
  <si>
    <t>PF-USER_ORGANISATION-NAME-START</t>
  </si>
  <si>
    <t>Organisation name</t>
  </si>
  <si>
    <t>Fund Type 1</t>
  </si>
  <si>
    <t>Place Name A</t>
  </si>
  <si>
    <t>Bolton Council</t>
  </si>
  <si>
    <t>PF-USER_ORGANISATION-NAME-END</t>
  </si>
  <si>
    <t>Who is the best person to contact about this return?</t>
  </si>
  <si>
    <t>PF-USER_CONTACT-NAME-START</t>
  </si>
  <si>
    <t>Contact name</t>
  </si>
  <si>
    <t>PF-USER_CONTACT-NAME-END</t>
  </si>
  <si>
    <t>PF-USER_CONTACT-EMAIL-START</t>
  </si>
  <si>
    <t>Contact email</t>
  </si>
  <si>
    <t>Fund Type 3</t>
  </si>
  <si>
    <t>Place Name C</t>
  </si>
  <si>
    <t>PF-USER_CONTACT-EMAIL-END</t>
  </si>
  <si>
    <t>PF-USER_CONTACT-TELEPHONE-START</t>
  </si>
  <si>
    <t>Contact telephone</t>
  </si>
  <si>
    <t>Fund Type 4</t>
  </si>
  <si>
    <t>Place Name D</t>
  </si>
  <si>
    <t>This field is optional</t>
  </si>
  <si>
    <t>PF-USER_CONTACT-TELEPHONE-END</t>
  </si>
  <si>
    <t>Place Name F</t>
  </si>
  <si>
    <t>Place Name G</t>
  </si>
  <si>
    <t>Place Name H</t>
  </si>
  <si>
    <t>Place Name I</t>
  </si>
  <si>
    <t>Place Name J</t>
  </si>
  <si>
    <t>Place Name K</t>
  </si>
  <si>
    <t>Place Name L</t>
  </si>
  <si>
    <t>Place Name M</t>
  </si>
  <si>
    <t>Place Name N</t>
  </si>
  <si>
    <t>Place Name O</t>
  </si>
  <si>
    <t>Place Name P</t>
  </si>
  <si>
    <t>Place Name Q</t>
  </si>
  <si>
    <t>Place Name R</t>
  </si>
  <si>
    <t>PF-USER_PORTFOLIO-PROGRESS-START</t>
  </si>
  <si>
    <t>Portfolio progress</t>
  </si>
  <si>
    <t>How is the delivery of your portfolio progressing?</t>
  </si>
  <si>
    <t>500 words suggested</t>
  </si>
  <si>
    <t>PF-USER_PORTFOLIO-PROGRESS-END</t>
  </si>
  <si>
    <t>Project progress</t>
  </si>
  <si>
    <t xml:space="preserve">Spend Risk </t>
  </si>
  <si>
    <t xml:space="preserve">Delivery Risk </t>
  </si>
  <si>
    <t>The table below is for illustrative guidance purposes only and the examples given are not intended to cover all potiential project scenarios. It is not an exhaustive list and only intended as a prompt for some of the things you might consider when RAG (red, amber, green) scoring the spend and delivery risks associated with your individual projects. You should rate each project based on your own knowledge of the individual circumstances influencing both spend and delivery risk. Use the narrative box to provide further explanation.</t>
  </si>
  <si>
    <r>
      <rPr>
        <sz val="11"/>
        <color rgb="FF262626"/>
        <rFont val="Calibri"/>
        <family val="2"/>
        <scheme val="minor"/>
      </rPr>
      <t xml:space="preserve">
</t>
    </r>
    <r>
      <rPr>
        <b/>
        <sz val="11"/>
        <color rgb="FF262626"/>
        <rFont val="Calibri"/>
        <family val="2"/>
        <scheme val="minor"/>
      </rPr>
      <t>Enter a spend RAG rating for each project and some explanatory narrative so we understand where you might need some support. To help you choose a rating, examples of what each rating might include are below. 
Green</t>
    </r>
    <r>
      <rPr>
        <sz val="11"/>
        <color rgb="FF262626"/>
        <rFont val="Calibri"/>
        <family val="2"/>
        <scheme val="minor"/>
      </rPr>
      <t xml:space="preserve">: no rising costs, no slippage, less than 30% expenditure profiled in final year, no use of financial flexibility.
</t>
    </r>
    <r>
      <rPr>
        <b/>
        <sz val="11"/>
        <color rgb="FF262626"/>
        <rFont val="Calibri"/>
        <family val="2"/>
        <scheme val="minor"/>
      </rPr>
      <t xml:space="preserve">
Amber/Green</t>
    </r>
    <r>
      <rPr>
        <sz val="11"/>
        <color rgb="FF262626"/>
        <rFont val="Calibri"/>
        <family val="2"/>
        <scheme val="minor"/>
      </rPr>
      <t xml:space="preserve">: project progressing but with minor issues identified, issues are within control of LA and there is a mitigation plan in place, the appropriate RIBA stage has minor slippage but a mitigation plan is in place, there is no additional support required.
</t>
    </r>
    <r>
      <rPr>
        <b/>
        <sz val="11"/>
        <color rgb="FF262626"/>
        <rFont val="Calibri"/>
        <family val="2"/>
        <scheme val="minor"/>
      </rPr>
      <t xml:space="preserve">
Amber</t>
    </r>
    <r>
      <rPr>
        <sz val="11"/>
        <color rgb="FF262626"/>
        <rFont val="Calibri"/>
        <family val="2"/>
        <scheme val="minor"/>
      </rPr>
      <t xml:space="preserve">: cost increases (10 to 20%) which are manageable, a funding gap exists but a source has been identified although not secured, there is slippage between 20% to 30%  between financial years, 40% to 50% of expenditure is profiled in final year, the use of financial flexibilities is required but below threshold.
</t>
    </r>
    <r>
      <rPr>
        <b/>
        <sz val="11"/>
        <color rgb="FF262626"/>
        <rFont val="Calibri"/>
        <family val="2"/>
        <scheme val="minor"/>
      </rPr>
      <t xml:space="preserve">
Amber/Red</t>
    </r>
    <r>
      <rPr>
        <sz val="11"/>
        <color rgb="FF262626"/>
        <rFont val="Calibri"/>
        <family val="2"/>
        <scheme val="minor"/>
      </rPr>
      <t xml:space="preserve">: the project has stalled for any reason, Value Engineering is required or in progress due to significant cost increases or over-runs, significant additional match funding required to facilitate delivery, potential match funding source identified but not secured.
</t>
    </r>
    <r>
      <rPr>
        <b/>
        <sz val="11"/>
        <color rgb="FF262626"/>
        <rFont val="Calibri"/>
        <family val="2"/>
        <scheme val="minor"/>
      </rPr>
      <t xml:space="preserve">
Red: m</t>
    </r>
    <r>
      <rPr>
        <sz val="11"/>
        <color rgb="FF262626"/>
        <rFont val="Calibri"/>
        <family val="2"/>
        <scheme val="minor"/>
      </rPr>
      <t xml:space="preserve">ajor cost increases over 30% which is un-manageable and there is no plan in place to resolve the problem, there is major slippage over 40%  between financial years, over 60% of expenditure is profiled in final year, major movement of funding planned, major additional match funding required to facilitate delivery, match funding source not identified, call in required.
</t>
    </r>
  </si>
  <si>
    <r>
      <rPr>
        <sz val="11"/>
        <color rgb="FF262626"/>
        <rFont val="Calibri"/>
        <family val="2"/>
        <scheme val="minor"/>
      </rPr>
      <t xml:space="preserve">
</t>
    </r>
    <r>
      <rPr>
        <b/>
        <sz val="11"/>
        <color rgb="FF262626"/>
        <rFont val="Calibri"/>
        <family val="2"/>
        <scheme val="minor"/>
      </rPr>
      <t>Enter a delivery RAG rating for each project and some explanatory narrative. This tells us where you might need support, and where we can celebrate success.
Green: p</t>
    </r>
    <r>
      <rPr>
        <sz val="11"/>
        <color rgb="FF262626"/>
        <rFont val="Calibri"/>
        <family val="2"/>
        <scheme val="minor"/>
      </rPr>
      <t xml:space="preserve">lanning is in place, main contract procurement process complete, delivery milestones on target, appropriate RIBA stage on track, project completed.
</t>
    </r>
    <r>
      <rPr>
        <b/>
        <sz val="11"/>
        <color rgb="FF262626"/>
        <rFont val="Calibri"/>
        <family val="2"/>
        <scheme val="minor"/>
      </rPr>
      <t xml:space="preserve">
Amber/Green: p</t>
    </r>
    <r>
      <rPr>
        <sz val="11"/>
        <color rgb="FF262626"/>
        <rFont val="Calibri"/>
        <family val="2"/>
        <scheme val="minor"/>
      </rPr>
      <t xml:space="preserve">roject is progressing but minor issues identified (these are within control of LA and there is a plan in place), the appropriate RIBA stage has minor slippage but there is a plan in place to deal with the issue, no additional support required.
</t>
    </r>
    <r>
      <rPr>
        <b/>
        <sz val="11"/>
        <color rgb="FF262626"/>
        <rFont val="Calibri"/>
        <family val="2"/>
        <scheme val="minor"/>
      </rPr>
      <t xml:space="preserve">
Amber: t</t>
    </r>
    <r>
      <rPr>
        <sz val="11"/>
        <color rgb="FF262626"/>
        <rFont val="Calibri"/>
        <family val="2"/>
        <scheme val="minor"/>
      </rPr>
      <t xml:space="preserve">he project progressing but delayed, the issues identified are within control of LA but there is currently no plan in place to deal with the issue, Value Engineering is required or in progress, the appropriate RIBA stage has slipped considerably, additional support required.
</t>
    </r>
    <r>
      <rPr>
        <b/>
        <sz val="11"/>
        <color rgb="FF262626"/>
        <rFont val="Calibri"/>
        <family val="2"/>
        <scheme val="minor"/>
      </rPr>
      <t xml:space="preserve">
Amber/Red: t</t>
    </r>
    <r>
      <rPr>
        <sz val="11"/>
        <color rgb="FF262626"/>
        <rFont val="Calibri"/>
        <family val="2"/>
        <scheme val="minor"/>
      </rPr>
      <t xml:space="preserve">he project has stalled, Value Engineering is required or in progress and likely to result in a new planning application and delayed delivery timelines, major RIBA stage slippage, major additional support required.
</t>
    </r>
    <r>
      <rPr>
        <b/>
        <sz val="11"/>
        <color rgb="FF262626"/>
        <rFont val="Calibri"/>
        <family val="2"/>
        <scheme val="minor"/>
      </rPr>
      <t xml:space="preserve">
Red: p</t>
    </r>
    <r>
      <rPr>
        <sz val="11"/>
        <color rgb="FF262626"/>
        <rFont val="Calibri"/>
        <family val="2"/>
        <scheme val="minor"/>
      </rPr>
      <t xml:space="preserve">roject stalled, issues out of LA control, major support required, major RIBA stage slippage, no plan in place.
</t>
    </r>
    <r>
      <rPr>
        <b/>
        <sz val="11"/>
        <color rgb="FF262626"/>
        <rFont val="Calibri"/>
        <family val="2"/>
        <scheme val="minor"/>
      </rPr>
      <t xml:space="preserve">
</t>
    </r>
    <r>
      <rPr>
        <sz val="11"/>
        <color rgb="FF262626"/>
        <rFont val="Calibri"/>
        <family val="2"/>
        <scheme val="minor"/>
      </rPr>
      <t xml:space="preserve">
</t>
    </r>
  </si>
  <si>
    <t>PF-USER_PROJECT-PROGRESS-START</t>
  </si>
  <si>
    <t>Project name</t>
  </si>
  <si>
    <t xml:space="preserve">Spend RAG rating </t>
  </si>
  <si>
    <t xml:space="preserve">Delivery RAG rating </t>
  </si>
  <si>
    <r>
      <rPr>
        <b/>
        <sz val="12"/>
        <color rgb="FF000000"/>
        <rFont val="Calibri"/>
        <family val="2"/>
      </rPr>
      <t xml:space="preserve">Why have you given these ratings? </t>
    </r>
    <r>
      <rPr>
        <sz val="12"/>
        <color rgb="FF262626"/>
        <rFont val="Calibri"/>
        <family val="2"/>
      </rPr>
      <t>Enter an explanation (100 words max)</t>
    </r>
  </si>
  <si>
    <t>Please select an option</t>
  </si>
  <si>
    <t>PF-USER_PROJECT-PROGRESS-END</t>
  </si>
  <si>
    <t>PF-USER_BIG-ISSUES-ACROSS-PORTFOLIO-START</t>
  </si>
  <si>
    <t>Big issues across portfolio</t>
  </si>
  <si>
    <t>Tell us about the issues affecting delivery of your projects. We use this information to see how we might be able to help.</t>
  </si>
  <si>
    <t>PF-USER_BIG-ISSUES-ACROSS-PORTFOLIO-END</t>
  </si>
  <si>
    <t>PF-USER_UPCOMING-SIGNIFICANT-MILESTONES-START</t>
  </si>
  <si>
    <t>Upcoming significant milestones</t>
  </si>
  <si>
    <t>What significant milestones are coming up? We use this information to find communication opportunities. For example, we might highlight your successes to others, write about them in a case study, or organise a ministerial visit.</t>
  </si>
  <si>
    <t>PF-USER_UPCOMING-SIGNIFICANT-MILESTONES-END</t>
  </si>
  <si>
    <t>Project location</t>
  </si>
  <si>
    <t>PF-USER_PROJECT-LOCATION-START</t>
  </si>
  <si>
    <t>Project full postcode/postcodes (for example, AB1D 2EF)</t>
  </si>
  <si>
    <t>If a project has multiple postcodes, enter postcodes with a comma separating each one (for example, AB1D 2EF, WC1 3RJ)</t>
  </si>
  <si>
    <t>PF-USER_PROJECT-LOCATION-END</t>
  </si>
  <si>
    <t>What have you delivered, and what is forecast to be delivered?</t>
  </si>
  <si>
    <t>Tell us about the outputs you are delivering and the outcomes these are achieving, or expected to achieve.
Provide this at portfolio level by intervention theme.
Investment themes have been developed to help DLUHC evaluate how our funds are helping to achieve Levelling Up. Investment themes are designed to organise outputs and outcomes by the objective of the project rather than the nature of the activities being undertaken. This is because similar projects can have different objectives and different activities can achieve the same result. For example, road improvements can facilitate development by linking a site to the road network or strengthen the service economy by making it easier to access a visitor attraction. When selecting an investment theme, think about the main long term objective of delivering the output or outcome.</t>
  </si>
  <si>
    <t xml:space="preserve">Description of investment themes </t>
  </si>
  <si>
    <t xml:space="preserve">Intervention theme </t>
  </si>
  <si>
    <t>Description</t>
  </si>
  <si>
    <t>Improving quality of life for residents</t>
  </si>
  <si>
    <t>Projects where the principal aim is to improve the quality of life of residents by improving the quality of local public services and associated infrastructure. Projects funded under this heading are diverse: including improvements to educational, health, leisure and community facilities, environmental amenities (for example, parks), investments in new or improved social housing stock, and provisioning of cycling and walking infrastructure.</t>
  </si>
  <si>
    <t>Strengthening the local service economy</t>
  </si>
  <si>
    <t>Projects aiming to support economic regeneration via stimulating greater levels of consumer spending in local economies. These include investments in culture or heritage assets that serve as visitor attractions, investments in the public realm (for example, town centre improvement projects or enhancements to other infrastructure to improve the visitor experience), and provisioning of new or improved retail floorspace.</t>
  </si>
  <si>
    <t>Unlocking commercial, industrial and residential development</t>
  </si>
  <si>
    <t>Projects aiming to support economic regeneration or accommodate economic growth by unlocking or enabling the development of brownfield or greenfield for employment or residential uses. These projects would include direct investments in property development, investments in land reclamation or remediation, as well as the provisioning of site services (including access roads) to enable their onward development.</t>
  </si>
  <si>
    <t>Enhancing regional and subregional connectivity</t>
  </si>
  <si>
    <t xml:space="preserve">Projects aiming to improve connectivity between areas by creating new routes between areas, reducing congestion, or otherwise reducing journey times. These include direct investments in new or improved road or rail links, as well as enhancements to other forms of public transport. Active travel projects, such as new or improved cyclepaths and walkways should be categorised as improving quality of life. </t>
  </si>
  <si>
    <t>Employment and education</t>
  </si>
  <si>
    <t xml:space="preserve">Projects that aim to improve the level of skills attainment by increasing access to education, training and career opportunities. These include support for businesses to create jobs, new or improved education, community, and leisure facilities to be used for learning and developing skills. </t>
  </si>
  <si>
    <t>Standard outputs</t>
  </si>
  <si>
    <t>PF-USER_STANDARD-OUTPUTS-START</t>
  </si>
  <si>
    <t>Intervention theme</t>
  </si>
  <si>
    <t>Output</t>
  </si>
  <si>
    <t>Unit of measurement</t>
  </si>
  <si>
    <t>Financial year 2023 to 2024</t>
  </si>
  <si>
    <t>Financial year 2024 to 2025</t>
  </si>
  <si>
    <t>Financial year 2025 to 2026</t>
  </si>
  <si>
    <t>April 2026 and after</t>
  </si>
  <si>
    <t>Grand total</t>
  </si>
  <si>
    <t>(Jan to Mar)</t>
  </si>
  <si>
    <t>Total</t>
  </si>
  <si>
    <t>(Apr to Jun)</t>
  </si>
  <si>
    <t>(Jul to Sep)</t>
  </si>
  <si>
    <t>(Oct to Dec)</t>
  </si>
  <si>
    <t>Actual</t>
  </si>
  <si>
    <t>Forecast</t>
  </si>
  <si>
    <t>PF-USER_STANDARD-OUTPUTS-END</t>
  </si>
  <si>
    <t>n of </t>
  </si>
  <si>
    <t>Bespoke outputs</t>
  </si>
  <si>
    <t>PF-USER_BESPOKE-OUTPUTS-START</t>
  </si>
  <si>
    <t>PF-USER_BESPOKE-OUTPUTS-END</t>
  </si>
  <si>
    <t>Standard outcomes</t>
  </si>
  <si>
    <t>PF-USER_STANDARD-OUTCOMES-START</t>
  </si>
  <si>
    <t>Outcome</t>
  </si>
  <si>
    <t>PF-USER_STANDARD-OUTCOMES-END</t>
  </si>
  <si>
    <t>Bespoke outcomes</t>
  </si>
  <si>
    <t>PF-USER_BESPOKE-OUTCOMES-START</t>
  </si>
  <si>
    <t>PF-USER_BESPOKE-OUTCOMES-END</t>
  </si>
  <si>
    <t>Portfolio-level finances</t>
  </si>
  <si>
    <t>The following questions refer to the current financial year that you are reporting against.</t>
  </si>
  <si>
    <t>PF-USER_CREDIBLE-PLAN-START</t>
  </si>
  <si>
    <t>Q1</t>
  </si>
  <si>
    <t>Credible plan</t>
  </si>
  <si>
    <t>Do you wish to submit a 'credible plan' for any grant paid to you but not spent in the current financial year?</t>
  </si>
  <si>
    <t xml:space="preserve">Select 'Yes' or 'No' (if 'No', please ignore questions 2 to 4). 
(This question asked in April monitoring report only which will contain Q4 data) 
Guidance note: if there is an underspend in the current financial year and you wish carry all or part of this forward to the next financial year, you must submit a separate credible plan. Full details of what should be included in this will be available from the Pathfinder Delivery Team. </t>
  </si>
  <si>
    <t>PF-USER_CREDIBLE-PLAN-END</t>
  </si>
  <si>
    <t>PF-USER_TOTAL-UNDERSPEND-START</t>
  </si>
  <si>
    <t>Q2</t>
  </si>
  <si>
    <t>Total underspend</t>
  </si>
  <si>
    <t>What is the total underspend for this financial year?</t>
  </si>
  <si>
    <t>This question is only relevant for Q4 reporting. If you are not submitting a credible plan, leave this question blank.</t>
  </si>
  <si>
    <t>Enter numbers only</t>
  </si>
  <si>
    <t>PF-USER_TOTAL-UNDERSPEND-END</t>
  </si>
  <si>
    <t>PF-USER_PROPOSED-UNDERSPEND-USE-START</t>
  </si>
  <si>
    <t>Q3</t>
  </si>
  <si>
    <t>Proposed underspend use</t>
  </si>
  <si>
    <t>How much underspend are you proposing to use in the credible plan?</t>
  </si>
  <si>
    <t>PF-USER_PROPOSED-UNDERSPEND-USE-END</t>
  </si>
  <si>
    <t>PF-USER_CREDIBLE-PLAN-SUMMARY-START</t>
  </si>
  <si>
    <t>Q4</t>
  </si>
  <si>
    <t>Credible plan summary</t>
  </si>
  <si>
    <t>Please summarise your credible plan including how you intend to spend the proposed amount of funding given for Q3 in the upcoming financial year? Your credible plan will cover this is more detail.</t>
  </si>
  <si>
    <t>PF-USER_CREDIBLE-PLAN-SUMMARY-END</t>
  </si>
  <si>
    <t>PF-USER_CURRENT-UNDERSPEND-START</t>
  </si>
  <si>
    <t>Q5</t>
  </si>
  <si>
    <t>Current underspend</t>
  </si>
  <si>
    <t>What is the current underspend for this financial year?</t>
  </si>
  <si>
    <t>This question is only relevant for non-Q4 reporting.</t>
  </si>
  <si>
    <t>PF-USER_CURRENT-UNDERSPEND-END</t>
  </si>
  <si>
    <t>Forecast and actual spend</t>
  </si>
  <si>
    <t>PF-USER_FORECAST-AND-ACTUAL-SPEND-START</t>
  </si>
  <si>
    <t>Type of spend</t>
  </si>
  <si>
    <t>How much of your forecast is contractually committed?</t>
  </si>
  <si>
    <t>How much of your forecast is not contractually committed?</t>
  </si>
  <si>
    <t>Freedom and flexibilities spend</t>
  </si>
  <si>
    <t>Total DLUHC spend (inc. F&amp;F)</t>
  </si>
  <si>
    <t>Secured match funding spend</t>
  </si>
  <si>
    <t>Unsecured match funding</t>
  </si>
  <si>
    <t>Total match</t>
  </si>
  <si>
    <t>PF-USER_UNCOMMITTED-FUNDING-PLAN-START</t>
  </si>
  <si>
    <t>PF-USER_FORECAST-AND-ACTUAL-SPEND-END</t>
  </si>
  <si>
    <t>Uncommitted funding plan</t>
  </si>
  <si>
    <t xml:space="preserve">What is your plan for using any uncommitted funding? </t>
  </si>
  <si>
    <t>Please write "N/A" if all of your funding is committed.</t>
  </si>
  <si>
    <t>PF-USER_UNCOMMITTED-FUNDING-PLAN-END</t>
  </si>
  <si>
    <t>PF-USER_SUMMARY-OF-CHANGES-BELOW-CHANGE-REQUEST-THRESHOLD-START</t>
  </si>
  <si>
    <t>Summary of changes below change request threshold</t>
  </si>
  <si>
    <t>What changes have you made, or plan to make, that are below the change request threshold?</t>
  </si>
  <si>
    <t>The threshold is £5m or more moved between projects or intervention themes. Changes below the threshold could include: reallocating funding between projects; making an adjustment to a project and delivering different outputs/outcomes; scrapping a project; delivering a new project; or moving funding between geographical areas within the local authority.</t>
  </si>
  <si>
    <t xml:space="preserve">500 words suggested </t>
  </si>
  <si>
    <t>PF-USER_SUMMARY-OF-CHANGES-BELOW-CHANGE-REQUEST-THRESHOLD-END</t>
  </si>
  <si>
    <t>Project finance changes</t>
  </si>
  <si>
    <t>Only include changes where the amount moved falls below the change request threshold</t>
  </si>
  <si>
    <t>PF-USER_PROJECT-FINANCE-CHANGES-START</t>
  </si>
  <si>
    <t>Change number</t>
  </si>
  <si>
    <t>Project funding moved from</t>
  </si>
  <si>
    <t>Intervention theme moved from</t>
  </si>
  <si>
    <t>Project funding moved to</t>
  </si>
  <si>
    <t>Intervention theme moved to</t>
  </si>
  <si>
    <t>Amount moved</t>
  </si>
  <si>
    <t>What changes have you made / or are planning to make? (100 words max)</t>
  </si>
  <si>
    <t>Reason for change (100 words max)</t>
  </si>
  <si>
    <t>Actual, forecast or cancelled</t>
  </si>
  <si>
    <t>Reporting period change takes place</t>
  </si>
  <si>
    <t>PF-USER_PROJECT-FINANCE-CHANGES-END</t>
  </si>
  <si>
    <t>What are the main risks across your portfolio? Please enter five.</t>
  </si>
  <si>
    <t>If you have resolved a risk since your last submission, log it here as closed and tell us how well your mitigations worked. We use this information to see how problems get solved, so we can share that knowledge with others.</t>
  </si>
  <si>
    <t>PF-USER_RISKS-START</t>
  </si>
  <si>
    <t>Risk name</t>
  </si>
  <si>
    <t>Category</t>
  </si>
  <si>
    <t xml:space="preserve">Description </t>
  </si>
  <si>
    <t>Pre-mitigated likelihood score</t>
  </si>
  <si>
    <t>Pre-mitigated impact score</t>
  </si>
  <si>
    <t>Pre-mitigated total risk score</t>
  </si>
  <si>
    <t>Mitigations</t>
  </si>
  <si>
    <t>Post-mitigated likelihood score</t>
  </si>
  <si>
    <t>Post-mitigated impact score</t>
  </si>
  <si>
    <t>Post-mitigated total risk score</t>
  </si>
  <si>
    <t>Select risk categories applicable to the portfolio.</t>
  </si>
  <si>
    <t>Explain what might go wrong and why, and what the outcome would be if it did. (100 words maximum)</t>
  </si>
  <si>
    <t>What is the probability of this happening, based on mitigations already in place?</t>
  </si>
  <si>
    <t>To what extent would this affect delivery, based on mitigations already in place?</t>
  </si>
  <si>
    <t xml:space="preserve">We calculate this by multiplying the likelihood score with the impact score. </t>
  </si>
  <si>
    <t>Explain the mitigations you had, have, or plan to have in place to manage the risk (100 words max).</t>
  </si>
  <si>
    <t>What level of confidence do you have that the risk has now been mitigated?</t>
  </si>
  <si>
    <t>To what extent did the mitigations ensure that delivery was not affected?</t>
  </si>
  <si>
    <t>We calculate this by multiplying the likelihood score with the impact score.</t>
  </si>
  <si>
    <t>PF-USER_RISKS-END</t>
  </si>
  <si>
    <t>Section 151 Officer or Chief Finance Officer</t>
  </si>
  <si>
    <t>I confirm that:
•  the information in this document is accurate
•  all significant issues affecting deliverability of the project have been disclosed
•  the Board has seen this document before submission</t>
  </si>
  <si>
    <t>PF-USER_SIGNATORY-NAME-START</t>
  </si>
  <si>
    <t>Signatory name</t>
  </si>
  <si>
    <t>PF-USER_SIGNATORY-NAME-END</t>
  </si>
  <si>
    <t>PF-USER_SIGNATORY-ROLE-START</t>
  </si>
  <si>
    <t>Signatory role</t>
  </si>
  <si>
    <t>PF-USER_SIGNATORY-ROLE-END</t>
  </si>
  <si>
    <t>PF-USER_SIGNATURE-IMAGE-START</t>
  </si>
  <si>
    <t>Signature image</t>
  </si>
  <si>
    <t>This must be an image</t>
  </si>
  <si>
    <t>PF-USER_SIGNATURE-IMAGE-END</t>
  </si>
  <si>
    <t>PF-USER_SIGNATURE-DATE-START</t>
  </si>
  <si>
    <t>Signature date</t>
  </si>
  <si>
    <t>Enter following this format: dd/mm/yyyy</t>
  </si>
  <si>
    <t>PF-USER_SIGNATURE-DATE-END</t>
  </si>
  <si>
    <t>Council Leader</t>
  </si>
  <si>
    <t>Enumeration Values</t>
  </si>
  <si>
    <t>Name</t>
  </si>
  <si>
    <t>Role</t>
  </si>
  <si>
    <t>Yes</t>
  </si>
  <si>
    <t>Confirm information provided is accurate</t>
  </si>
  <si>
    <t>No</t>
  </si>
  <si>
    <t>Date (dd/mm/yyyy)</t>
  </si>
  <si>
    <t>PF-CONTROL_GLOBAL-DROPDOWN-PLACEHOLDER-START</t>
  </si>
  <si>
    <t>Global dropdown placeholder</t>
  </si>
  <si>
    <t>PF-CONTROL_GLOBAL-DROPDOWN-PLACEHOLDER-END</t>
  </si>
  <si>
    <t>PF-CONTROL_REPORTING-PERIOD-START</t>
  </si>
  <si>
    <t>Q2 2024/25: Jul 2024 - Sep 2024</t>
  </si>
  <si>
    <t>Q3 2024/25: Oct 2024 - Dec 2024</t>
  </si>
  <si>
    <t>Q4 2024/25: Jan 2025 - Mar 2025</t>
  </si>
  <si>
    <t>Q1 2025/26: Apr 2025 - Jun 2025</t>
  </si>
  <si>
    <t>Q2 2025/26: Jul 2025 - Sep 2025</t>
  </si>
  <si>
    <t>Q3 2025/26: Oct 2025 - Dec 2025</t>
  </si>
  <si>
    <t>Q4 2025/26: Jan 2026 - Mar 2026</t>
  </si>
  <si>
    <t>PF-CONTROL_REPORTING-PERIOD-END</t>
  </si>
  <si>
    <t>PF-CONTROL_ORGANISATION-NAME-START</t>
  </si>
  <si>
    <t>Calderdale Council</t>
  </si>
  <si>
    <t>City of Wolverhampton Council</t>
  </si>
  <si>
    <t>Lewes District Council</t>
  </si>
  <si>
    <t>Nuneaton &amp; Bedworth Borough Council</t>
  </si>
  <si>
    <t>Rotherham Metropolitan Borough Council</t>
  </si>
  <si>
    <t>Sheffield City Council</t>
  </si>
  <si>
    <t>Stockton-on-Tees Borough Council</t>
  </si>
  <si>
    <t>Thanet District Council</t>
  </si>
  <si>
    <t>Wirral Council</t>
  </si>
  <si>
    <t>PF-CONTROL_ORGANISATION-NAME-END</t>
  </si>
  <si>
    <t>PF-CONTROL_RAG-RATING-START</t>
  </si>
  <si>
    <t>Progress RAG rating</t>
  </si>
  <si>
    <t>Green</t>
  </si>
  <si>
    <t>Amber/Green</t>
  </si>
  <si>
    <t>Amber</t>
  </si>
  <si>
    <t>Amber/Red</t>
  </si>
  <si>
    <t>Red</t>
  </si>
  <si>
    <t>PF-CONTROL_RAG-RATING-END</t>
  </si>
  <si>
    <t>PF-CONTROL_STANDARD-OUTPUTS-START</t>
  </si>
  <si>
    <t>Standard output</t>
  </si>
  <si>
    <t>UoM</t>
  </si>
  <si>
    <t>Amount of existing hospitality space improved</t>
  </si>
  <si>
    <t>sqm </t>
  </si>
  <si>
    <t xml:space="preserve">Strengthening the visitor and local service economy </t>
  </si>
  <si>
    <t xml:space="preserve">Amount of existing parks/greenspace/outdoor improved </t>
  </si>
  <si>
    <t>Improving the quality of life of residents</t>
  </si>
  <si>
    <t xml:space="preserve">Amount of existing retail space improved </t>
  </si>
  <si>
    <t>Amount of floor space repurposed (residential, commercial, retail)</t>
  </si>
  <si>
    <t>Unlocking and enabling industrial commercial and residential development</t>
  </si>
  <si>
    <t xml:space="preserve">Amount of land made wheelchair accessible/step free </t>
  </si>
  <si>
    <t>Enhancing sub-regional and regional connectivity</t>
  </si>
  <si>
    <t>Amount of new educational space created</t>
  </si>
  <si>
    <t xml:space="preserve">Amount of new hospitality space created </t>
  </si>
  <si>
    <t xml:space="preserve">Amount of new parks/greenspace/outdoor space </t>
  </si>
  <si>
    <t xml:space="preserve">Amount of new retail space created </t>
  </si>
  <si>
    <t xml:space="preserve">Amount of public realm improved </t>
  </si>
  <si>
    <t xml:space="preserve">Amount of rehabilitated land </t>
  </si>
  <si>
    <t>n of full-time equivalent (FTE) permanent jobs created directly through the projects </t>
  </si>
  <si>
    <t>n of full-time equivalent (FTE) permanent jobs facilitated directly through the projects </t>
  </si>
  <si>
    <t>n of full-time equivalent (FTE) permanent jobs safeguarded directly through the projects </t>
  </si>
  <si>
    <t>n of temporary FT jobs supported during project implementation</t>
  </si>
  <si>
    <t xml:space="preserve">Number of alternative fuel charging/re-fuelling points </t>
  </si>
  <si>
    <t xml:space="preserve">Number of dilapidated buildings improved OR Number of derelict buildings refurbished </t>
  </si>
  <si>
    <t xml:space="preserve">Number of heritage buildings renovated/restored OR Number of buildings renovated/restored </t>
  </si>
  <si>
    <t xml:space="preserve">Number of improved community/sports centres </t>
  </si>
  <si>
    <t xml:space="preserve">Number of improved cultural facilities </t>
  </si>
  <si>
    <t xml:space="preserve">Number of local events or activities supported </t>
  </si>
  <si>
    <t xml:space="preserve">Number of neighbourhood improvements undertaken </t>
  </si>
  <si>
    <t xml:space="preserve">Number of new community/sports centres </t>
  </si>
  <si>
    <t xml:space="preserve">Number of new cultural facilities </t>
  </si>
  <si>
    <t xml:space="preserve">Number of properties better protected from flooding and coastal erosion </t>
  </si>
  <si>
    <t xml:space="preserve">Number of public amenities/facilities created </t>
  </si>
  <si>
    <t>Number of public amenities/facilities improved</t>
  </si>
  <si>
    <t xml:space="preserve">Number of trees planted OR Number of new trees planted </t>
  </si>
  <si>
    <t xml:space="preserve">Total length of improved cycle ways </t>
  </si>
  <si>
    <t>km  </t>
  </si>
  <si>
    <t>Total length of new cycle ways</t>
  </si>
  <si>
    <t xml:space="preserve">Total length of new pedestrian paths </t>
  </si>
  <si>
    <t xml:space="preserve">Total length of newly built roads </t>
  </si>
  <si>
    <t xml:space="preserve">Total length of pedestrian paths improved </t>
  </si>
  <si>
    <t xml:space="preserve">Total length of resurfaced/improved road </t>
  </si>
  <si>
    <t>PF-CONTROL_STANDARD-OUTPUTS-END</t>
  </si>
  <si>
    <t>PF-CONTROL_STANDARD-OUTCOMES-START</t>
  </si>
  <si>
    <t>Standard outcome</t>
  </si>
  <si>
    <t xml:space="preserve">Audience numbers for cultural events </t>
  </si>
  <si>
    <t xml:space="preserve">Change in number of properties better protected from flooding and coastal erosion </t>
  </si>
  <si>
    <t>%</t>
  </si>
  <si>
    <t xml:space="preserve">Change in perceived/experienced accessibility </t>
  </si>
  <si>
    <t xml:space="preserve">Cycle flow </t>
  </si>
  <si>
    <t xml:space="preserve">Footfall </t>
  </si>
  <si>
    <t xml:space="preserve">Number of anti-social behaviour crimes recorded </t>
  </si>
  <si>
    <t xml:space="preserve">Number of crimes reported </t>
  </si>
  <si>
    <t xml:space="preserve">Number of cultural events </t>
  </si>
  <si>
    <t xml:space="preserve">Number of day visitors </t>
  </si>
  <si>
    <t xml:space="preserve">Number of major commercial planning applications granted </t>
  </si>
  <si>
    <t xml:space="preserve">Number of minor commercial planning applications granted </t>
  </si>
  <si>
    <t xml:space="preserve">Number of people using a new/improved public facility </t>
  </si>
  <si>
    <t xml:space="preserve">Number of visitors to cultural venues </t>
  </si>
  <si>
    <t xml:space="preserve">Pedestrian flow </t>
  </si>
  <si>
    <t xml:space="preserve">Percentage of adults who are satisfied with their local area as a place to live </t>
  </si>
  <si>
    <t xml:space="preserve">Percentage of residents who report feeling safe in their local area </t>
  </si>
  <si>
    <t xml:space="preserve">Public transport reliability </t>
  </si>
  <si>
    <t xml:space="preserve">Total consumer spending at cultural venues </t>
  </si>
  <si>
    <t>£</t>
  </si>
  <si>
    <t xml:space="preserve">Vacancy rate of commercial units </t>
  </si>
  <si>
    <t xml:space="preserve">Vehicle flow </t>
  </si>
  <si>
    <t>PF-CONTROL_STANDARD-OUTCOMES-END</t>
  </si>
  <si>
    <t>PF-CONTROL_UNIT-OF-MEASUREMENT-START</t>
  </si>
  <si>
    <t>PF-CONTROL_UNIT-OF-MEASUREMENT-END</t>
  </si>
  <si>
    <t>PF-CONTROL_INTERVENTION-THEME-START</t>
  </si>
  <si>
    <t>Enhancing subregional and regional connectivity</t>
  </si>
  <si>
    <t>PF-CONTROL_INTERVENTION-THEME-END</t>
  </si>
  <si>
    <t>PF-CONTROL_INTERVENTION-THEME-BESPOKE-START</t>
  </si>
  <si>
    <t>Bespoke intervention theme</t>
  </si>
  <si>
    <t>Bespoke</t>
  </si>
  <si>
    <t>PF-CONTROL_INTERVENTION-THEME-BESPOKE-END</t>
  </si>
  <si>
    <t>PF-CONTROL_CREDIBLE-PLAN-START</t>
  </si>
  <si>
    <t>Credible plan yes or no</t>
  </si>
  <si>
    <t>PF-CONTROL_CREDIBLE-PLAN-END</t>
  </si>
  <si>
    <t>PF-CONTROL_ACTUAL-FORECAST-CANCELLED-START</t>
  </si>
  <si>
    <t>Cancelled</t>
  </si>
  <si>
    <t>PF-CONTROL_ACTUAL-FORECAST-CANCELLED-END</t>
  </si>
  <si>
    <t>PF-CONTROL_RISK-CATEGORY-START</t>
  </si>
  <si>
    <t>Risk category</t>
  </si>
  <si>
    <t>Arm’s length body risks</t>
  </si>
  <si>
    <t>Commercial or procurement risks</t>
  </si>
  <si>
    <t>Delivery Partner</t>
  </si>
  <si>
    <t>Financial flexibility</t>
  </si>
  <si>
    <t>Financial risks</t>
  </si>
  <si>
    <t>Governance risks</t>
  </si>
  <si>
    <t>Legal, regulatory or compliance risks</t>
  </si>
  <si>
    <t>Local government risks</t>
  </si>
  <si>
    <t>Operational process or control risks</t>
  </si>
  <si>
    <t>People risks</t>
  </si>
  <si>
    <t>Planning Permission / other consents</t>
  </si>
  <si>
    <t>Political sensitivity</t>
  </si>
  <si>
    <t>Procurement / contracting</t>
  </si>
  <si>
    <t>Programme or project delivery risks</t>
  </si>
  <si>
    <t>Reputational Risk</t>
  </si>
  <si>
    <t>Resilience risks</t>
  </si>
  <si>
    <t>Resource &amp; Expertise</t>
  </si>
  <si>
    <t>Security risks</t>
  </si>
  <si>
    <t>Slippage</t>
  </si>
  <si>
    <t>Strategy risks</t>
  </si>
  <si>
    <t>Subsidy Control</t>
  </si>
  <si>
    <t>System or IT infrastructure risks</t>
  </si>
  <si>
    <t>Other</t>
  </si>
  <si>
    <t>PF-CONTROL_RISK-CATEGORY-END</t>
  </si>
  <si>
    <t>PF-CONTROL_RISK-SCORE-START</t>
  </si>
  <si>
    <t>Risk score</t>
  </si>
  <si>
    <t>5 - Very High</t>
  </si>
  <si>
    <t>4 - High</t>
  </si>
  <si>
    <t>3 - Medium</t>
  </si>
  <si>
    <t>2 - Low</t>
  </si>
  <si>
    <t>1 - Very Low</t>
  </si>
  <si>
    <t>PF-CONTROL_RISK-SCORE-END</t>
  </si>
  <si>
    <t>PF-CONTROL_PROJECT-DETAILS-START</t>
  </si>
  <si>
    <t>Local Authority</t>
  </si>
  <si>
    <t>Reference</t>
  </si>
  <si>
    <t>Status</t>
  </si>
  <si>
    <t>Full name</t>
  </si>
  <si>
    <t>PF-BOL-001</t>
  </si>
  <si>
    <t>Wellsprings Innovation Hub</t>
  </si>
  <si>
    <t>Active</t>
  </si>
  <si>
    <t>PF-BOL-001: Wellsprings Innovation Hub</t>
  </si>
  <si>
    <t>PF-BOL-002</t>
  </si>
  <si>
    <t>Bolton Market Upgrades</t>
  </si>
  <si>
    <t>PF-BOL-002: Bolton Market Upgrades</t>
  </si>
  <si>
    <t>PF-BOL-003</t>
  </si>
  <si>
    <t>Bolton Library &amp; Museum Upgrade</t>
  </si>
  <si>
    <t>PF-BOL-003: Bolton Library &amp; Museum Upgrade</t>
  </si>
  <si>
    <t>PF-BOL-004</t>
  </si>
  <si>
    <t>Public Realm Improvements</t>
  </si>
  <si>
    <t>PF-BOL-004: Public Realm Improvements</t>
  </si>
  <si>
    <t>PF-BOL-005</t>
  </si>
  <si>
    <t>Accelerated Funding £1 million Public Realm Improvements</t>
  </si>
  <si>
    <t>PF-BOL-005: Accelerated Funding £1 million Public Realm Improvements</t>
  </si>
  <si>
    <t>PF-BOL-006</t>
  </si>
  <si>
    <t>Farnworth Market Precinct</t>
  </si>
  <si>
    <t>PF-BOL-006: Farnworth Market Precinct</t>
  </si>
  <si>
    <t>PF-BOL-007</t>
  </si>
  <si>
    <t>Farnworth Leisure Centre Expansion</t>
  </si>
  <si>
    <t>PF-BOL-007: Farnworth Leisure Centre Expansion</t>
  </si>
  <si>
    <t>PF-BOL-008</t>
  </si>
  <si>
    <t>Streets for All - Farnworth</t>
  </si>
  <si>
    <t>PF-BOL-008: Streets for All - Farnworth</t>
  </si>
  <si>
    <t>PF-BOL-009</t>
  </si>
  <si>
    <t>Bolton College of Medical Science</t>
  </si>
  <si>
    <t>PF-BOL-009: Bolton College of Medical Science</t>
  </si>
  <si>
    <t>PF-CAL-001</t>
  </si>
  <si>
    <t>Todmorden 01 Public Places in the Heart of Todmorden </t>
  </si>
  <si>
    <t>PF-CAL-001: Todmorden 01 Public Places in the Heart of Todmorden </t>
  </si>
  <si>
    <t>PF-CAL-002</t>
  </si>
  <si>
    <t>Todmorden 02 Todmorden Town Hall </t>
  </si>
  <si>
    <t>PF-CAL-002: Todmorden 02 Todmorden Town Hall </t>
  </si>
  <si>
    <t>PF-CAL-003</t>
  </si>
  <si>
    <t>Todmorden 03 Centre Vale &amp; Fielden Hall </t>
  </si>
  <si>
    <t>PF-CAL-003: Todmorden 03 Centre Vale &amp; Fielden Hall </t>
  </si>
  <si>
    <t>PF-CAL-004</t>
  </si>
  <si>
    <t>Todmorden 04 Hippodrome Theatre </t>
  </si>
  <si>
    <t>PF-CAL-004: Todmorden 04 Hippodrome Theatre </t>
  </si>
  <si>
    <t>PF-CAL-005</t>
  </si>
  <si>
    <t>Todmorden 05 Enterprise in the Heart of Todmorden </t>
  </si>
  <si>
    <t>PF-CAL-005: Todmorden 05 Enterprise in the Heart of Todmorden </t>
  </si>
  <si>
    <t>PF-CAL-006</t>
  </si>
  <si>
    <t>Todmorden 06 Active Todmorden </t>
  </si>
  <si>
    <t>PF-CAL-006: Todmorden 06 Active Todmorden </t>
  </si>
  <si>
    <t>PF-CAL-007</t>
  </si>
  <si>
    <t>Todmorden 07 Todmorden Learning Centre &amp; Community Hub </t>
  </si>
  <si>
    <t>PF-CAL-007: Todmorden 07 Todmorden Learning Centre &amp; Community Hub </t>
  </si>
  <si>
    <t>PF-CAL-008</t>
  </si>
  <si>
    <t>Todmorden 08 Riverside Outdoor Activity &amp; Sports Park </t>
  </si>
  <si>
    <t>PF-CAL-008: Todmorden 08 Riverside Outdoor Activity &amp; Sports Park </t>
  </si>
  <si>
    <t>PF-CAL-009</t>
  </si>
  <si>
    <t>Brighouse 01 Industry 4.0 &amp; Skills </t>
  </si>
  <si>
    <t>PF-CAL-009: Brighouse 01 Industry 4.0 &amp; Skills </t>
  </si>
  <si>
    <t>PF-CAL-010</t>
  </si>
  <si>
    <t>Brighouse 02 Market Revitalisation </t>
  </si>
  <si>
    <t>PF-CAL-010: Brighouse 02 Market Revitalisation </t>
  </si>
  <si>
    <t>PF-CAL-011</t>
  </si>
  <si>
    <t>Brighouse 03 Canalside &amp; Thornton Square </t>
  </si>
  <si>
    <t>PF-CAL-011: Brighouse 03 Canalside &amp; Thornton Square </t>
  </si>
  <si>
    <t>PF-CAL-012</t>
  </si>
  <si>
    <t>Brighouse 04 Welcome </t>
  </si>
  <si>
    <t>PF-CAL-012: Brighouse 04 Welcome </t>
  </si>
  <si>
    <t>PF-CAL-013</t>
  </si>
  <si>
    <t>Brighouse 05 Retail and Leisure Offer </t>
  </si>
  <si>
    <t>PF-CAL-013: Brighouse 05 Retail and Leisure Offer </t>
  </si>
  <si>
    <t>PF-CAL-014</t>
  </si>
  <si>
    <t>Elland 01 Community Hub </t>
  </si>
  <si>
    <t>PF-CAL-014: Elland 01 Community Hub </t>
  </si>
  <si>
    <t>PF-CAL-015</t>
  </si>
  <si>
    <t>Elland 02 Southgate Square </t>
  </si>
  <si>
    <t>PF-CAL-015: Elland 02 Southgate Square </t>
  </si>
  <si>
    <t>PF-CAL-016</t>
  </si>
  <si>
    <t>Elland 03 Heart of the High Street </t>
  </si>
  <si>
    <t>PF-CAL-016: Elland 03 Heart of the High Street </t>
  </si>
  <si>
    <t>PF-CAL-017</t>
  </si>
  <si>
    <t>Elland 04 Market Area </t>
  </si>
  <si>
    <t>PF-CAL-017: Elland 04 Market Area </t>
  </si>
  <si>
    <t>PF-CAL-018</t>
  </si>
  <si>
    <t>Elland 05 Shop Front Improvements </t>
  </si>
  <si>
    <t>PF-CAL-018: Elland 05 Shop Front Improvements </t>
  </si>
  <si>
    <t>PF-CAL-019</t>
  </si>
  <si>
    <t>Halifax 01 Alleyways </t>
  </si>
  <si>
    <t>PF-CAL-019: Halifax 01 Alleyways </t>
  </si>
  <si>
    <t>PF-CAL-020</t>
  </si>
  <si>
    <t>Halifax 02 George Square </t>
  </si>
  <si>
    <t>PF-CAL-020: Halifax 02 George Square </t>
  </si>
  <si>
    <t>PF-CAL-021</t>
  </si>
  <si>
    <t>Halifax 03 Palentine Chambers </t>
  </si>
  <si>
    <t>PF-CAL-021: Halifax 03 Palentine Chambers </t>
  </si>
  <si>
    <t>PF-CAL-022</t>
  </si>
  <si>
    <t>Halifax 04 Westgate Phase 2 </t>
  </si>
  <si>
    <t>PF-CAL-022: Halifax 04 Westgate Phase 2 </t>
  </si>
  <si>
    <t>PF-CAL-023</t>
  </si>
  <si>
    <t>Halifax 05 Playtrail </t>
  </si>
  <si>
    <t>PF-CAL-023: Halifax 05 Playtrail </t>
  </si>
  <si>
    <t>PF-CAL-024</t>
  </si>
  <si>
    <t>Halifax 06 Victoria Theatre </t>
  </si>
  <si>
    <t>PF-CAL-024: Halifax 06 Victoria Theatre </t>
  </si>
  <si>
    <t>PF-CAL-025</t>
  </si>
  <si>
    <t>Halifax 07 Borough Market </t>
  </si>
  <si>
    <t>PF-CAL-025: Halifax 07 Borough Market </t>
  </si>
  <si>
    <t>PF-CAL-026</t>
  </si>
  <si>
    <t>Halifax 08 Northgate House </t>
  </si>
  <si>
    <t>PF-CAL-026: Halifax 08 Northgate House </t>
  </si>
  <si>
    <t>PF-CAL-027</t>
  </si>
  <si>
    <t>01 LUF Leisure </t>
  </si>
  <si>
    <t>PF-CAL-027: 01 LUF Leisure </t>
  </si>
  <si>
    <t>PF-CAL-028</t>
  </si>
  <si>
    <t>Todmorden Programme Management </t>
  </si>
  <si>
    <t>PF-CAL-028: Todmorden Programme Management </t>
  </si>
  <si>
    <t>PF-CAL-029</t>
  </si>
  <si>
    <t>Halifax Programme Management </t>
  </si>
  <si>
    <t>PF-CAL-029: Halifax Programme Management </t>
  </si>
  <si>
    <t>PF-WOL-001</t>
  </si>
  <si>
    <t>Victoria Street Public Realm (FHSF)</t>
  </si>
  <si>
    <t>PF-WOL-001: Victoria Street Public Realm (FHSF)</t>
  </si>
  <si>
    <t>PF-WOL-002</t>
  </si>
  <si>
    <t>Civic Halls Public Realm (FHSF)</t>
  </si>
  <si>
    <t>PF-WOL-002: Civic Halls Public Realm (FHSF)</t>
  </si>
  <si>
    <t>PF-WOL-003</t>
  </si>
  <si>
    <t>Bell Street Scheme (FHSF)</t>
  </si>
  <si>
    <t>PF-WOL-003: Bell Street Scheme (FHSF)</t>
  </si>
  <si>
    <t>PF-WOL-004</t>
  </si>
  <si>
    <t>Brewers Yard </t>
  </si>
  <si>
    <t>PF-WOL-004: Brewers Yard </t>
  </si>
  <si>
    <t>PF-WOL-005</t>
  </si>
  <si>
    <t>Wolves @ Work </t>
  </si>
  <si>
    <t>PF-WOL-005: Wolves @ Work </t>
  </si>
  <si>
    <t>PF-WOL-006</t>
  </si>
  <si>
    <t>Events Programme </t>
  </si>
  <si>
    <t>PF-WOL-006: Events Programme </t>
  </si>
  <si>
    <t>PF-WOL-007</t>
  </si>
  <si>
    <t>Bilston Markets </t>
  </si>
  <si>
    <t>PF-WOL-007: Bilston Markets </t>
  </si>
  <si>
    <t>PF-WOL-008</t>
  </si>
  <si>
    <t>Wednesfield </t>
  </si>
  <si>
    <t>PF-WOL-008: Wednesfield </t>
  </si>
  <si>
    <t>PF-WOL-009</t>
  </si>
  <si>
    <t>WM5G </t>
  </si>
  <si>
    <t>PF-WOL-009: WM5G </t>
  </si>
  <si>
    <t>PF-WOL-010</t>
  </si>
  <si>
    <t>Public Realm (Phase 2) </t>
  </si>
  <si>
    <t>PF-WOL-010: Public Realm (Phase 2) </t>
  </si>
  <si>
    <t>PF-WOL-011</t>
  </si>
  <si>
    <t>City Learning Quarter </t>
  </si>
  <si>
    <t>PF-WOL-011: City Learning Quarter </t>
  </si>
  <si>
    <t>PF-WOL-012</t>
  </si>
  <si>
    <t>Arts Park (Phase 1) </t>
  </si>
  <si>
    <t>PF-WOL-012: Arts Park (Phase 1) </t>
  </si>
  <si>
    <t>PF-LEW-001</t>
  </si>
  <si>
    <t>Pedestrian Gateway </t>
  </si>
  <si>
    <t>PF-LEW-001: Pedestrian Gateway </t>
  </si>
  <si>
    <t>PF-LEW-002</t>
  </si>
  <si>
    <t>Newhaven Wayfinding and Public Realm Improvements  </t>
  </si>
  <si>
    <t>PF-LEW-002: Newhaven Wayfinding and Public Realm Improvements  </t>
  </si>
  <si>
    <t>PF-LEW-003</t>
  </si>
  <si>
    <t>Social Enterprise Incubator </t>
  </si>
  <si>
    <t>PF-LEW-003: Social Enterprise Incubator </t>
  </si>
  <si>
    <t>PF-LEW-004</t>
  </si>
  <si>
    <t>Business Grants Programme </t>
  </si>
  <si>
    <t>PF-LEW-004: Business Grants Programme </t>
  </si>
  <si>
    <t>PF-LEW-005</t>
  </si>
  <si>
    <t>Newhaven Football Club </t>
  </si>
  <si>
    <t>PF-LEW-005: Newhaven Football Club </t>
  </si>
  <si>
    <t>PF-LEW-006</t>
  </si>
  <si>
    <t>Fort Road Recreational Ground </t>
  </si>
  <si>
    <t>PF-LEW-006: Fort Road Recreational Ground </t>
  </si>
  <si>
    <t>PF-LEW-007</t>
  </si>
  <si>
    <t>East Side Recreation Ground </t>
  </si>
  <si>
    <t>PF-LEW-007: East Side Recreation Ground </t>
  </si>
  <si>
    <t>PF-LEW-008</t>
  </si>
  <si>
    <t>Newhaven Fort </t>
  </si>
  <si>
    <t>PF-LEW-008: Newhaven Fort </t>
  </si>
  <si>
    <t>PF-LEW-009</t>
  </si>
  <si>
    <t>Newhaven Ferry Terminal </t>
  </si>
  <si>
    <t>PF-LEW-009: Newhaven Ferry Terminal </t>
  </si>
  <si>
    <t>PF-LEW-010</t>
  </si>
  <si>
    <t>Newhaven Square </t>
  </si>
  <si>
    <t>PF-LEW-010: Newhaven Square </t>
  </si>
  <si>
    <t>PF-LEW-011</t>
  </si>
  <si>
    <t>Fish Landing Stage </t>
  </si>
  <si>
    <t>PF-LEW-011: Fish Landing Stage </t>
  </si>
  <si>
    <t>PF-LEW-012</t>
  </si>
  <si>
    <t>Fish Processing Plan  </t>
  </si>
  <si>
    <t>PF-LEW-012: Fish Processing Plan  </t>
  </si>
  <si>
    <t>PF-LEW-013</t>
  </si>
  <si>
    <t>Restaurant and Community Destination </t>
  </si>
  <si>
    <t>PF-LEW-013: Restaurant and Community Destination </t>
  </si>
  <si>
    <t>PF-NUN-001</t>
  </si>
  <si>
    <t>George Eliot Visitor Centre </t>
  </si>
  <si>
    <t>PF-NUN-001: George Eliot Visitor Centre </t>
  </si>
  <si>
    <t>PF-NUN-002</t>
  </si>
  <si>
    <t>Digital Skills &amp; Innovation Centre </t>
  </si>
  <si>
    <t>PF-NUN-002: Digital Skills &amp; Innovation Centre </t>
  </si>
  <si>
    <t>PF-NUN-003</t>
  </si>
  <si>
    <t>The Saints  </t>
  </si>
  <si>
    <t>PF-NUN-003: The Saints  </t>
  </si>
  <si>
    <t>PF-NUN-004</t>
  </si>
  <si>
    <t>Weddington Road Cycle Scheme </t>
  </si>
  <si>
    <t>PF-NUN-004: Weddington Road Cycle Scheme </t>
  </si>
  <si>
    <t>PF-NUN-005</t>
  </si>
  <si>
    <t>Visting Nuneaton: Changing Perspectives </t>
  </si>
  <si>
    <t>PF-NUN-005: Visting Nuneaton: Changing Perspectives </t>
  </si>
  <si>
    <t>PF-NUN-006</t>
  </si>
  <si>
    <t>Wheat Street Junction  </t>
  </si>
  <si>
    <t>PF-NUN-006: Wheat Street Junction  </t>
  </si>
  <si>
    <t>PF-NUN-007</t>
  </si>
  <si>
    <t>Corporation Street and Queens Street Junction</t>
  </si>
  <si>
    <t>PF-NUN-007: Corporation Street and Queens Street Junction</t>
  </si>
  <si>
    <t>PF-NUN-008</t>
  </si>
  <si>
    <t>E-Mobility Hub </t>
  </si>
  <si>
    <t>PF-NUN-008: E-Mobility Hub </t>
  </si>
  <si>
    <t>PF-NUN-009</t>
  </si>
  <si>
    <t>Parks Revival and Reimagining Nuneaton Museum &amp; Art Gallery</t>
  </si>
  <si>
    <t>PF-NUN-009: Parks Revival and Reimagining Nuneaton Museum &amp; Art Gallery</t>
  </si>
  <si>
    <t>PF-NUN-010</t>
  </si>
  <si>
    <t>Bedworth Physical Activity Hub </t>
  </si>
  <si>
    <t>PF-NUN-010: Bedworth Physical Activity Hub </t>
  </si>
  <si>
    <t>PF-NUN-011</t>
  </si>
  <si>
    <t>Grayson Place (Abbey Street) </t>
  </si>
  <si>
    <t>PF-NUN-011: Grayson Place (Abbey Street) </t>
  </si>
  <si>
    <t>PF-NUN-012</t>
  </si>
  <si>
    <t>Bridge to Living  </t>
  </si>
  <si>
    <t>PF-NUN-012: Bridge to Living  </t>
  </si>
  <si>
    <t>PF-ROT-001</t>
  </si>
  <si>
    <t>Markets &amp; Library</t>
  </si>
  <si>
    <t>PF-ROT-001: Markets &amp; Library</t>
  </si>
  <si>
    <t>PF-ROT-002</t>
  </si>
  <si>
    <t>Grimm &amp; Co</t>
  </si>
  <si>
    <t>PF-ROT-002: Grimm &amp; Co</t>
  </si>
  <si>
    <t>PF-ROT-003</t>
  </si>
  <si>
    <t>Public Realm - Safe and Smart Streets</t>
  </si>
  <si>
    <t>PF-ROT-003: Public Realm - Safe and Smart Streets</t>
  </si>
  <si>
    <t>PF-ROT-004</t>
  </si>
  <si>
    <t>3-7 Corporation Street</t>
  </si>
  <si>
    <t>PF-ROT-004: 3-7 Corporation Street</t>
  </si>
  <si>
    <t>PF-ROT-005</t>
  </si>
  <si>
    <t>30-36 Corporation Street</t>
  </si>
  <si>
    <t>PF-ROT-005: 30-36 Corporation Street</t>
  </si>
  <si>
    <t>PF-ROT-006</t>
  </si>
  <si>
    <t>Essoldo</t>
  </si>
  <si>
    <t>PF-ROT-006: Essoldo</t>
  </si>
  <si>
    <t>PF-ROT-007</t>
  </si>
  <si>
    <t>Parkgate - Eastwood Connectivity</t>
  </si>
  <si>
    <t>PF-ROT-007: Parkgate - Eastwood Connectivity</t>
  </si>
  <si>
    <t>PF-ROT-008</t>
  </si>
  <si>
    <t>Templeborough Business Zone</t>
  </si>
  <si>
    <t>PF-ROT-008: Templeborough Business Zone</t>
  </si>
  <si>
    <t>PF-ROT-009</t>
  </si>
  <si>
    <t>Leisure Economy: Major Attractions</t>
  </si>
  <si>
    <t>PF-ROT-009: Leisure Economy: Major Attractions</t>
  </si>
  <si>
    <t>PF-ROT-010</t>
  </si>
  <si>
    <t xml:space="preserve">Leisure Economy: Skills </t>
  </si>
  <si>
    <t xml:space="preserve">PF-ROT-010: Leisure Economy: Skills </t>
  </si>
  <si>
    <t>PF-ROT-011</t>
  </si>
  <si>
    <t>LUF Town Centre: Riverside</t>
  </si>
  <si>
    <t>PF-ROT-011: LUF Town Centre: Riverside</t>
  </si>
  <si>
    <t>PF-ROT-012</t>
  </si>
  <si>
    <t>LUF Town Centre: Leisure &amp; Cultural Quarter</t>
  </si>
  <si>
    <t>PF-ROT-012: LUF Town Centre: Leisure &amp; Cultural Quarter</t>
  </si>
  <si>
    <t>PF-ROT-013</t>
  </si>
  <si>
    <t>Mainline Station</t>
  </si>
  <si>
    <t>PF-ROT-013: Mainline Station</t>
  </si>
  <si>
    <t>PF-SHE-001</t>
  </si>
  <si>
    <t>Funicular</t>
  </si>
  <si>
    <t>PF-SHE-001: Funicular</t>
  </si>
  <si>
    <t>PF-SHE-002</t>
  </si>
  <si>
    <t>Little Don Improvement</t>
  </si>
  <si>
    <t>PF-SHE-002: Little Don Improvement</t>
  </si>
  <si>
    <t>PF-SHE-003</t>
  </si>
  <si>
    <t>Oxley Park &amp; Community Leisure Centre Recreational Infrastructure Development Phase 2</t>
  </si>
  <si>
    <t>PF-SHE-003: Oxley Park &amp; Community Leisure Centre Recreational Infrastructure Development Phase 2</t>
  </si>
  <si>
    <t>PF-SHE-004</t>
  </si>
  <si>
    <t>Bus for Stocksbridge</t>
  </si>
  <si>
    <t>PF-SHE-004: Bus for Stocksbridge</t>
  </si>
  <si>
    <t>PF-SHE-005</t>
  </si>
  <si>
    <t>Cycling and Walking Trails</t>
  </si>
  <si>
    <t>PF-SHE-005: Cycling and Walking Trails</t>
  </si>
  <si>
    <t>PF-SHE-006</t>
  </si>
  <si>
    <t>Manchester Road Placemaking</t>
  </si>
  <si>
    <t>PF-SHE-006: Manchester Road Placemaking</t>
  </si>
  <si>
    <t>PF-SHE-007</t>
  </si>
  <si>
    <t>Manchester Road Community Crossover Hub</t>
  </si>
  <si>
    <t>PF-SHE-007: Manchester Road Community Crossover Hub</t>
  </si>
  <si>
    <t>PF-SHE-008</t>
  </si>
  <si>
    <t>Wellbeing Approach and Hydrotherapy Pool</t>
  </si>
  <si>
    <t>PF-SHE-008: Wellbeing Approach and Hydrotherapy Pool</t>
  </si>
  <si>
    <t>PF-SHE-009</t>
  </si>
  <si>
    <t>Sports Hub</t>
  </si>
  <si>
    <t>PF-SHE-009: Sports Hub</t>
  </si>
  <si>
    <t>PF-SHE-010</t>
  </si>
  <si>
    <t>Education and Skills Hub</t>
  </si>
  <si>
    <t>PF-SHE-010: Education and Skills Hub</t>
  </si>
  <si>
    <t>PF-SHE-011</t>
  </si>
  <si>
    <t>Events Central Building</t>
  </si>
  <si>
    <t>PF-SHE-011: Events Central Building</t>
  </si>
  <si>
    <t>PF-SHE-012</t>
  </si>
  <si>
    <t>Public Realm and Infrastructure</t>
  </si>
  <si>
    <t>PF-SHE-012: Public Realm and Infrastructure</t>
  </si>
  <si>
    <t>PF-SHE-013</t>
  </si>
  <si>
    <t>Front Door Scheme</t>
  </si>
  <si>
    <t>PF-SHE-013: Front Door Scheme</t>
  </si>
  <si>
    <t>PF-SHE-014</t>
  </si>
  <si>
    <t>The Castle</t>
  </si>
  <si>
    <t>PF-SHE-014: The Castle</t>
  </si>
  <si>
    <t>PF-SHE-015</t>
  </si>
  <si>
    <t>Park Hill Art Space</t>
  </si>
  <si>
    <t>PF-SHE-015: Park Hill Art Space</t>
  </si>
  <si>
    <t>PF-SHE-016</t>
  </si>
  <si>
    <t>Harmony Works</t>
  </si>
  <si>
    <t>PF-SHE-016: Harmony Works</t>
  </si>
  <si>
    <t>PF-SHE-017</t>
  </si>
  <si>
    <t>Centre for Child Health Technology</t>
  </si>
  <si>
    <t>PF-SHE-017: Centre for Child Health Technology</t>
  </si>
  <si>
    <t>PF-SHE-018</t>
  </si>
  <si>
    <t>Connectivity and Movement</t>
  </si>
  <si>
    <t>PF-SHE-018: Connectivity and Movement</t>
  </si>
  <si>
    <t>PF-SHE-019</t>
  </si>
  <si>
    <t>Adelphi Square</t>
  </si>
  <si>
    <t>PF-SHE-019: Adelphi Square</t>
  </si>
  <si>
    <t>PF-STO-001</t>
  </si>
  <si>
    <t xml:space="preserve">Urban Park </t>
  </si>
  <si>
    <t xml:space="preserve">PF-STO-001: Urban Park </t>
  </si>
  <si>
    <t>PF-STO-002</t>
  </si>
  <si>
    <t xml:space="preserve">Land Bridge &amp; Highways </t>
  </si>
  <si>
    <t xml:space="preserve">PF-STO-002: Land Bridge &amp; Highways </t>
  </si>
  <si>
    <t>PF-STO-003</t>
  </si>
  <si>
    <t xml:space="preserve">Delivery of Active Mode Travel Infrastrcuture </t>
  </si>
  <si>
    <t xml:space="preserve">PF-STO-003: Delivery of Active Mode Travel Infrastrcuture </t>
  </si>
  <si>
    <t>PF-STO-004</t>
  </si>
  <si>
    <t xml:space="preserve">Regeneration of Thornaby Town Centre </t>
  </si>
  <si>
    <t xml:space="preserve">PF-STO-004: Regeneration of Thornaby Town Centre </t>
  </si>
  <si>
    <t>PF-STO-005</t>
  </si>
  <si>
    <t xml:space="preserve">Relocating NETA to Thornaby </t>
  </si>
  <si>
    <t xml:space="preserve">PF-STO-005: Relocating NETA to Thornaby </t>
  </si>
  <si>
    <t>PF-STO-006</t>
  </si>
  <si>
    <t xml:space="preserve">Social and Community Investments in North Thornaby </t>
  </si>
  <si>
    <t xml:space="preserve">PF-STO-006: Social and Community Investments in North Thornaby </t>
  </si>
  <si>
    <t>PF-STO-007</t>
  </si>
  <si>
    <t xml:space="preserve">Preston Park Museum &amp; Grounds </t>
  </si>
  <si>
    <t xml:space="preserve">PF-STO-007: Preston Park Museum &amp; Grounds </t>
  </si>
  <si>
    <t>PF-STO-008</t>
  </si>
  <si>
    <t xml:space="preserve">Yarm High Street and Town Hall </t>
  </si>
  <si>
    <t xml:space="preserve">PF-STO-008: Yarm High Street and Town Hall </t>
  </si>
  <si>
    <t>PF-STO-009</t>
  </si>
  <si>
    <t xml:space="preserve">Cycle Network </t>
  </si>
  <si>
    <t xml:space="preserve">PF-STO-009: Cycle Network </t>
  </si>
  <si>
    <t>PF-THA-001</t>
  </si>
  <si>
    <t>Future High Street Fund - Creative Workspace</t>
  </si>
  <si>
    <t>PF-THA-001: Future High Street Fund - Creative Workspace</t>
  </si>
  <si>
    <t>PF-THA-002</t>
  </si>
  <si>
    <t>Future High Street Fund - Highway Improvements</t>
  </si>
  <si>
    <t>PF-THA-002: Future High Street Fund - Highway Improvements</t>
  </si>
  <si>
    <t>PF-THA-003</t>
  </si>
  <si>
    <t>Ramsgate LUF - Green Port Ramsgate</t>
  </si>
  <si>
    <t>PF-THA-003: Ramsgate LUF - Green Port Ramsgate</t>
  </si>
  <si>
    <t>PF-THA-004</t>
  </si>
  <si>
    <t>Ramsgate LUF - Inclusive Harbour Attractions</t>
  </si>
  <si>
    <t>PF-THA-004: Ramsgate LUF - Inclusive Harbour Attractions</t>
  </si>
  <si>
    <t>PF-THA-005</t>
  </si>
  <si>
    <t>Assets to Connect to Opportunity</t>
  </si>
  <si>
    <t>PF-THA-005: Assets to Connect to Opportunity</t>
  </si>
  <si>
    <t>PF-THA-006</t>
  </si>
  <si>
    <t>Margate LUF - Margate Digital</t>
  </si>
  <si>
    <t>PF-THA-006: Margate LUF - Margate Digital</t>
  </si>
  <si>
    <t>PF-THA-007</t>
  </si>
  <si>
    <t>Margate Town Deal - Scaling Margate's Creative Production and Skills - Margate Creative Land Trust</t>
  </si>
  <si>
    <t>PF-THA-007: Margate Town Deal - Scaling Margate's Creative Production and Skills - Margate Creative Land Trust</t>
  </si>
  <si>
    <t>PF-THA-008</t>
  </si>
  <si>
    <t>Margate Town Deal - Scaling Margate's Creative Production and Skills - Margate Theatre Royal</t>
  </si>
  <si>
    <t>PF-THA-008: Margate Town Deal - Scaling Margate's Creative Production and Skills - Margate Theatre Royal</t>
  </si>
  <si>
    <t>PF-THA-009</t>
  </si>
  <si>
    <t>Margate Town Deal - Coastal Wellbeing</t>
  </si>
  <si>
    <t>PF-THA-009: Margate Town Deal - Coastal Wellbeing</t>
  </si>
  <si>
    <t>PF-THA-010</t>
  </si>
  <si>
    <t xml:space="preserve">Margate Town Deal - Active Movements and Connections </t>
  </si>
  <si>
    <t xml:space="preserve">PF-THA-010: Margate Town Deal - Active Movements and Connections </t>
  </si>
  <si>
    <t>PF-THA-011</t>
  </si>
  <si>
    <t>Margate Town Deal - Diversifying Heritage Assets - Margate Winter Gardens</t>
  </si>
  <si>
    <t>PF-THA-011: Margate Town Deal - Diversifying Heritage Assets - Margate Winter Gardens</t>
  </si>
  <si>
    <t>PF-THA-012</t>
  </si>
  <si>
    <t>Margate Town Deal - Diversifying Heritage Assets - Destination Dreamland</t>
  </si>
  <si>
    <t>PF-THA-012: Margate Town Deal - Diversifying Heritage Assets - Destination Dreamland</t>
  </si>
  <si>
    <t>PF-THA-013</t>
  </si>
  <si>
    <t>Margate Town Deal Programme Management</t>
  </si>
  <si>
    <t>PF-THA-013: Margate Town Deal Programme Management</t>
  </si>
  <si>
    <t>PF-WIR-001</t>
  </si>
  <si>
    <t>Transport Visitor Attraction (Transport Shed)</t>
  </si>
  <si>
    <t>PF-WIR-001: Transport Visitor Attraction (Transport Shed)</t>
  </si>
  <si>
    <t>PF-WIR-002</t>
  </si>
  <si>
    <t>Education Engagement Network </t>
  </si>
  <si>
    <t>PF-WIR-002: Education Engagement Network </t>
  </si>
  <si>
    <t>PF-WIR-003</t>
  </si>
  <si>
    <t>Joy (Wellbeing &amp; Opportunity Hub)  </t>
  </si>
  <si>
    <t>PF-WIR-003: Joy (Wellbeing &amp; Opportunity Hub)  </t>
  </si>
  <si>
    <t>PF-WIR-004</t>
  </si>
  <si>
    <t>Egerton House </t>
  </si>
  <si>
    <t>PF-WIR-004: Egerton House </t>
  </si>
  <si>
    <t>PF-WIR-005</t>
  </si>
  <si>
    <t>Startyard </t>
  </si>
  <si>
    <t>PF-WIR-005: Startyard </t>
  </si>
  <si>
    <t>PF-WIR-006</t>
  </si>
  <si>
    <t>Future Yard Music Skills Venue </t>
  </si>
  <si>
    <t>PF-WIR-006: Future Yard Music Skills Venue </t>
  </si>
  <si>
    <t>PF-WIR-007</t>
  </si>
  <si>
    <t>Argyle Street Creative Hub </t>
  </si>
  <si>
    <t>PF-WIR-007: Argyle Street Creative Hub </t>
  </si>
  <si>
    <t>PF-WIR-008</t>
  </si>
  <si>
    <t>Sustainability Central </t>
  </si>
  <si>
    <t>PF-WIR-008: Sustainability Central </t>
  </si>
  <si>
    <t>PF-WIR-009</t>
  </si>
  <si>
    <t>Eureka! Landscaping </t>
  </si>
  <si>
    <t>PF-WIR-009: Eureka! Landscaping </t>
  </si>
  <si>
    <t>PF-WIR-010</t>
  </si>
  <si>
    <t>Woodside Ferry Village </t>
  </si>
  <si>
    <t>PF-WIR-010: Woodside Ferry Village </t>
  </si>
  <si>
    <t>PF-WIR-011</t>
  </si>
  <si>
    <t>Birkenhead Priory </t>
  </si>
  <si>
    <t>PF-WIR-011: Birkenhead Priory </t>
  </si>
  <si>
    <t>PF-WIR-012</t>
  </si>
  <si>
    <t>Hamilton Square Area Public Realm </t>
  </si>
  <si>
    <t>PF-WIR-012: Hamilton Square Area Public Realm </t>
  </si>
  <si>
    <t>PF-WIR-013</t>
  </si>
  <si>
    <t>New Ferry Housing redevelopment </t>
  </si>
  <si>
    <t>PF-WIR-013: New Ferry Housing redevelopment </t>
  </si>
  <si>
    <t>PF-WIR-014</t>
  </si>
  <si>
    <t>New Ferry Town Centre Highways and environmental improvements </t>
  </si>
  <si>
    <t>PF-WIR-014: New Ferry Town Centre Highways and environmental improvements </t>
  </si>
  <si>
    <t>PF-WIR-015</t>
  </si>
  <si>
    <t>Birkenhead Market </t>
  </si>
  <si>
    <t>PF-WIR-015: Birkenhead Market </t>
  </si>
  <si>
    <t>PF-WIR-016</t>
  </si>
  <si>
    <t>Europa Residential </t>
  </si>
  <si>
    <t>PF-WIR-016: Europa Residential </t>
  </si>
  <si>
    <t>PF-WIR-017</t>
  </si>
  <si>
    <t>Charing Cross &amp; Grange Road </t>
  </si>
  <si>
    <t>PF-WIR-017: Charing Cross &amp; Grange Road </t>
  </si>
  <si>
    <t>PF-WIR-018</t>
  </si>
  <si>
    <t>Conway &amp; Europa Boulevard </t>
  </si>
  <si>
    <t>PF-WIR-018: Conway &amp; Europa Boulevard </t>
  </si>
  <si>
    <t>PF-WIR-019</t>
  </si>
  <si>
    <t>Woodside Ferry Landing Stage </t>
  </si>
  <si>
    <t>PF-WIR-019: Woodside Ferry Landing Stage </t>
  </si>
  <si>
    <t>PF-WIR-020</t>
  </si>
  <si>
    <t>International Battle of the Atlantic </t>
  </si>
  <si>
    <t>PF-WIR-020: International Battle of the Atlantic </t>
  </si>
  <si>
    <t>PF-WIR-021</t>
  </si>
  <si>
    <t>One O Clock Gun/Woodside Bus Station </t>
  </si>
  <si>
    <t>PF-WIR-021: One O Clock Gun/Woodside Bus Station </t>
  </si>
  <si>
    <t>PF-WIR-022</t>
  </si>
  <si>
    <t>Woodside Gyratory </t>
  </si>
  <si>
    <t>PF-WIR-022: Woodside Gyratory </t>
  </si>
  <si>
    <t>PF-WIR-023</t>
  </si>
  <si>
    <t>Town Deal monitoring costs (RDEL)  </t>
  </si>
  <si>
    <t>PF-WIR-023: Town Deal monitoring costs (RDEL)  </t>
  </si>
  <si>
    <t>PF-CONTROL_PROJECT-DETAILS-END</t>
  </si>
  <si>
    <t>Standard Outputs</t>
  </si>
  <si>
    <t>Standard Outcomes</t>
  </si>
  <si>
    <t>Ensure the named ranges for the Outputs are set to the Scope of the Outputs tab (not workbook). Sames for Outcomes - ensure scope is Outcomes tab, not Workbook)</t>
  </si>
  <si>
    <t>Ensure the named range has the name of the theme WITH NO SPACES e.g. "employmentandeducation". These values must match exactly the values for intervention themes that the user selects on the form</t>
  </si>
  <si>
    <t>There are no options to select</t>
  </si>
  <si>
    <t>Selected LA in Admin tab:</t>
  </si>
  <si>
    <t>PF-CONTROL_BESPOKE-OUTPUTS-START</t>
  </si>
  <si>
    <t>Bespoke output</t>
  </si>
  <si>
    <t>Amount of new office space (m2)</t>
  </si>
  <si>
    <t>Amount of capacity of new or improved training or education facilities (people)</t>
  </si>
  <si>
    <t>Amount of public realm created (sqm)</t>
  </si>
  <si>
    <t>% increase in participation</t>
  </si>
  <si>
    <t>% increase in membership</t>
  </si>
  <si>
    <t xml:space="preserve">% increase in Health Pathway referrals </t>
  </si>
  <si>
    <t>Number of residential units</t>
  </si>
  <si>
    <t>Amount of new healthcare facilities sqm</t>
  </si>
  <si>
    <t>Number of new parking spaces</t>
  </si>
  <si>
    <t>Additional Learners (FE)</t>
  </si>
  <si>
    <t>Additional Learners (HE)</t>
  </si>
  <si>
    <t>Additional Learners (CPD)</t>
  </si>
  <si>
    <t>Learners moving into Healthcare from other sectors</t>
  </si>
  <si>
    <t>Local employment (NHS workers living within 10 mile radious)</t>
  </si>
  <si>
    <t>Number of improved community/sports centres</t>
  </si>
  <si>
    <t>Increase in the amount of diversity of commercial floorspace (sqm)</t>
  </si>
  <si>
    <t>Increase in existing visits (%)</t>
  </si>
  <si>
    <t>Increase in dwell time (%)</t>
  </si>
  <si>
    <t>Increase in number of trading units</t>
  </si>
  <si>
    <t>Number of new awnings &amp; food hall</t>
  </si>
  <si>
    <t>Increase in amount of shared innovation facilities (%)</t>
  </si>
  <si>
    <t>Increase in amount of new specialist technology equipment (%)</t>
  </si>
  <si>
    <t>Increase in uptake of digital/technical apprenticeships (%)</t>
  </si>
  <si>
    <t>Increase in the share of young people &amp; adults who have the relevant skills for employment &amp; entrepreneurship (%)</t>
  </si>
  <si>
    <t>Increase in new business start ups (%)</t>
  </si>
  <si>
    <t>Increase in business scale ups (%)</t>
  </si>
  <si>
    <t>m2 of heritage buildings renovated/restored</t>
  </si>
  <si>
    <t>Increase in no of visitors to arts, culture &amp; heritage events</t>
  </si>
  <si>
    <t>Improved perception of place (%) visitors, businesses, residents</t>
  </si>
  <si>
    <t>Rehabilitated land m2</t>
  </si>
  <si>
    <t>Improved parking spaces</t>
  </si>
  <si>
    <t>Sites cleared</t>
  </si>
  <si>
    <t>Additional enterprises with broadband access</t>
  </si>
  <si>
    <t>Non domestic buildings with green retrofit</t>
  </si>
  <si>
    <t>Office Space renovated/improved</t>
  </si>
  <si>
    <t>Potential entrepreneurs assisted</t>
  </si>
  <si>
    <t>Closer collaboration with employers</t>
  </si>
  <si>
    <t>Increase in capacity and accessibility to new/improved facilities</t>
  </si>
  <si>
    <t>You have no bespoke outputs to select</t>
  </si>
  <si>
    <t>People supported into employment</t>
  </si>
  <si>
    <t>People sustaining in employment at 12 weeks</t>
  </si>
  <si>
    <t>New employment opportunities created</t>
  </si>
  <si>
    <t>Number of new or improved car parking spaces</t>
  </si>
  <si>
    <t># of learners/trainees/students enrolled at new/improved education and training facilities</t>
  </si>
  <si>
    <t>Change in air quality %</t>
  </si>
  <si>
    <t>Cycle usage increase %</t>
  </si>
  <si>
    <t>Number of people using new/improved public facility</t>
  </si>
  <si>
    <t>Number of closer collaborations with employers</t>
  </si>
  <si>
    <t>Total fibre optic cable ducting (km)</t>
  </si>
  <si>
    <t>Total new Event space created (sqm)</t>
  </si>
  <si>
    <t>Total number of new bus stops</t>
  </si>
  <si>
    <t>Number of residential units improved/refurbished</t>
  </si>
  <si>
    <t>Number of enterprises receiving non-financial support</t>
  </si>
  <si>
    <t>Amount of floor space rationalised sqm</t>
  </si>
  <si>
    <t>Total m2 existing educational space improved</t>
  </si>
  <si>
    <t>number of cleared sites</t>
  </si>
  <si>
    <t>Amount of public realm improved</t>
  </si>
  <si>
    <t>Amount of new office space</t>
  </si>
  <si>
    <t># of leaders /trainees/students enrolled at new education and training facilities</t>
  </si>
  <si>
    <t>Amount of capacity of new or improved training or education facilities</t>
  </si>
  <si>
    <t># of enterprises receiving grants</t>
  </si>
  <si>
    <t>Number of non-domestic buildings with green retrofits completed</t>
  </si>
  <si>
    <t>Amount of office space renovated/improved</t>
  </si>
  <si>
    <t># of learners enrolled in new education and training courses</t>
  </si>
  <si>
    <t>Number of alternative fuel charging / refuelling points</t>
  </si>
  <si>
    <t>Amount of new public realm (m2 of land)</t>
  </si>
  <si>
    <t>Number of improved car parking spaces (Number)</t>
  </si>
  <si>
    <t>Number of residential units provided (Number)</t>
  </si>
  <si>
    <t>Availability of new specialist equipment (Number)</t>
  </si>
  <si>
    <t>Improved perceptions of the place by residents/businesses/ visitors (Percentage)</t>
  </si>
  <si>
    <t>Increase in the amount of shared workspace and innovation facilities (Number)</t>
  </si>
  <si>
    <t>Increased benefit for public education over the longer term (Number)</t>
  </si>
  <si>
    <t>New apprentices (Number)</t>
  </si>
  <si>
    <t>New volunteers (Number)</t>
  </si>
  <si>
    <t>Number of job ready learners (Number)</t>
  </si>
  <si>
    <t>Number of new leaners assisted (Number)</t>
  </si>
  <si>
    <t>Number of visitors to arts, cultural and heritage events and venues (Number)</t>
  </si>
  <si>
    <t>Percent of working-age population with qualifications (Percentage)</t>
  </si>
  <si>
    <t>Number of sites cleared (#)</t>
  </si>
  <si>
    <t>Amount of office space renovated/improved (m2)</t>
  </si>
  <si>
    <t>Number of new residential units (#)</t>
  </si>
  <si>
    <t>Remediation and/or development of abandoned or dilapidated sites (m2)</t>
  </si>
  <si>
    <t>Increase in the amount (&amp; diversity) of high quality, affordable commercial floorspace (m2)</t>
  </si>
  <si>
    <t>Delivery of new public spaces (m2)</t>
  </si>
  <si>
    <t>Land acquired for mainline station delivery (m2)</t>
  </si>
  <si>
    <t>Number of sites brought into public ownership (#)</t>
  </si>
  <si>
    <t>Amount of new retail, leisure or food &amp; beverage space (m2)</t>
  </si>
  <si>
    <t>Amount of new public realm created (m2)</t>
  </si>
  <si>
    <t>Amount of new 'other' enterprise space (m2)</t>
  </si>
  <si>
    <t>Number of buildings acquired (#)</t>
  </si>
  <si>
    <t>Area of sites acquired (m2)</t>
  </si>
  <si>
    <t>Land secured for new or upgraded cycle or walking paths (m2)</t>
  </si>
  <si>
    <t>Delivery of quality residential or commercial space in key locations (m2)</t>
  </si>
  <si>
    <t>Land acquired/de-risked  for residential development (#)</t>
  </si>
  <si>
    <t>Amount of improved cultural space completed (m2)</t>
  </si>
  <si>
    <t>Amount of floorspace repurposed (m2)</t>
  </si>
  <si>
    <t># new or improved parking spaces</t>
  </si>
  <si>
    <t># of new Wayfinding Infrastructure</t>
  </si>
  <si>
    <t xml:space="preserve"># of new Cycle storage hub </t>
  </si>
  <si>
    <t>Public Education Infrasture, Info panels</t>
  </si>
  <si>
    <t>Increase in local skills, Volunteers trained and Assisted</t>
  </si>
  <si>
    <t>Increase in local skills, new learners assisted</t>
  </si>
  <si>
    <t>Improved public space alongside river, KM</t>
  </si>
  <si>
    <t>Remediation of dilapidated site, M2 of Land</t>
  </si>
  <si>
    <t># new all wheels Facility</t>
  </si>
  <si>
    <t># of new public transport routes</t>
  </si>
  <si>
    <t>Amount of new public realm, M2 land</t>
  </si>
  <si>
    <t>Upgraded Shop Frontages (grants)</t>
  </si>
  <si>
    <t>Upgraded Shop Frontages (through scheme)</t>
  </si>
  <si>
    <t>Amount of new office space, m2 floor apce</t>
  </si>
  <si>
    <t>Amount of capacity of new or improved training or education facilities, # people</t>
  </si>
  <si>
    <t>Amount of new 'other' enterprise space, m2 floorspace</t>
  </si>
  <si>
    <t>New Hydrotherapy Pool</t>
  </si>
  <si>
    <t xml:space="preserve">Developing an artificial all weather 3G pitch to be available for team sports including football and rugby. </t>
  </si>
  <si>
    <t xml:space="preserve">The development of a Sports Pavilion for both cricket and football. </t>
  </si>
  <si>
    <t xml:space="preserve">Playing pitch and access improvements to the Rugby Club ground. </t>
  </si>
  <si>
    <t># of learners/trainees/students enrolled at improved education and training facilities</t>
  </si>
  <si>
    <t>Amount of new healthcare space created, m2</t>
  </si>
  <si>
    <t>Number of sites cleared</t>
  </si>
  <si>
    <t>Length of new cycling and walking route</t>
  </si>
  <si>
    <t>Length of improved cycling and walking route</t>
  </si>
  <si>
    <t>Amount of existing 'other' non-residential space (not captured elsewhere) improved</t>
  </si>
  <si>
    <t>residential units provided</t>
  </si>
  <si>
    <t>number of sites cleared</t>
  </si>
  <si>
    <t xml:space="preserve">number of learners enrolled in new education and training courses </t>
  </si>
  <si>
    <t>number of residential units improved/refurbished</t>
  </si>
  <si>
    <t xml:space="preserve">Amount of capacity of new or improved training or education facilities </t>
  </si>
  <si>
    <t xml:space="preserve">Number of learners/trainees/students gaining certificates, graduating or completing courses at new or improved training or education facilities or attending new courses </t>
  </si>
  <si>
    <t xml:space="preserve">Number of learners/trainees/students enrolled at improved education and training facilities  </t>
  </si>
  <si>
    <t xml:space="preserve">Number of sites cleared </t>
  </si>
  <si>
    <t>Amount of Floor Space Ratinalised (Sqm)</t>
  </si>
  <si>
    <t xml:space="preserve">Amount of new office space </t>
  </si>
  <si>
    <t xml:space="preserve">Amount of office space renovated/ improved </t>
  </si>
  <si>
    <t xml:space="preserve">Amount of new cultural space created </t>
  </si>
  <si>
    <t>Amount of new 'other' enterprise space (not captured by the other categories)</t>
  </si>
  <si>
    <t># of transport nodes with new multimodal connection points</t>
  </si>
  <si>
    <t>Number of type of public transport improvements</t>
  </si>
  <si>
    <t># of residential units provided</t>
  </si>
  <si>
    <t>Total length of road converted to cycling or pedestrian way (km)</t>
  </si>
  <si>
    <t># of sites cleared</t>
  </si>
  <si>
    <t># New Primary Substation</t>
  </si>
  <si>
    <t>Acquisition of House of Fraser</t>
  </si>
  <si>
    <t>Area of heritage buildings restored (m2)</t>
  </si>
  <si>
    <t>PF-CONTROL_BESPOKE-OUTPUTS-END</t>
  </si>
  <si>
    <t>PF-CONTROL_BESPOKE-OUTCOMES-START</t>
  </si>
  <si>
    <t>Bespoke outcome</t>
  </si>
  <si>
    <t>Travel times in corridors of interest</t>
  </si>
  <si>
    <t xml:space="preserve">Number of enterprises receiving non financial support </t>
  </si>
  <si>
    <t>No of births of new enterprises</t>
  </si>
  <si>
    <t>Average occupany rates work spaces (5)</t>
  </si>
  <si>
    <t>(%) of adults satisfied with their area</t>
  </si>
  <si>
    <t>(%) of visitors likely to recommend the town</t>
  </si>
  <si>
    <t>No of people using an improved/new public facility (%)</t>
  </si>
  <si>
    <t>(%) of customers or visitors who report a positive experience</t>
  </si>
  <si>
    <t>You have no bespoke outcomes to select</t>
  </si>
  <si>
    <t>Estimated carbon dioxide equivalent reductions as a result of support (tonnes)</t>
  </si>
  <si>
    <t>New residential units</t>
  </si>
  <si>
    <t>Change in Footfall - year on year % change in monthly footfall (Percentage)</t>
  </si>
  <si>
    <t>Electric Vehicle uptake (Number)</t>
  </si>
  <si>
    <t>Increase in capacity and accessibility to new or improved skills facilities (Number)</t>
  </si>
  <si>
    <t>Increase in the breadth of the local skills offer that responds to local needs (Number)</t>
  </si>
  <si>
    <t>New community hub, space, asset with links to local growth (number)</t>
  </si>
  <si>
    <t>Numbef of job ready learners (Number)</t>
  </si>
  <si>
    <t>Numbef of visitors to arts, cultural and heritage events and venues (Number)</t>
  </si>
  <si>
    <t>Number of enterprises assisted (Number)</t>
  </si>
  <si>
    <t>Number of new learners assisted (Number)</t>
  </si>
  <si>
    <t>Number of start ups (Number)</t>
  </si>
  <si>
    <t>Pecentage of adults who are considered "active" (Percentage)</t>
  </si>
  <si>
    <t>Percentage of childen and young people who are considered "active" (Percentage)</t>
  </si>
  <si>
    <t>Number of students enrolling in Further Education courses (#)</t>
  </si>
  <si>
    <t>Number of students completing Further Education courses (#)</t>
  </si>
  <si>
    <t>Reducing the town centre vacancy rate (%)</t>
  </si>
  <si>
    <t>Reduce Crime Rates &amp; ASB in the Town Centre (%)</t>
  </si>
  <si>
    <t>Patronage of the public transport system in the area of interest (for public transport schemes)</t>
  </si>
  <si>
    <t>Percentage of customers/visitors/users who report a positive experience</t>
  </si>
  <si>
    <t>Better training &amp; education opportunities in CAH sector</t>
  </si>
  <si>
    <t>Improved perception of area</t>
  </si>
  <si>
    <t>National and international profile of Sheffield and City Region increases, press articles</t>
  </si>
  <si>
    <t>Population reconnected to heritage</t>
  </si>
  <si>
    <t>Business investment, £</t>
  </si>
  <si>
    <t>Business sentiment, %</t>
  </si>
  <si>
    <t xml:space="preserve">Number of students enrolled in Furthur Education </t>
  </si>
  <si>
    <t xml:space="preserve">Number of residential/ domestic units upgraded to APC rating C or above </t>
  </si>
  <si>
    <t>PF-CONTROL_BESPOKE-OUTCOMES-END</t>
  </si>
  <si>
    <t>Testy McTestface</t>
  </si>
  <si>
    <t>test@testing.gov.uk</t>
  </si>
  <si>
    <t>Very well thank you.</t>
  </si>
  <si>
    <t>All looking good.</t>
  </si>
  <si>
    <t>Spend a penny, pick it up.</t>
  </si>
  <si>
    <t>That's a bad miss.</t>
  </si>
  <si>
    <t>Delivering value for our community.</t>
  </si>
  <si>
    <t>Help us, please?</t>
  </si>
  <si>
    <t>Should probably take a look at this one, Steve.</t>
  </si>
  <si>
    <t>Expansion is going well.</t>
  </si>
  <si>
    <t>Excellent stuff.</t>
  </si>
  <si>
    <t>Let's hope we can pull the hat out of the bag</t>
  </si>
  <si>
    <t>Too many projects, not enough time.</t>
  </si>
  <si>
    <t>Everything will be happy and good next month.</t>
  </si>
  <si>
    <t>BL1 1TQ</t>
  </si>
  <si>
    <t>BL2 8SP, BL2 9ND</t>
  </si>
  <si>
    <t>BL2 8KM</t>
  </si>
  <si>
    <t>BL1 9FR</t>
  </si>
  <si>
    <t>BL1 4OB</t>
  </si>
  <si>
    <t>BL1 6JW</t>
  </si>
  <si>
    <t>BL1 9FR, BL1 3XL, BL2 3PS</t>
  </si>
  <si>
    <t>BL3 8DC</t>
  </si>
  <si>
    <t>BL1 1DX</t>
  </si>
  <si>
    <t>Put that money into business.</t>
  </si>
  <si>
    <t>Dispose of it as we see fit.</t>
  </si>
  <si>
    <t>Put the money where it's needed!</t>
  </si>
  <si>
    <t>Man and dog, both.</t>
  </si>
  <si>
    <t>Well somebody had to!</t>
  </si>
  <si>
    <t>Piranha attack</t>
  </si>
  <si>
    <t>Monsoon</t>
  </si>
  <si>
    <t>Piranhas might attack, this would harm the economy.</t>
  </si>
  <si>
    <t>Electrocute the water.</t>
  </si>
  <si>
    <t>A monsoon could happen.</t>
  </si>
  <si>
    <t>Distribute sandbags.</t>
  </si>
  <si>
    <t>Poison</t>
  </si>
  <si>
    <t>Food could be poisoned by our enemies.</t>
  </si>
  <si>
    <t>Employ taste testers.</t>
  </si>
  <si>
    <t>Ombudsman</t>
  </si>
  <si>
    <t>Ombudsman might arrive.</t>
  </si>
  <si>
    <t>Refer to the ombudsman as a toothless regulatory body.</t>
  </si>
  <si>
    <t>Avocado-coloured bathroom</t>
  </si>
  <si>
    <t>The bathroom might be the colour of avocado.</t>
  </si>
  <si>
    <t>Paint it.</t>
  </si>
  <si>
    <t>Terry Lanyard</t>
  </si>
  <si>
    <t>Head of Operations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</si>
</sst>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809]* #,##0.00_-;\-[$£-809]* #,##0.00_-;_-[$£-809]* &quot;-&quot;??_-;_-@_-"/>
    <numFmt numFmtId="165" formatCode="dd/mm/yyyy;@"/>
  </numFmts>
  <fonts count="4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sz val="12"/>
      <color theme="1"/>
      <name val="Calibri"/>
      <family val="2"/>
      <scheme val="minor"/>
    </font>
    <font>
      <sz val="12"/>
      <color theme="1"/>
      <name val="Calibri"/>
      <family val="2"/>
      <scheme val="minor"/>
    </font>
    <font>
      <b/>
      <sz val="11"/>
      <color rgb="FF000000"/>
      <name val="Calibri"/>
      <family val="2"/>
      <scheme val="minor"/>
    </font>
    <font>
      <b/>
      <sz val="12"/>
      <name val="Calibri"/>
      <family val="2"/>
      <scheme val="minor"/>
    </font>
    <font>
      <b/>
      <sz val="12"/>
      <color rgb="FFFFFFFF"/>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sz val="12"/>
      <color theme="1"/>
      <name val="Calibri"/>
      <family val="2"/>
      <scheme val="minor"/>
    </font>
    <font>
      <sz val="11"/>
      <color theme="8" tint="0.79998168889431442"/>
      <name val="Calibri"/>
      <family val="2"/>
      <scheme val="minor"/>
    </font>
    <font>
      <b/>
      <sz val="14"/>
      <color theme="1"/>
      <name val="Calibri"/>
      <family val="2"/>
      <scheme val="minor"/>
    </font>
    <font>
      <b/>
      <sz val="18"/>
      <color theme="1"/>
      <name val="Calibri"/>
      <family val="2"/>
      <scheme val="minor"/>
    </font>
    <font>
      <sz val="11"/>
      <color rgb="FF262626"/>
      <name val="Calibri"/>
      <family val="2"/>
      <scheme val="minor"/>
    </font>
    <font>
      <b/>
      <sz val="11"/>
      <color rgb="FF000000"/>
      <name val="Calibri"/>
      <family val="2"/>
    </font>
    <font>
      <sz val="11"/>
      <color rgb="FF000000"/>
      <name val="Calibri"/>
      <family val="2"/>
    </font>
    <font>
      <sz val="11"/>
      <color theme="1" tint="0.14999847407452621"/>
      <name val="Calibri"/>
      <family val="2"/>
      <scheme val="minor"/>
    </font>
    <font>
      <b/>
      <sz val="14"/>
      <color rgb="FF000000"/>
      <name val="Calibri"/>
      <family val="2"/>
      <scheme val="minor"/>
    </font>
    <font>
      <sz val="11"/>
      <color rgb="FF000000"/>
      <name val="Calibri"/>
      <family val="2"/>
      <scheme val="minor"/>
    </font>
    <font>
      <sz val="11"/>
      <color rgb="FF0B0C0C"/>
      <name val="Calibri"/>
      <family val="2"/>
    </font>
    <font>
      <sz val="11"/>
      <name val="Calibri"/>
      <family val="2"/>
    </font>
    <font>
      <sz val="11"/>
      <color theme="1"/>
      <name val="Calibri"/>
      <family val="2"/>
    </font>
    <font>
      <b/>
      <sz val="11"/>
      <color rgb="FF262626"/>
      <name val="Calibri"/>
      <family val="2"/>
      <scheme val="minor"/>
    </font>
    <font>
      <b/>
      <sz val="11"/>
      <color theme="1" tint="0.14999847407452621"/>
      <name val="Calibri"/>
      <family val="2"/>
      <scheme val="minor"/>
    </font>
    <font>
      <b/>
      <sz val="11"/>
      <color theme="1"/>
      <name val="Calibri"/>
      <family val="2"/>
    </font>
    <font>
      <b/>
      <sz val="10"/>
      <color theme="0"/>
      <name val="Calibri"/>
      <family val="2"/>
      <scheme val="minor"/>
    </font>
    <font>
      <sz val="11"/>
      <color theme="0"/>
      <name val="Calibri"/>
      <family val="2"/>
      <scheme val="minor"/>
    </font>
    <font>
      <sz val="11"/>
      <color theme="0" tint="-0.249977111117893"/>
      <name val="Calibri"/>
      <family val="2"/>
      <scheme val="minor"/>
    </font>
    <font>
      <sz val="11"/>
      <color rgb="FF000000"/>
      <name val="Calibri"/>
      <family val="2"/>
      <charset val="1"/>
    </font>
    <font>
      <b/>
      <sz val="12"/>
      <color rgb="FF000000"/>
      <name val="Calibri"/>
      <family val="2"/>
    </font>
    <font>
      <sz val="12"/>
      <color rgb="FF262626"/>
      <name val="Calibri"/>
      <family val="2"/>
    </font>
    <font>
      <b/>
      <sz val="12"/>
      <color theme="1"/>
      <name val="Calibri"/>
      <family val="2"/>
    </font>
    <font>
      <b/>
      <sz val="12"/>
      <name val="Calibri"/>
      <family val="2"/>
    </font>
    <font>
      <b/>
      <sz val="16"/>
      <color rgb="FF000000"/>
      <name val="Calibri"/>
      <family val="2"/>
      <scheme val="minor"/>
    </font>
    <font>
      <sz val="12"/>
      <color theme="1"/>
      <name val="Calibri"/>
      <family val="2"/>
      <scheme val="minor"/>
    </font>
    <font>
      <sz val="12"/>
      <color rgb="FFC00000"/>
      <name val="Calibri"/>
      <family val="2"/>
      <scheme val="minor"/>
    </font>
    <font>
      <b/>
      <sz val="16"/>
      <color theme="1"/>
      <name val="Calibri"/>
      <family val="2"/>
      <scheme val="minor"/>
    </font>
    <font>
      <sz val="16"/>
      <color theme="1"/>
      <name val="Calibri"/>
      <family val="2"/>
      <scheme val="minor"/>
    </font>
    <font>
      <sz val="16"/>
      <color theme="1"/>
      <name val="Calibri"/>
      <family val="2"/>
      <scheme val="minor"/>
    </font>
    <font>
      <b/>
      <sz val="13"/>
      <color theme="3"/>
      <name val="Calibri"/>
      <family val="2"/>
      <scheme val="minor"/>
    </font>
    <font>
      <u/>
      <sz val="11"/>
      <color theme="10"/>
      <name val="Calibri"/>
      <family val="2"/>
      <scheme val="minor"/>
    </font>
    <font>
      <sz val="12"/>
      <color theme="0"/>
      <name val="Calibri"/>
      <family val="2"/>
      <scheme val="minor"/>
    </font>
  </fonts>
  <fills count="13">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0070C0"/>
        <bgColor indexed="64"/>
      </patternFill>
    </fill>
    <fill>
      <patternFill patternType="solid">
        <fgColor theme="0"/>
        <bgColor indexed="64"/>
      </patternFill>
    </fill>
    <fill>
      <patternFill patternType="solid">
        <fgColor theme="9" tint="0.59999389629810485"/>
        <bgColor indexed="64"/>
      </patternFill>
    </fill>
    <fill>
      <patternFill patternType="solid">
        <fgColor rgb="FFDDEBF7"/>
        <bgColor rgb="FF000000"/>
      </patternFill>
    </fill>
    <fill>
      <patternFill patternType="solid">
        <fgColor theme="0" tint="-4.9989318521683403E-2"/>
        <bgColor indexed="64"/>
      </patternFill>
    </fill>
    <fill>
      <patternFill patternType="solid">
        <fgColor theme="4"/>
        <bgColor theme="4"/>
      </patternFill>
    </fill>
  </fills>
  <borders count="11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indexed="64"/>
      </top>
      <bottom style="thin">
        <color indexed="64"/>
      </bottom>
      <diagonal/>
    </border>
    <border>
      <left style="medium">
        <color rgb="FF000000"/>
      </left>
      <right/>
      <top style="medium">
        <color rgb="FF000000"/>
      </top>
      <bottom/>
      <diagonal/>
    </border>
    <border>
      <left style="medium">
        <color rgb="FF000000"/>
      </left>
      <right/>
      <top/>
      <bottom/>
      <diagonal/>
    </border>
    <border>
      <left/>
      <right style="medium">
        <color rgb="FF000000"/>
      </right>
      <top style="medium">
        <color rgb="FF000000"/>
      </top>
      <bottom style="thin">
        <color rgb="FF000000"/>
      </bottom>
      <diagonal/>
    </border>
    <border>
      <left/>
      <right/>
      <top style="thin">
        <color indexed="64"/>
      </top>
      <bottom style="thin">
        <color indexed="64"/>
      </bottom>
      <diagonal/>
    </border>
    <border>
      <left/>
      <right/>
      <top style="thin">
        <color rgb="FF000000"/>
      </top>
      <bottom/>
      <diagonal/>
    </border>
    <border>
      <left/>
      <right/>
      <top/>
      <bottom style="thin">
        <color rgb="FF000000"/>
      </bottom>
      <diagonal/>
    </border>
    <border>
      <left/>
      <right style="medium">
        <color indexed="64"/>
      </right>
      <top style="medium">
        <color indexed="64"/>
      </top>
      <bottom style="thin">
        <color rgb="FF000000"/>
      </bottom>
      <diagonal/>
    </border>
    <border>
      <left/>
      <right style="thin">
        <color rgb="FF000000"/>
      </right>
      <top style="medium">
        <color indexed="64"/>
      </top>
      <bottom/>
      <diagonal/>
    </border>
    <border>
      <left/>
      <right style="thin">
        <color rgb="FF000000"/>
      </right>
      <top/>
      <bottom style="medium">
        <color indexed="64"/>
      </bottom>
      <diagonal/>
    </border>
    <border>
      <left style="medium">
        <color rgb="FF000000"/>
      </left>
      <right/>
      <top/>
      <bottom style="medium">
        <color rgb="FF000000"/>
      </bottom>
      <diagonal/>
    </border>
    <border>
      <left style="medium">
        <color rgb="FF000000"/>
      </left>
      <right style="medium">
        <color indexed="64"/>
      </right>
      <top style="medium">
        <color indexed="64"/>
      </top>
      <bottom/>
      <diagonal/>
    </border>
    <border>
      <left style="medium">
        <color rgb="FF000000"/>
      </left>
      <right style="medium">
        <color indexed="64"/>
      </right>
      <top/>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style="medium">
        <color indexed="64"/>
      </left>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rgb="FF000000"/>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right style="medium">
        <color indexed="64"/>
      </right>
      <top style="thin">
        <color rgb="FF000000"/>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bottom style="thin">
        <color rgb="FF000000"/>
      </bottom>
      <diagonal/>
    </border>
    <border>
      <left/>
      <right style="medium">
        <color rgb="FF000000"/>
      </right>
      <top style="medium">
        <color rgb="FF000000"/>
      </top>
      <bottom/>
      <diagonal/>
    </border>
    <border>
      <left/>
      <right/>
      <top style="thin">
        <color indexed="64"/>
      </top>
      <bottom style="medium">
        <color indexed="64"/>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right style="medium">
        <color indexed="64"/>
      </right>
      <top style="thin">
        <color rgb="FF000000"/>
      </top>
      <bottom style="thin">
        <color indexed="64"/>
      </bottom>
      <diagonal/>
    </border>
    <border>
      <left/>
      <right/>
      <top style="medium">
        <color rgb="FF000000"/>
      </top>
      <bottom style="thin">
        <color rgb="FF000000"/>
      </bottom>
      <diagonal/>
    </border>
    <border>
      <left/>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rgb="FF000000"/>
      </left>
      <right style="thin">
        <color rgb="FF000000"/>
      </right>
      <top/>
      <bottom style="thin">
        <color rgb="FF000000"/>
      </bottom>
      <diagonal/>
    </border>
    <border>
      <left style="medium">
        <color rgb="FF000000"/>
      </left>
      <right style="thin">
        <color indexed="64"/>
      </right>
      <top/>
      <bottom style="thin">
        <color indexed="64"/>
      </bottom>
      <diagonal/>
    </border>
    <border>
      <left/>
      <right style="medium">
        <color rgb="FF000000"/>
      </right>
      <top/>
      <bottom/>
      <diagonal/>
    </border>
    <border>
      <left style="medium">
        <color rgb="FF000000"/>
      </left>
      <right style="thin">
        <color indexed="64"/>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medium">
        <color rgb="FF000000"/>
      </left>
      <right style="thin">
        <color rgb="FF000000"/>
      </right>
      <top style="medium">
        <color rgb="FF000000"/>
      </top>
      <bottom/>
      <diagonal/>
    </border>
    <border>
      <left style="medium">
        <color rgb="FF000000"/>
      </left>
      <right style="medium">
        <color rgb="FF000000"/>
      </right>
      <top/>
      <bottom style="thin">
        <color rgb="FF000000"/>
      </bottom>
      <diagonal/>
    </border>
    <border>
      <left/>
      <right style="medium">
        <color indexed="64"/>
      </right>
      <top/>
      <bottom/>
      <diagonal/>
    </border>
    <border>
      <left/>
      <right/>
      <top/>
      <bottom style="thick">
        <color theme="4" tint="0.499984740745262"/>
      </bottom>
      <diagonal/>
    </border>
    <border>
      <left style="medium">
        <color indexed="64"/>
      </left>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medium">
        <color rgb="FF000000"/>
      </right>
      <top style="medium">
        <color rgb="FF000000"/>
      </top>
      <bottom/>
      <diagonal/>
    </border>
  </borders>
  <cellStyleXfs count="3">
    <xf numFmtId="0" fontId="0" fillId="0" borderId="0"/>
    <xf numFmtId="0" fontId="45" fillId="0" borderId="108" applyNumberFormat="0" applyFill="0" applyAlignment="0" applyProtection="0"/>
    <xf numFmtId="0" fontId="46" fillId="0" borderId="0" applyNumberFormat="0" applyFill="0" applyBorder="0" applyAlignment="0" applyProtection="0"/>
  </cellStyleXfs>
  <cellXfs count="401">
    <xf numFmtId="0" fontId="0" fillId="0" borderId="0" xfId="0"/>
    <xf numFmtId="0" fontId="5" fillId="0" borderId="0" xfId="0" applyFont="1"/>
    <xf numFmtId="0" fontId="0" fillId="0" borderId="0" xfId="0" applyAlignment="1">
      <alignment vertical="top"/>
    </xf>
    <xf numFmtId="0" fontId="8" fillId="0" borderId="0" xfId="0" applyFont="1"/>
    <xf numFmtId="0" fontId="0" fillId="0" borderId="21" xfId="0" applyBorder="1"/>
    <xf numFmtId="0" fontId="5" fillId="0" borderId="0" xfId="0" applyFont="1" applyAlignment="1">
      <alignment horizontal="left" vertical="top" wrapText="1"/>
    </xf>
    <xf numFmtId="0" fontId="0" fillId="0" borderId="0" xfId="0" applyAlignment="1">
      <alignment horizontal="left"/>
    </xf>
    <xf numFmtId="0" fontId="3" fillId="0" borderId="0" xfId="0" applyFont="1"/>
    <xf numFmtId="0" fontId="0" fillId="0" borderId="0" xfId="0" applyAlignment="1">
      <alignment vertical="center"/>
    </xf>
    <xf numFmtId="0" fontId="0" fillId="2" borderId="24" xfId="0" applyFill="1" applyBorder="1"/>
    <xf numFmtId="0" fontId="0" fillId="2" borderId="21" xfId="0" applyFill="1" applyBorder="1"/>
    <xf numFmtId="0" fontId="0" fillId="2" borderId="21" xfId="0" applyFill="1" applyBorder="1" applyAlignment="1">
      <alignment horizontal="left" vertical="top"/>
    </xf>
    <xf numFmtId="0" fontId="15" fillId="0" borderId="0" xfId="0" applyFont="1"/>
    <xf numFmtId="0" fontId="14" fillId="0" borderId="0" xfId="0" applyFont="1"/>
    <xf numFmtId="0" fontId="18" fillId="0" borderId="0" xfId="0" applyFont="1" applyAlignment="1">
      <alignment horizontal="left" vertical="top" wrapText="1"/>
    </xf>
    <xf numFmtId="0" fontId="19" fillId="0" borderId="0" xfId="0" applyFont="1" applyAlignment="1">
      <alignment horizontal="left" wrapText="1"/>
    </xf>
    <xf numFmtId="0" fontId="20" fillId="0" borderId="0" xfId="0" applyFont="1"/>
    <xf numFmtId="0" fontId="21" fillId="0" borderId="0" xfId="0" applyFont="1"/>
    <xf numFmtId="0" fontId="8" fillId="0" borderId="0" xfId="0" applyFont="1" applyAlignment="1">
      <alignment horizontal="left"/>
    </xf>
    <xf numFmtId="0" fontId="7" fillId="0" borderId="0" xfId="0" applyFont="1" applyAlignment="1">
      <alignment horizontal="left"/>
    </xf>
    <xf numFmtId="0" fontId="17" fillId="0" borderId="0" xfId="0" applyFont="1" applyAlignment="1">
      <alignment horizontal="left"/>
    </xf>
    <xf numFmtId="0" fontId="22" fillId="0" borderId="0" xfId="0" applyFont="1" applyAlignment="1">
      <alignment horizontal="left"/>
    </xf>
    <xf numFmtId="0" fontId="12" fillId="7" borderId="11" xfId="0" applyFont="1" applyFill="1" applyBorder="1" applyAlignment="1">
      <alignment horizontal="center" vertical="center"/>
    </xf>
    <xf numFmtId="0" fontId="27" fillId="0" borderId="0" xfId="0" applyFont="1"/>
    <xf numFmtId="0" fontId="24" fillId="0" borderId="0" xfId="0" applyFont="1"/>
    <xf numFmtId="0" fontId="9" fillId="0" borderId="0" xfId="0" applyFont="1" applyAlignment="1">
      <alignment horizontal="left"/>
    </xf>
    <xf numFmtId="0" fontId="22" fillId="0" borderId="0" xfId="0" applyFont="1"/>
    <xf numFmtId="0" fontId="30" fillId="2" borderId="0" xfId="0" applyFont="1" applyFill="1"/>
    <xf numFmtId="0" fontId="20" fillId="2" borderId="0" xfId="0" applyFont="1" applyFill="1"/>
    <xf numFmtId="0" fontId="14" fillId="0" borderId="11" xfId="0" applyFont="1" applyBorder="1" applyAlignment="1">
      <alignment wrapText="1"/>
    </xf>
    <xf numFmtId="0" fontId="4" fillId="12" borderId="40" xfId="0" applyFont="1" applyFill="1" applyBorder="1"/>
    <xf numFmtId="0" fontId="0" fillId="0" borderId="10" xfId="0" applyBorder="1"/>
    <xf numFmtId="0" fontId="7" fillId="2" borderId="47" xfId="0" applyFont="1" applyFill="1" applyBorder="1" applyAlignment="1">
      <alignment vertical="top"/>
    </xf>
    <xf numFmtId="0" fontId="7" fillId="2" borderId="48" xfId="0" applyFont="1" applyFill="1" applyBorder="1" applyAlignment="1">
      <alignment vertical="top" wrapText="1"/>
    </xf>
    <xf numFmtId="0" fontId="0" fillId="0" borderId="50" xfId="0" applyBorder="1"/>
    <xf numFmtId="0" fontId="0" fillId="0" borderId="52" xfId="0" applyBorder="1"/>
    <xf numFmtId="0" fontId="29" fillId="0" borderId="15" xfId="0" applyFont="1" applyBorder="1" applyAlignment="1">
      <alignment horizontal="center" wrapText="1"/>
    </xf>
    <xf numFmtId="0" fontId="22" fillId="0" borderId="16" xfId="0" applyFont="1" applyBorder="1" applyAlignment="1">
      <alignment horizontal="center" vertical="center" wrapText="1"/>
    </xf>
    <xf numFmtId="0" fontId="22" fillId="0" borderId="51" xfId="0" applyFont="1" applyBorder="1" applyAlignment="1">
      <alignment horizontal="center" vertical="center" wrapText="1"/>
    </xf>
    <xf numFmtId="0" fontId="14" fillId="0" borderId="11" xfId="0" applyFont="1" applyBorder="1"/>
    <xf numFmtId="0" fontId="14" fillId="0" borderId="12" xfId="0" applyFont="1" applyBorder="1"/>
    <xf numFmtId="0" fontId="23" fillId="10" borderId="2" xfId="0" applyFont="1" applyFill="1" applyBorder="1"/>
    <xf numFmtId="0" fontId="24" fillId="10" borderId="60" xfId="0" applyFont="1" applyFill="1" applyBorder="1" applyAlignment="1">
      <alignment wrapText="1"/>
    </xf>
    <xf numFmtId="0" fontId="23" fillId="10" borderId="59" xfId="0" applyFont="1" applyFill="1" applyBorder="1" applyAlignment="1">
      <alignment wrapText="1"/>
    </xf>
    <xf numFmtId="0" fontId="0" fillId="0" borderId="0" xfId="0" applyAlignment="1">
      <alignment horizontal="center" vertical="center"/>
    </xf>
    <xf numFmtId="0" fontId="0" fillId="2" borderId="16" xfId="0" applyFill="1" applyBorder="1"/>
    <xf numFmtId="0" fontId="21" fillId="0" borderId="0" xfId="0" applyFont="1" applyAlignment="1">
      <alignment wrapText="1"/>
    </xf>
    <xf numFmtId="0" fontId="0" fillId="0" borderId="27" xfId="0" applyBorder="1"/>
    <xf numFmtId="0" fontId="25" fillId="0" borderId="0" xfId="0" applyFont="1" applyAlignment="1">
      <alignment wrapText="1"/>
    </xf>
    <xf numFmtId="0" fontId="26" fillId="0" borderId="0" xfId="0" applyFont="1" applyAlignment="1">
      <alignment wrapText="1"/>
    </xf>
    <xf numFmtId="0" fontId="5" fillId="0" borderId="0" xfId="0" applyFont="1" applyAlignment="1">
      <alignment wrapText="1"/>
    </xf>
    <xf numFmtId="0" fontId="0" fillId="0" borderId="0" xfId="0" applyAlignment="1">
      <alignment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3"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vertical="center" wrapText="1"/>
    </xf>
    <xf numFmtId="0" fontId="10" fillId="2" borderId="3" xfId="0" applyFont="1" applyFill="1" applyBorder="1" applyAlignment="1">
      <alignment horizontal="center" vertical="center" wrapText="1"/>
    </xf>
    <xf numFmtId="0" fontId="31" fillId="0" borderId="0" xfId="0" applyFont="1" applyAlignment="1">
      <alignment horizontal="left" vertical="top" wrapText="1"/>
    </xf>
    <xf numFmtId="0" fontId="32" fillId="0" borderId="0" xfId="0" applyFont="1"/>
    <xf numFmtId="0" fontId="33" fillId="0" borderId="0" xfId="0" applyFont="1"/>
    <xf numFmtId="0" fontId="32" fillId="0" borderId="0" xfId="0" applyFont="1" applyAlignment="1">
      <alignment vertical="center"/>
    </xf>
    <xf numFmtId="0" fontId="34" fillId="0" borderId="0" xfId="0" applyFont="1"/>
    <xf numFmtId="0" fontId="37" fillId="2" borderId="49" xfId="0" applyFont="1" applyFill="1" applyBorder="1" applyAlignment="1">
      <alignment vertical="top" wrapText="1"/>
    </xf>
    <xf numFmtId="0" fontId="0" fillId="0" borderId="1" xfId="0" applyBorder="1" applyAlignment="1">
      <alignment vertical="top"/>
    </xf>
    <xf numFmtId="0" fontId="0" fillId="0" borderId="17" xfId="0" applyBorder="1" applyAlignment="1">
      <alignment vertical="top"/>
    </xf>
    <xf numFmtId="0" fontId="0" fillId="2" borderId="51" xfId="0" applyFill="1" applyBorder="1"/>
    <xf numFmtId="0" fontId="12" fillId="6" borderId="2" xfId="0" applyFont="1" applyFill="1" applyBorder="1" applyAlignment="1">
      <alignment horizontal="center" vertical="center"/>
    </xf>
    <xf numFmtId="0" fontId="12" fillId="6" borderId="6" xfId="0" applyFont="1" applyFill="1" applyBorder="1" applyAlignment="1">
      <alignment horizontal="center" vertical="center"/>
    </xf>
    <xf numFmtId="0" fontId="0" fillId="9" borderId="93" xfId="0" applyFill="1" applyBorder="1" applyAlignment="1">
      <alignment vertical="center" wrapText="1"/>
    </xf>
    <xf numFmtId="0" fontId="0" fillId="9" borderId="94" xfId="0" applyFill="1" applyBorder="1" applyAlignment="1">
      <alignment vertical="center" wrapText="1"/>
    </xf>
    <xf numFmtId="0" fontId="0" fillId="9" borderId="95" xfId="0" applyFill="1" applyBorder="1" applyAlignment="1">
      <alignment vertical="center" wrapText="1"/>
    </xf>
    <xf numFmtId="0" fontId="0" fillId="3" borderId="93" xfId="0" applyFill="1" applyBorder="1" applyAlignment="1">
      <alignment horizontal="center" vertical="center" wrapText="1"/>
    </xf>
    <xf numFmtId="0" fontId="0" fillId="3" borderId="94" xfId="0" applyFill="1" applyBorder="1" applyAlignment="1">
      <alignment horizontal="center" vertical="center" wrapText="1"/>
    </xf>
    <xf numFmtId="0" fontId="0" fillId="3" borderId="95" xfId="0" applyFill="1" applyBorder="1" applyAlignment="1">
      <alignment horizontal="center" vertical="center" wrapText="1"/>
    </xf>
    <xf numFmtId="0" fontId="0" fillId="0" borderId="86" xfId="0" applyBorder="1"/>
    <xf numFmtId="0" fontId="0" fillId="0" borderId="83" xfId="0" applyBorder="1" applyAlignment="1">
      <alignment vertical="center"/>
    </xf>
    <xf numFmtId="0" fontId="0" fillId="0" borderId="84" xfId="0" applyBorder="1"/>
    <xf numFmtId="0" fontId="0" fillId="0" borderId="85" xfId="0" applyBorder="1" applyAlignment="1">
      <alignment vertical="center"/>
    </xf>
    <xf numFmtId="0" fontId="0" fillId="0" borderId="87" xfId="0" applyBorder="1"/>
    <xf numFmtId="0" fontId="0" fillId="11" borderId="21" xfId="0" applyFill="1" applyBorder="1" applyAlignment="1">
      <alignment horizontal="center"/>
    </xf>
    <xf numFmtId="0" fontId="0" fillId="11" borderId="86" xfId="0" applyFill="1" applyBorder="1" applyAlignment="1">
      <alignment horizontal="center"/>
    </xf>
    <xf numFmtId="0" fontId="18" fillId="0" borderId="0" xfId="0" applyFont="1" applyAlignment="1">
      <alignment horizontal="left" vertical="center" wrapText="1"/>
    </xf>
    <xf numFmtId="0" fontId="8" fillId="0" borderId="0" xfId="0" applyFont="1" applyAlignment="1">
      <alignment vertical="center"/>
    </xf>
    <xf numFmtId="0" fontId="38" fillId="10" borderId="12" xfId="0" applyFont="1" applyFill="1" applyBorder="1" applyAlignment="1">
      <alignment horizontal="center" wrapText="1"/>
    </xf>
    <xf numFmtId="0" fontId="38" fillId="10" borderId="43" xfId="0" applyFont="1" applyFill="1" applyBorder="1" applyAlignment="1">
      <alignment horizontal="center" wrapText="1"/>
    </xf>
    <xf numFmtId="0" fontId="5" fillId="2" borderId="101" xfId="0" applyFont="1" applyFill="1" applyBorder="1" applyAlignment="1">
      <alignment horizontal="left" vertical="center"/>
    </xf>
    <xf numFmtId="0" fontId="0" fillId="2" borderId="103" xfId="0" applyFill="1" applyBorder="1"/>
    <xf numFmtId="0" fontId="0" fillId="2" borderId="103" xfId="0" applyFill="1" applyBorder="1" applyAlignment="1">
      <alignment horizontal="left"/>
    </xf>
    <xf numFmtId="0" fontId="8" fillId="2" borderId="103" xfId="0" applyFont="1" applyFill="1" applyBorder="1"/>
    <xf numFmtId="0" fontId="8" fillId="2" borderId="104" xfId="0" applyFont="1" applyFill="1" applyBorder="1"/>
    <xf numFmtId="0" fontId="7" fillId="2" borderId="105" xfId="0" applyFont="1" applyFill="1" applyBorder="1" applyAlignment="1">
      <alignment horizontal="left" vertical="center"/>
    </xf>
    <xf numFmtId="0" fontId="35" fillId="2" borderId="61" xfId="0" applyFont="1" applyFill="1" applyBorder="1" applyAlignment="1">
      <alignment vertical="top" wrapText="1"/>
    </xf>
    <xf numFmtId="0" fontId="7" fillId="2" borderId="84" xfId="0" applyFont="1" applyFill="1" applyBorder="1" applyAlignment="1">
      <alignment horizontal="center"/>
    </xf>
    <xf numFmtId="0" fontId="23" fillId="10" borderId="59" xfId="0" applyFont="1" applyFill="1" applyBorder="1"/>
    <xf numFmtId="0" fontId="39" fillId="10" borderId="12" xfId="0" applyFont="1" applyFill="1" applyBorder="1" applyAlignment="1">
      <alignment wrapText="1"/>
    </xf>
    <xf numFmtId="0" fontId="2" fillId="0" borderId="0" xfId="0" applyFont="1"/>
    <xf numFmtId="0" fontId="40" fillId="0" borderId="0" xfId="0" applyFont="1"/>
    <xf numFmtId="0" fontId="41" fillId="0" borderId="0" xfId="0" applyFont="1"/>
    <xf numFmtId="0" fontId="23" fillId="10" borderId="68" xfId="0" applyFont="1" applyFill="1" applyBorder="1"/>
    <xf numFmtId="0" fontId="23" fillId="10" borderId="12" xfId="0" applyFont="1" applyFill="1" applyBorder="1"/>
    <xf numFmtId="14" fontId="14" fillId="0" borderId="11" xfId="0" applyNumberFormat="1" applyFont="1" applyBorder="1"/>
    <xf numFmtId="0" fontId="23" fillId="10" borderId="18" xfId="0" applyFont="1" applyFill="1" applyBorder="1"/>
    <xf numFmtId="0" fontId="24" fillId="10" borderId="106" xfId="0" applyFont="1" applyFill="1" applyBorder="1" applyAlignment="1">
      <alignment wrapText="1"/>
    </xf>
    <xf numFmtId="0" fontId="14" fillId="0" borderId="20" xfId="0" applyFont="1" applyBorder="1"/>
    <xf numFmtId="0" fontId="43" fillId="0" borderId="0" xfId="0" applyFont="1"/>
    <xf numFmtId="0" fontId="43" fillId="0" borderId="0" xfId="0" applyFont="1" applyAlignment="1">
      <alignment wrapText="1"/>
    </xf>
    <xf numFmtId="0" fontId="44" fillId="0" borderId="0" xfId="0" applyFont="1"/>
    <xf numFmtId="0" fontId="43" fillId="2" borderId="66" xfId="0" applyFont="1" applyFill="1" applyBorder="1"/>
    <xf numFmtId="0" fontId="43" fillId="2" borderId="67" xfId="0" applyFont="1" applyFill="1" applyBorder="1"/>
    <xf numFmtId="0" fontId="43" fillId="0" borderId="27" xfId="0" applyFont="1" applyBorder="1"/>
    <xf numFmtId="0" fontId="0" fillId="0" borderId="107" xfId="0" applyBorder="1"/>
    <xf numFmtId="0" fontId="1" fillId="0" borderId="0" xfId="0" applyFont="1"/>
    <xf numFmtId="0" fontId="1" fillId="0" borderId="80" xfId="0" applyFont="1" applyBorder="1" applyAlignment="1">
      <alignment horizontal="left" vertical="top" wrapText="1"/>
    </xf>
    <xf numFmtId="164" fontId="1" fillId="0" borderId="81" xfId="0" applyNumberFormat="1" applyFont="1" applyBorder="1"/>
    <xf numFmtId="164" fontId="1" fillId="4" borderId="81" xfId="0" applyNumberFormat="1" applyFont="1" applyFill="1" applyBorder="1"/>
    <xf numFmtId="164" fontId="1" fillId="5" borderId="82" xfId="0" applyNumberFormat="1" applyFont="1" applyFill="1" applyBorder="1"/>
    <xf numFmtId="0" fontId="1" fillId="0" borderId="100" xfId="0" applyFont="1" applyBorder="1" applyAlignment="1">
      <alignment horizontal="left" vertical="top" wrapText="1"/>
    </xf>
    <xf numFmtId="164" fontId="1" fillId="0" borderId="24" xfId="0" applyNumberFormat="1" applyFont="1" applyBorder="1"/>
    <xf numFmtId="164" fontId="1" fillId="4" borderId="24" xfId="0" applyNumberFormat="1" applyFont="1" applyFill="1" applyBorder="1"/>
    <xf numFmtId="0" fontId="1" fillId="0" borderId="83" xfId="0" applyFont="1" applyBorder="1"/>
    <xf numFmtId="164" fontId="1" fillId="0" borderId="21" xfId="0" applyNumberFormat="1" applyFont="1" applyBorder="1"/>
    <xf numFmtId="164" fontId="1" fillId="4" borderId="21" xfId="0" applyNumberFormat="1" applyFont="1" applyFill="1" applyBorder="1"/>
    <xf numFmtId="0" fontId="1" fillId="0" borderId="80" xfId="0" applyFont="1" applyBorder="1" applyAlignment="1">
      <alignment horizontal="center" vertical="center"/>
    </xf>
    <xf numFmtId="0" fontId="0" fillId="0" borderId="22" xfId="0" applyBorder="1" applyAlignment="1">
      <alignment horizontal="center"/>
    </xf>
    <xf numFmtId="0" fontId="0" fillId="0" borderId="0" xfId="0" applyAlignment="1">
      <alignment horizontal="fill"/>
    </xf>
    <xf numFmtId="0" fontId="45" fillId="0" borderId="108" xfId="1"/>
    <xf numFmtId="0" fontId="5" fillId="0" borderId="0" xfId="0" applyFont="1" applyAlignment="1">
      <alignment horizontal="fill"/>
    </xf>
    <xf numFmtId="164" fontId="14" fillId="0" borderId="12" xfId="0" applyNumberFormat="1" applyFont="1" applyBorder="1"/>
    <xf numFmtId="0" fontId="4" fillId="12" borderId="0" xfId="0" applyFont="1" applyFill="1"/>
    <xf numFmtId="0" fontId="5" fillId="2" borderId="99" xfId="0" applyFont="1" applyFill="1" applyBorder="1" applyAlignment="1">
      <alignment horizontal="center" vertical="center"/>
    </xf>
    <xf numFmtId="0" fontId="0" fillId="0" borderId="88" xfId="0" applyBorder="1" applyAlignment="1">
      <alignment horizontal="center"/>
    </xf>
    <xf numFmtId="0" fontId="22" fillId="11" borderId="21" xfId="0" applyFont="1" applyFill="1" applyBorder="1" applyAlignment="1">
      <alignment vertical="top" wrapText="1"/>
    </xf>
    <xf numFmtId="0" fontId="19" fillId="11" borderId="21" xfId="0" applyFont="1" applyFill="1" applyBorder="1" applyAlignment="1">
      <alignment vertical="top" wrapText="1"/>
    </xf>
    <xf numFmtId="0" fontId="9" fillId="2" borderId="80" xfId="0" applyFont="1" applyFill="1" applyBorder="1" applyAlignment="1">
      <alignment vertical="center"/>
    </xf>
    <xf numFmtId="0" fontId="5" fillId="2" borderId="81" xfId="0" applyFont="1" applyFill="1" applyBorder="1"/>
    <xf numFmtId="0" fontId="5" fillId="2" borderId="82" xfId="0" applyFont="1" applyFill="1" applyBorder="1"/>
    <xf numFmtId="0" fontId="22" fillId="11" borderId="83" xfId="0" applyFont="1" applyFill="1" applyBorder="1" applyAlignment="1">
      <alignment vertical="top"/>
    </xf>
    <xf numFmtId="0" fontId="19" fillId="11" borderId="84" xfId="0" applyFont="1" applyFill="1" applyBorder="1" applyAlignment="1">
      <alignment vertical="top" wrapText="1"/>
    </xf>
    <xf numFmtId="0" fontId="0" fillId="11" borderId="84" xfId="0" applyFill="1" applyBorder="1" applyAlignment="1">
      <alignment horizontal="center"/>
    </xf>
    <xf numFmtId="0" fontId="0" fillId="11" borderId="87" xfId="0" applyFill="1" applyBorder="1" applyAlignment="1">
      <alignment horizontal="center"/>
    </xf>
    <xf numFmtId="0" fontId="12" fillId="7" borderId="6" xfId="0" applyFont="1" applyFill="1" applyBorder="1" applyAlignment="1">
      <alignment horizontal="center" vertical="center"/>
    </xf>
    <xf numFmtId="0" fontId="0" fillId="9" borderId="64" xfId="0" applyFill="1" applyBorder="1" applyAlignment="1">
      <alignment vertical="center" wrapText="1"/>
    </xf>
    <xf numFmtId="0" fontId="0" fillId="9" borderId="89" xfId="0" applyFill="1" applyBorder="1" applyAlignment="1">
      <alignment vertical="center" wrapText="1"/>
    </xf>
    <xf numFmtId="0" fontId="0" fillId="9" borderId="90" xfId="0" applyFill="1" applyBorder="1" applyAlignment="1">
      <alignment vertical="center" wrapText="1"/>
    </xf>
    <xf numFmtId="0" fontId="18" fillId="2" borderId="12" xfId="0" applyFont="1" applyFill="1" applyBorder="1" applyAlignment="1">
      <alignment horizontal="left" vertical="top" wrapText="1"/>
    </xf>
    <xf numFmtId="0" fontId="19" fillId="0" borderId="57" xfId="0" applyFont="1" applyBorder="1" applyAlignment="1">
      <alignment vertical="top" wrapText="1"/>
    </xf>
    <xf numFmtId="0" fontId="21" fillId="2" borderId="102" xfId="0" applyFont="1" applyFill="1" applyBorder="1" applyAlignment="1">
      <alignment vertical="top" wrapText="1"/>
    </xf>
    <xf numFmtId="0" fontId="1" fillId="0" borderId="0" xfId="0" applyFont="1" applyAlignment="1">
      <alignment horizontal="left"/>
    </xf>
    <xf numFmtId="0" fontId="42" fillId="2" borderId="65" xfId="0" applyFont="1" applyFill="1" applyBorder="1" applyAlignment="1">
      <alignment vertical="center" wrapText="1"/>
    </xf>
    <xf numFmtId="0" fontId="1" fillId="0" borderId="88" xfId="0" applyFont="1" applyBorder="1" applyAlignment="1">
      <alignment horizontal="center"/>
    </xf>
    <xf numFmtId="0" fontId="1" fillId="0" borderId="81" xfId="0" applyFont="1" applyBorder="1" applyAlignment="1">
      <alignment horizontal="center"/>
    </xf>
    <xf numFmtId="0" fontId="1" fillId="4" borderId="81" xfId="0" applyFont="1" applyFill="1" applyBorder="1" applyAlignment="1">
      <alignment horizontal="center"/>
    </xf>
    <xf numFmtId="0" fontId="1" fillId="5" borderId="82" xfId="0" applyFont="1" applyFill="1" applyBorder="1" applyAlignment="1">
      <alignment horizontal="center"/>
    </xf>
    <xf numFmtId="0" fontId="1" fillId="0" borderId="22" xfId="0" applyFont="1" applyBorder="1" applyAlignment="1">
      <alignment horizontal="center"/>
    </xf>
    <xf numFmtId="0" fontId="1" fillId="0" borderId="21" xfId="0" applyFont="1" applyBorder="1" applyAlignment="1">
      <alignment horizontal="center"/>
    </xf>
    <xf numFmtId="0" fontId="1" fillId="4" borderId="21" xfId="0" applyFont="1" applyFill="1" applyBorder="1" applyAlignment="1">
      <alignment horizontal="center"/>
    </xf>
    <xf numFmtId="0" fontId="1" fillId="5" borderId="84" xfId="0" applyFont="1" applyFill="1" applyBorder="1" applyAlignment="1">
      <alignment horizontal="center"/>
    </xf>
    <xf numFmtId="0" fontId="1" fillId="0" borderId="96" xfId="0" applyFont="1" applyBorder="1" applyAlignment="1">
      <alignment horizontal="center"/>
    </xf>
    <xf numFmtId="0" fontId="1" fillId="0" borderId="86" xfId="0" applyFont="1" applyBorder="1" applyAlignment="1">
      <alignment horizontal="center"/>
    </xf>
    <xf numFmtId="0" fontId="1" fillId="4" borderId="86" xfId="0" applyFont="1" applyFill="1" applyBorder="1" applyAlignment="1">
      <alignment horizontal="center"/>
    </xf>
    <xf numFmtId="0" fontId="1" fillId="5" borderId="87" xfId="0" applyFont="1" applyFill="1" applyBorder="1" applyAlignment="1">
      <alignment horizontal="center"/>
    </xf>
    <xf numFmtId="0" fontId="1" fillId="0" borderId="0" xfId="0" applyFont="1" applyAlignment="1">
      <alignment wrapText="1"/>
    </xf>
    <xf numFmtId="0" fontId="42" fillId="0" borderId="0" xfId="0" applyFont="1"/>
    <xf numFmtId="0" fontId="42" fillId="2" borderId="65" xfId="0" applyFont="1" applyFill="1" applyBorder="1"/>
    <xf numFmtId="0" fontId="42" fillId="2" borderId="66" xfId="0" applyFont="1" applyFill="1" applyBorder="1"/>
    <xf numFmtId="0" fontId="42" fillId="2" borderId="67" xfId="0" applyFont="1" applyFill="1" applyBorder="1"/>
    <xf numFmtId="0" fontId="1" fillId="0" borderId="4" xfId="0" applyFont="1" applyBorder="1"/>
    <xf numFmtId="0" fontId="8" fillId="0" borderId="0" xfId="0" applyFont="1" applyAlignment="1">
      <alignment horizontal="left" wrapText="1"/>
    </xf>
    <xf numFmtId="0" fontId="14" fillId="0" borderId="68" xfId="0" applyFont="1" applyBorder="1" applyAlignment="1">
      <alignment wrapText="1"/>
    </xf>
    <xf numFmtId="0" fontId="14" fillId="0" borderId="0" xfId="0" applyFont="1" applyAlignment="1">
      <alignment horizontal="left" wrapText="1"/>
    </xf>
    <xf numFmtId="0" fontId="22" fillId="0" borderId="0" xfId="0" applyFont="1" applyAlignment="1">
      <alignment wrapText="1"/>
    </xf>
    <xf numFmtId="0" fontId="32" fillId="0" borderId="0" xfId="0" applyFont="1" applyAlignment="1">
      <alignment wrapText="1"/>
    </xf>
    <xf numFmtId="0" fontId="10" fillId="10" borderId="12" xfId="0" applyFont="1" applyFill="1" applyBorder="1" applyAlignment="1">
      <alignment horizontal="center" wrapText="1"/>
    </xf>
    <xf numFmtId="0" fontId="10" fillId="10" borderId="43" xfId="0" applyFont="1" applyFill="1" applyBorder="1" applyAlignment="1">
      <alignment horizontal="center" wrapText="1"/>
    </xf>
    <xf numFmtId="0" fontId="12" fillId="7" borderId="19" xfId="0" applyFont="1" applyFill="1" applyBorder="1" applyAlignment="1">
      <alignment horizontal="center" vertical="center"/>
    </xf>
    <xf numFmtId="0" fontId="12" fillId="7" borderId="29" xfId="0" applyFont="1" applyFill="1" applyBorder="1" applyAlignment="1">
      <alignment horizontal="center" vertical="center"/>
    </xf>
    <xf numFmtId="0" fontId="28" fillId="0" borderId="0" xfId="0" applyFont="1" applyAlignment="1">
      <alignment wrapText="1"/>
    </xf>
    <xf numFmtId="0" fontId="9" fillId="2" borderId="28" xfId="0" applyFont="1" applyFill="1" applyBorder="1" applyAlignment="1">
      <alignment horizontal="center" vertical="center"/>
    </xf>
    <xf numFmtId="0" fontId="12" fillId="6" borderId="5" xfId="0" applyFont="1" applyFill="1" applyBorder="1" applyAlignment="1">
      <alignment horizontal="center" vertical="center"/>
    </xf>
    <xf numFmtId="0" fontId="0" fillId="3" borderId="106" xfId="0" applyFill="1" applyBorder="1" applyAlignment="1">
      <alignment horizontal="center" vertical="center" wrapText="1"/>
    </xf>
    <xf numFmtId="0" fontId="46" fillId="0" borderId="11" xfId="2" applyBorder="1"/>
    <xf numFmtId="164" fontId="14" fillId="0" borderId="0" xfId="0" applyNumberFormat="1" applyFont="1"/>
    <xf numFmtId="0" fontId="12" fillId="6" borderId="4" xfId="0" applyFont="1" applyFill="1" applyBorder="1" applyAlignment="1">
      <alignment horizontal="center" vertical="center"/>
    </xf>
    <xf numFmtId="0" fontId="1" fillId="4" borderId="24" xfId="0" applyFont="1" applyFill="1" applyBorder="1" applyAlignment="1">
      <alignment horizontal="center"/>
    </xf>
    <xf numFmtId="0" fontId="38" fillId="10" borderId="8" xfId="0" applyFont="1" applyFill="1" applyBorder="1" applyAlignment="1">
      <alignment horizontal="center" wrapText="1"/>
    </xf>
    <xf numFmtId="0" fontId="5" fillId="0" borderId="110" xfId="0" applyFont="1" applyBorder="1"/>
    <xf numFmtId="164" fontId="1" fillId="4" borderId="111" xfId="0" applyNumberFormat="1" applyFont="1" applyFill="1" applyBorder="1"/>
    <xf numFmtId="164" fontId="1" fillId="5" borderId="112" xfId="0" applyNumberFormat="1" applyFont="1" applyFill="1" applyBorder="1"/>
    <xf numFmtId="0" fontId="1" fillId="0" borderId="113" xfId="0" applyFont="1" applyBorder="1"/>
    <xf numFmtId="164" fontId="1" fillId="0" borderId="114" xfId="0" applyNumberFormat="1" applyFont="1" applyBorder="1"/>
    <xf numFmtId="164" fontId="1" fillId="4" borderId="115" xfId="0" applyNumberFormat="1" applyFont="1" applyFill="1" applyBorder="1"/>
    <xf numFmtId="164" fontId="1" fillId="5" borderId="116" xfId="0" applyNumberFormat="1" applyFont="1" applyFill="1" applyBorder="1"/>
    <xf numFmtId="164" fontId="0" fillId="0" borderId="21" xfId="0" applyNumberFormat="1" applyBorder="1"/>
    <xf numFmtId="0" fontId="0" fillId="0" borderId="83" xfId="0" applyBorder="1" applyAlignment="1">
      <alignment horizontal="center" vertical="center"/>
    </xf>
    <xf numFmtId="0" fontId="0" fillId="0" borderId="85" xfId="0" applyBorder="1" applyAlignment="1">
      <alignment horizontal="center" vertical="center"/>
    </xf>
    <xf numFmtId="164" fontId="0" fillId="0" borderId="86" xfId="0" applyNumberFormat="1" applyBorder="1"/>
    <xf numFmtId="0" fontId="42" fillId="2" borderId="28" xfId="0" applyFont="1" applyFill="1" applyBorder="1" applyAlignment="1">
      <alignment vertical="center"/>
    </xf>
    <xf numFmtId="0" fontId="42" fillId="2" borderId="76" xfId="0" applyFont="1" applyFill="1" applyBorder="1" applyAlignment="1">
      <alignment vertical="center"/>
    </xf>
    <xf numFmtId="0" fontId="42" fillId="2" borderId="61" xfId="0" applyFont="1" applyFill="1" applyBorder="1" applyAlignment="1">
      <alignment vertical="center"/>
    </xf>
    <xf numFmtId="0" fontId="1" fillId="2" borderId="37" xfId="0" applyFont="1" applyFill="1" applyBorder="1" applyAlignment="1">
      <alignment vertical="center"/>
    </xf>
    <xf numFmtId="0" fontId="1" fillId="2" borderId="79" xfId="0" applyFont="1" applyFill="1" applyBorder="1" applyAlignment="1">
      <alignment vertical="center"/>
    </xf>
    <xf numFmtId="0" fontId="1" fillId="2" borderId="63" xfId="0" applyFont="1" applyFill="1" applyBorder="1" applyAlignment="1">
      <alignment vertical="center"/>
    </xf>
    <xf numFmtId="164" fontId="0" fillId="4" borderId="21" xfId="0" applyNumberFormat="1" applyFill="1" applyBorder="1"/>
    <xf numFmtId="165" fontId="14" fillId="0" borderId="11" xfId="0" applyNumberFormat="1" applyFont="1" applyBorder="1"/>
    <xf numFmtId="0" fontId="47" fillId="0" borderId="0" xfId="0" applyFont="1"/>
    <xf numFmtId="0" fontId="0" fillId="0" borderId="84" xfId="0" applyBorder="1" applyAlignment="1">
      <alignment horizontal="left"/>
    </xf>
    <xf numFmtId="0" fontId="0" fillId="0" borderId="84" xfId="0" applyBorder="1" applyAlignment="1">
      <alignment horizontal="left" vertical="center"/>
    </xf>
    <xf numFmtId="164" fontId="1" fillId="0" borderId="86" xfId="0" applyNumberFormat="1" applyFont="1" applyBorder="1"/>
    <xf numFmtId="14" fontId="14" fillId="0" borderId="12" xfId="0" applyNumberFormat="1" applyFont="1" applyBorder="1"/>
    <xf numFmtId="0" fontId="17" fillId="2" borderId="64" xfId="0" applyFont="1" applyFill="1" applyBorder="1" applyAlignment="1">
      <alignment horizontal="left" vertical="top" wrapText="1"/>
    </xf>
    <xf numFmtId="0" fontId="17" fillId="2" borderId="30" xfId="0" applyFont="1" applyFill="1" applyBorder="1" applyAlignment="1">
      <alignment horizontal="left" vertical="top" wrapText="1"/>
    </xf>
    <xf numFmtId="0" fontId="0" fillId="8" borderId="37" xfId="0" applyFill="1" applyBorder="1" applyAlignment="1">
      <alignment horizontal="left"/>
    </xf>
    <xf numFmtId="0" fontId="0" fillId="8" borderId="63" xfId="0" applyFill="1" applyBorder="1" applyAlignment="1">
      <alignment horizontal="left"/>
    </xf>
    <xf numFmtId="0" fontId="18" fillId="2" borderId="13" xfId="0" applyFont="1" applyFill="1" applyBorder="1" applyAlignment="1">
      <alignment horizontal="left" vertical="top" wrapText="1"/>
    </xf>
    <xf numFmtId="0" fontId="18" fillId="2" borderId="43" xfId="0" applyFont="1" applyFill="1" applyBorder="1" applyAlignment="1">
      <alignment horizontal="left" vertical="top" wrapText="1"/>
    </xf>
    <xf numFmtId="0" fontId="0" fillId="8" borderId="37" xfId="0" applyFill="1" applyBorder="1" applyAlignment="1">
      <alignment horizontal="left" wrapText="1"/>
    </xf>
    <xf numFmtId="0" fontId="0" fillId="8" borderId="63" xfId="0" applyFill="1" applyBorder="1" applyAlignment="1">
      <alignment horizontal="left" wrapText="1"/>
    </xf>
    <xf numFmtId="0" fontId="28" fillId="0" borderId="0" xfId="0" applyFont="1" applyAlignment="1">
      <alignment horizontal="left" wrapText="1"/>
    </xf>
    <xf numFmtId="0" fontId="17" fillId="2" borderId="28" xfId="0" applyFont="1" applyFill="1" applyBorder="1" applyAlignment="1">
      <alignment horizontal="left"/>
    </xf>
    <xf numFmtId="0" fontId="17" fillId="2" borderId="76" xfId="0" applyFont="1" applyFill="1" applyBorder="1" applyAlignment="1">
      <alignment horizontal="left"/>
    </xf>
    <xf numFmtId="0" fontId="17" fillId="2" borderId="61" xfId="0" applyFont="1" applyFill="1" applyBorder="1" applyAlignment="1">
      <alignment horizontal="left"/>
    </xf>
    <xf numFmtId="0" fontId="19" fillId="2" borderId="77" xfId="0" applyFont="1" applyFill="1" applyBorder="1" applyAlignment="1">
      <alignment horizontal="left" vertical="top" wrapText="1"/>
    </xf>
    <xf numFmtId="0" fontId="19" fillId="2" borderId="33" xfId="0" applyFont="1" applyFill="1" applyBorder="1" applyAlignment="1">
      <alignment horizontal="left" vertical="top" wrapText="1"/>
    </xf>
    <xf numFmtId="0" fontId="19" fillId="2" borderId="78" xfId="0" applyFont="1" applyFill="1" applyBorder="1" applyAlignment="1">
      <alignment horizontal="left" vertical="top" wrapText="1"/>
    </xf>
    <xf numFmtId="0" fontId="19" fillId="0" borderId="7" xfId="0" applyFont="1" applyBorder="1" applyAlignment="1">
      <alignment horizontal="left" vertical="top" wrapText="1"/>
    </xf>
    <xf numFmtId="0" fontId="19" fillId="0" borderId="8" xfId="0" applyFont="1" applyBorder="1" applyAlignment="1">
      <alignment horizontal="left" vertical="top" wrapText="1"/>
    </xf>
    <xf numFmtId="0" fontId="19" fillId="0" borderId="9" xfId="0" applyFont="1" applyBorder="1" applyAlignment="1">
      <alignment horizontal="left" vertical="top" wrapText="1"/>
    </xf>
    <xf numFmtId="0" fontId="22" fillId="2" borderId="77" xfId="0" applyFont="1" applyFill="1" applyBorder="1" applyAlignment="1">
      <alignment horizontal="left" vertical="top" wrapText="1"/>
    </xf>
    <xf numFmtId="0" fontId="22" fillId="2" borderId="33" xfId="0" applyFont="1" applyFill="1" applyBorder="1" applyAlignment="1">
      <alignment horizontal="left" vertical="top" wrapText="1"/>
    </xf>
    <xf numFmtId="0" fontId="22" fillId="2" borderId="78" xfId="0" applyFont="1" applyFill="1" applyBorder="1" applyAlignment="1">
      <alignment horizontal="left" vertical="top" wrapText="1"/>
    </xf>
    <xf numFmtId="0" fontId="19" fillId="0" borderId="36" xfId="0" applyFont="1" applyBorder="1" applyAlignment="1">
      <alignment horizontal="left" vertical="top" wrapText="1"/>
    </xf>
    <xf numFmtId="0" fontId="18" fillId="2" borderId="14" xfId="0" applyFont="1" applyFill="1" applyBorder="1" applyAlignment="1">
      <alignment horizontal="left" vertical="top" wrapText="1"/>
    </xf>
    <xf numFmtId="0" fontId="7" fillId="2" borderId="89" xfId="0" applyFont="1" applyFill="1" applyBorder="1" applyAlignment="1">
      <alignment horizontal="center"/>
    </xf>
    <xf numFmtId="0" fontId="7" fillId="2" borderId="23" xfId="0" applyFont="1" applyFill="1" applyBorder="1" applyAlignment="1">
      <alignment horizontal="center"/>
    </xf>
    <xf numFmtId="0" fontId="7" fillId="2" borderId="22" xfId="0" applyFont="1" applyFill="1" applyBorder="1" applyAlignment="1">
      <alignment horizontal="center"/>
    </xf>
    <xf numFmtId="0" fontId="17" fillId="2" borderId="64" xfId="0" applyFont="1" applyFill="1" applyBorder="1" applyAlignment="1">
      <alignment horizontal="left"/>
    </xf>
    <xf numFmtId="0" fontId="17" fillId="2" borderId="75" xfId="0" applyFont="1" applyFill="1" applyBorder="1" applyAlignment="1">
      <alignment horizontal="left"/>
    </xf>
    <xf numFmtId="0" fontId="17" fillId="2" borderId="30" xfId="0" applyFont="1" applyFill="1" applyBorder="1" applyAlignment="1">
      <alignment horizontal="left"/>
    </xf>
    <xf numFmtId="0" fontId="0" fillId="2" borderId="90" xfId="0" applyFill="1" applyBorder="1" applyAlignment="1">
      <alignment horizontal="center" vertical="center" wrapText="1"/>
    </xf>
    <xf numFmtId="0" fontId="0" fillId="2" borderId="91" xfId="0" applyFill="1" applyBorder="1" applyAlignment="1">
      <alignment horizontal="center" vertical="center" wrapText="1"/>
    </xf>
    <xf numFmtId="0" fontId="0" fillId="2" borderId="92" xfId="0" applyFill="1" applyBorder="1" applyAlignment="1">
      <alignment horizontal="center" vertical="center" wrapText="1"/>
    </xf>
    <xf numFmtId="0" fontId="18" fillId="2" borderId="13" xfId="0" applyFont="1" applyFill="1" applyBorder="1" applyAlignment="1">
      <alignment horizontal="left" vertical="center" wrapText="1"/>
    </xf>
    <xf numFmtId="0" fontId="18" fillId="2" borderId="43" xfId="0" applyFont="1" applyFill="1" applyBorder="1" applyAlignment="1">
      <alignment horizontal="left" vertical="center" wrapText="1"/>
    </xf>
    <xf numFmtId="0" fontId="10" fillId="0" borderId="0" xfId="0" applyFont="1" applyAlignment="1">
      <alignment horizontal="center" vertical="center" wrapText="1"/>
    </xf>
    <xf numFmtId="0" fontId="10" fillId="0" borderId="0" xfId="0" applyFont="1" applyAlignment="1">
      <alignment horizontal="center" vertical="center"/>
    </xf>
    <xf numFmtId="0" fontId="17" fillId="2" borderId="3" xfId="0" applyFont="1" applyFill="1" applyBorder="1" applyAlignment="1">
      <alignment horizontal="left"/>
    </xf>
    <xf numFmtId="0" fontId="17" fillId="2" borderId="4" xfId="0" applyFont="1" applyFill="1" applyBorder="1" applyAlignment="1">
      <alignment horizontal="left"/>
    </xf>
    <xf numFmtId="0" fontId="17" fillId="2" borderId="5" xfId="0" applyFont="1" applyFill="1" applyBorder="1" applyAlignment="1">
      <alignment horizontal="left"/>
    </xf>
    <xf numFmtId="0" fontId="22" fillId="0" borderId="46" xfId="0" applyFont="1" applyBorder="1" applyAlignment="1">
      <alignment horizontal="left" wrapText="1"/>
    </xf>
    <xf numFmtId="0" fontId="22" fillId="0" borderId="32" xfId="0" applyFont="1" applyBorder="1" applyAlignment="1">
      <alignment horizontal="left" wrapText="1"/>
    </xf>
    <xf numFmtId="0" fontId="22" fillId="0" borderId="32" xfId="0" applyFont="1" applyBorder="1" applyAlignment="1">
      <alignment horizontal="left"/>
    </xf>
    <xf numFmtId="0" fontId="22" fillId="0" borderId="53" xfId="0" applyFont="1" applyBorder="1" applyAlignment="1">
      <alignment horizontal="left"/>
    </xf>
    <xf numFmtId="0" fontId="13" fillId="2" borderId="2"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13" fillId="2" borderId="28" xfId="0" applyFont="1" applyFill="1" applyBorder="1" applyAlignment="1">
      <alignment horizontal="center" vertical="center" wrapText="1"/>
    </xf>
    <xf numFmtId="0" fontId="13" fillId="2" borderId="19" xfId="0" applyFont="1" applyFill="1" applyBorder="1" applyAlignment="1">
      <alignment horizontal="center" vertical="center" wrapText="1"/>
    </xf>
    <xf numFmtId="0" fontId="13" fillId="2" borderId="20" xfId="0" applyFont="1" applyFill="1" applyBorder="1" applyAlignment="1">
      <alignment horizontal="center" vertical="center" wrapText="1"/>
    </xf>
    <xf numFmtId="0" fontId="10" fillId="2" borderId="18" xfId="0" applyFont="1" applyFill="1" applyBorder="1" applyAlignment="1">
      <alignment horizontal="center" vertical="center" wrapText="1"/>
    </xf>
    <xf numFmtId="0" fontId="10" fillId="2" borderId="19" xfId="0" applyFont="1" applyFill="1" applyBorder="1" applyAlignment="1">
      <alignment horizontal="center" vertical="center" wrapText="1"/>
    </xf>
    <xf numFmtId="0" fontId="10" fillId="2" borderId="4"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3" xfId="0" applyFont="1" applyFill="1" applyBorder="1" applyAlignment="1">
      <alignment horizontal="center" vertical="center"/>
    </xf>
    <xf numFmtId="0" fontId="10" fillId="2" borderId="10" xfId="0" applyFont="1" applyFill="1" applyBorder="1" applyAlignment="1">
      <alignment horizontal="center" vertical="center"/>
    </xf>
    <xf numFmtId="0" fontId="10" fillId="2" borderId="3"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22" fillId="0" borderId="1" xfId="0" applyFont="1" applyBorder="1" applyAlignment="1">
      <alignment horizontal="center" vertical="center" wrapText="1"/>
    </xf>
    <xf numFmtId="0" fontId="22" fillId="0" borderId="17" xfId="0" applyFont="1" applyBorder="1" applyAlignment="1">
      <alignment horizontal="center" vertical="center" wrapText="1"/>
    </xf>
    <xf numFmtId="0" fontId="22" fillId="0" borderId="54" xfId="0" applyFont="1" applyBorder="1" applyAlignment="1">
      <alignment horizontal="center" vertical="center" wrapText="1"/>
    </xf>
    <xf numFmtId="0" fontId="22" fillId="0" borderId="41" xfId="0" applyFont="1" applyBorder="1" applyAlignment="1">
      <alignment horizontal="center" vertical="center" wrapText="1"/>
    </xf>
    <xf numFmtId="0" fontId="22" fillId="0" borderId="42" xfId="0" applyFont="1" applyBorder="1" applyAlignment="1">
      <alignment horizontal="center" vertical="center" wrapText="1"/>
    </xf>
    <xf numFmtId="0" fontId="22" fillId="0" borderId="55" xfId="0" applyFont="1" applyBorder="1" applyAlignment="1">
      <alignment horizontal="center" vertical="center" wrapText="1"/>
    </xf>
    <xf numFmtId="0" fontId="13" fillId="2" borderId="3" xfId="0" applyFont="1" applyFill="1" applyBorder="1" applyAlignment="1">
      <alignment horizontal="center" vertical="center" wrapText="1"/>
    </xf>
    <xf numFmtId="0" fontId="13" fillId="2" borderId="10" xfId="0" applyFont="1" applyFill="1" applyBorder="1" applyAlignment="1">
      <alignment horizontal="center" vertical="center" wrapText="1"/>
    </xf>
    <xf numFmtId="0" fontId="13" fillId="2" borderId="109" xfId="0" applyFont="1" applyFill="1" applyBorder="1" applyAlignment="1">
      <alignment horizontal="center" vertical="center" wrapText="1"/>
    </xf>
    <xf numFmtId="0" fontId="10" fillId="2" borderId="14" xfId="0" applyFont="1" applyFill="1" applyBorder="1" applyAlignment="1">
      <alignment horizontal="center" vertical="center" wrapText="1"/>
    </xf>
    <xf numFmtId="0" fontId="10" fillId="2" borderId="43" xfId="0" applyFont="1" applyFill="1" applyBorder="1" applyAlignment="1">
      <alignment horizontal="center" vertical="center" wrapText="1"/>
    </xf>
    <xf numFmtId="0" fontId="10" fillId="2" borderId="65" xfId="0" applyFont="1" applyFill="1" applyBorder="1" applyAlignment="1">
      <alignment horizontal="center" vertical="center" wrapText="1"/>
    </xf>
    <xf numFmtId="0" fontId="10" fillId="2" borderId="67" xfId="0" applyFont="1" applyFill="1" applyBorder="1" applyAlignment="1">
      <alignment horizontal="center" vertical="center" wrapText="1"/>
    </xf>
    <xf numFmtId="0" fontId="10" fillId="2" borderId="19" xfId="0" applyFont="1" applyFill="1" applyBorder="1" applyAlignment="1">
      <alignment horizontal="center" vertical="center"/>
    </xf>
    <xf numFmtId="0" fontId="10" fillId="2" borderId="20" xfId="0" applyFont="1" applyFill="1" applyBorder="1" applyAlignment="1">
      <alignment horizontal="center" vertical="center"/>
    </xf>
    <xf numFmtId="0" fontId="29" fillId="0" borderId="16" xfId="0" applyFont="1" applyBorder="1" applyAlignment="1">
      <alignment horizontal="center" wrapText="1"/>
    </xf>
    <xf numFmtId="0" fontId="29" fillId="0" borderId="1" xfId="0" applyFont="1" applyBorder="1" applyAlignment="1">
      <alignment horizontal="center" wrapText="1"/>
    </xf>
    <xf numFmtId="0" fontId="29" fillId="0" borderId="17" xfId="0" applyFont="1" applyBorder="1" applyAlignment="1">
      <alignment horizontal="center" wrapText="1"/>
    </xf>
    <xf numFmtId="0" fontId="29" fillId="0" borderId="54" xfId="0" applyFont="1" applyBorder="1" applyAlignment="1">
      <alignment horizontal="center" wrapText="1"/>
    </xf>
    <xf numFmtId="0" fontId="10" fillId="2" borderId="2" xfId="0" applyFont="1" applyFill="1" applyBorder="1" applyAlignment="1">
      <alignment horizontal="center" vertical="center"/>
    </xf>
    <xf numFmtId="0" fontId="10" fillId="2" borderId="11" xfId="0" applyFont="1" applyFill="1" applyBorder="1" applyAlignment="1">
      <alignment horizontal="center" vertical="center"/>
    </xf>
    <xf numFmtId="0" fontId="10" fillId="2" borderId="7" xfId="0" applyFont="1" applyFill="1" applyBorder="1" applyAlignment="1">
      <alignment horizontal="center" vertical="center"/>
    </xf>
    <xf numFmtId="0" fontId="9" fillId="0" borderId="0" xfId="0" applyFont="1" applyAlignment="1">
      <alignment horizontal="center"/>
    </xf>
    <xf numFmtId="0" fontId="10" fillId="2" borderId="20" xfId="0" applyFont="1" applyFill="1" applyBorder="1" applyAlignment="1">
      <alignment horizontal="center" vertical="center" wrapText="1"/>
    </xf>
    <xf numFmtId="0" fontId="22" fillId="0" borderId="31" xfId="0" applyFont="1" applyBorder="1" applyAlignment="1">
      <alignment horizontal="center" vertical="center" wrapText="1"/>
    </xf>
    <xf numFmtId="0" fontId="22" fillId="0" borderId="70" xfId="0" applyFont="1" applyBorder="1" applyAlignment="1">
      <alignment horizontal="center" vertical="center" wrapText="1"/>
    </xf>
    <xf numFmtId="0" fontId="22" fillId="0" borderId="62" xfId="0" applyFont="1" applyBorder="1" applyAlignment="1">
      <alignment horizontal="center" vertical="center" wrapText="1"/>
    </xf>
    <xf numFmtId="0" fontId="22" fillId="0" borderId="69" xfId="0" applyFont="1" applyBorder="1" applyAlignment="1">
      <alignment horizontal="center" vertical="center" wrapText="1"/>
    </xf>
    <xf numFmtId="0" fontId="13" fillId="2" borderId="11" xfId="0" applyFont="1" applyFill="1" applyBorder="1" applyAlignment="1">
      <alignment horizontal="center" vertical="center" wrapText="1"/>
    </xf>
    <xf numFmtId="0" fontId="17" fillId="2" borderId="44" xfId="0" applyFont="1" applyFill="1" applyBorder="1" applyAlignment="1">
      <alignment horizontal="left"/>
    </xf>
    <xf numFmtId="0" fontId="17" fillId="2" borderId="45" xfId="0" applyFont="1" applyFill="1" applyBorder="1" applyAlignment="1">
      <alignment horizontal="left"/>
    </xf>
    <xf numFmtId="0" fontId="17" fillId="2" borderId="34" xfId="0" applyFont="1" applyFill="1" applyBorder="1" applyAlignment="1">
      <alignment horizontal="left"/>
    </xf>
    <xf numFmtId="0" fontId="22" fillId="0" borderId="72" xfId="0" applyFont="1" applyBorder="1" applyAlignment="1">
      <alignment horizontal="left" wrapText="1"/>
    </xf>
    <xf numFmtId="0" fontId="22" fillId="0" borderId="73" xfId="0" applyFont="1" applyBorder="1" applyAlignment="1">
      <alignment horizontal="left" wrapText="1"/>
    </xf>
    <xf numFmtId="0" fontId="22" fillId="0" borderId="74" xfId="0" applyFont="1" applyBorder="1" applyAlignment="1">
      <alignment horizontal="left" wrapText="1"/>
    </xf>
    <xf numFmtId="0" fontId="29" fillId="0" borderId="71" xfId="0" applyFont="1" applyBorder="1" applyAlignment="1">
      <alignment horizontal="center" wrapText="1"/>
    </xf>
    <xf numFmtId="0" fontId="29" fillId="0" borderId="31" xfId="0" applyFont="1" applyBorder="1" applyAlignment="1">
      <alignment horizontal="center" wrapText="1"/>
    </xf>
    <xf numFmtId="0" fontId="29" fillId="0" borderId="70" xfId="0" applyFont="1" applyBorder="1" applyAlignment="1">
      <alignment horizontal="center" wrapText="1"/>
    </xf>
    <xf numFmtId="0" fontId="18" fillId="2" borderId="65" xfId="0" applyFont="1" applyFill="1" applyBorder="1" applyAlignment="1">
      <alignment horizontal="left" vertical="top" wrapText="1"/>
    </xf>
    <xf numFmtId="0" fontId="18" fillId="2" borderId="66" xfId="0" applyFont="1" applyFill="1" applyBorder="1" applyAlignment="1">
      <alignment horizontal="left" vertical="top" wrapText="1"/>
    </xf>
    <xf numFmtId="0" fontId="18" fillId="2" borderId="67" xfId="0" applyFont="1" applyFill="1" applyBorder="1" applyAlignment="1">
      <alignment horizontal="left" vertical="top" wrapText="1"/>
    </xf>
    <xf numFmtId="0" fontId="22" fillId="2" borderId="37" xfId="0" applyFont="1" applyFill="1" applyBorder="1" applyAlignment="1">
      <alignment horizontal="left" wrapText="1"/>
    </xf>
    <xf numFmtId="0" fontId="22" fillId="2" borderId="79" xfId="0" applyFont="1" applyFill="1" applyBorder="1" applyAlignment="1">
      <alignment horizontal="left" wrapText="1"/>
    </xf>
    <xf numFmtId="0" fontId="22" fillId="2" borderId="63" xfId="0" applyFont="1" applyFill="1" applyBorder="1" applyAlignment="1">
      <alignment horizontal="left" wrapText="1"/>
    </xf>
    <xf numFmtId="0" fontId="19" fillId="0" borderId="56" xfId="0" applyFont="1" applyBorder="1" applyAlignment="1">
      <alignment horizontal="left" vertical="top" wrapText="1"/>
    </xf>
    <xf numFmtId="0" fontId="19" fillId="0" borderId="57" xfId="0" applyFont="1" applyBorder="1" applyAlignment="1">
      <alignment horizontal="left" vertical="top" wrapText="1"/>
    </xf>
    <xf numFmtId="0" fontId="19" fillId="0" borderId="58" xfId="0" applyFont="1" applyBorder="1" applyAlignment="1">
      <alignment horizontal="left" vertical="top" wrapText="1"/>
    </xf>
    <xf numFmtId="0" fontId="17" fillId="2" borderId="28" xfId="0" applyFont="1" applyFill="1" applyBorder="1" applyAlignment="1">
      <alignment horizontal="left" wrapText="1"/>
    </xf>
    <xf numFmtId="0" fontId="17" fillId="2" borderId="76" xfId="0" applyFont="1" applyFill="1" applyBorder="1" applyAlignment="1">
      <alignment horizontal="left" wrapText="1"/>
    </xf>
    <xf numFmtId="0" fontId="17" fillId="2" borderId="61" xfId="0" applyFont="1" applyFill="1" applyBorder="1" applyAlignment="1">
      <alignment horizontal="left" wrapText="1"/>
    </xf>
    <xf numFmtId="0" fontId="10" fillId="2" borderId="18" xfId="0" applyFont="1" applyFill="1" applyBorder="1" applyAlignment="1">
      <alignment horizontal="center" vertical="center"/>
    </xf>
    <xf numFmtId="0" fontId="23" fillId="2" borderId="28" xfId="0" applyFont="1" applyFill="1" applyBorder="1" applyAlignment="1">
      <alignment horizontal="left" vertical="center" wrapText="1"/>
    </xf>
    <xf numFmtId="0" fontId="23" fillId="2" borderId="76" xfId="0" applyFont="1" applyFill="1" applyBorder="1" applyAlignment="1">
      <alignment horizontal="left" vertical="center" wrapText="1"/>
    </xf>
    <xf numFmtId="0" fontId="23" fillId="2" borderId="61" xfId="0" applyFont="1" applyFill="1" applyBorder="1" applyAlignment="1">
      <alignment horizontal="left" vertical="center" wrapText="1"/>
    </xf>
    <xf numFmtId="0" fontId="5" fillId="0" borderId="0" xfId="0" applyFont="1" applyAlignment="1">
      <alignment horizontal="center" vertical="center" wrapText="1"/>
    </xf>
    <xf numFmtId="0" fontId="13" fillId="10" borderId="29" xfId="0" applyFont="1" applyFill="1" applyBorder="1" applyAlignment="1">
      <alignment horizontal="left" vertical="center" wrapText="1"/>
    </xf>
    <xf numFmtId="0" fontId="13" fillId="10" borderId="0" xfId="0" applyFont="1" applyFill="1" applyAlignment="1">
      <alignment horizontal="left" vertical="center" wrapText="1"/>
    </xf>
    <xf numFmtId="0" fontId="13" fillId="10" borderId="102" xfId="0" applyFont="1" applyFill="1" applyBorder="1" applyAlignment="1">
      <alignment horizontal="left" vertical="center" wrapText="1"/>
    </xf>
    <xf numFmtId="0" fontId="13" fillId="2" borderId="29" xfId="0" applyFont="1" applyFill="1" applyBorder="1" applyAlignment="1">
      <alignment horizontal="left" vertical="center" wrapText="1"/>
    </xf>
    <xf numFmtId="0" fontId="13" fillId="2" borderId="0" xfId="0" applyFont="1" applyFill="1" applyAlignment="1">
      <alignment horizontal="left" vertical="center" wrapText="1"/>
    </xf>
    <xf numFmtId="0" fontId="13" fillId="2" borderId="102" xfId="0" applyFont="1" applyFill="1" applyBorder="1" applyAlignment="1">
      <alignment horizontal="left" vertical="center" wrapText="1"/>
    </xf>
    <xf numFmtId="0" fontId="1" fillId="2" borderId="37" xfId="0" applyFont="1" applyFill="1" applyBorder="1" applyAlignment="1">
      <alignment horizontal="left" wrapText="1"/>
    </xf>
    <xf numFmtId="0" fontId="1" fillId="2" borderId="79" xfId="0" applyFont="1" applyFill="1" applyBorder="1" applyAlignment="1">
      <alignment horizontal="left" wrapText="1"/>
    </xf>
    <xf numFmtId="0" fontId="1" fillId="2" borderId="63" xfId="0" applyFont="1" applyFill="1" applyBorder="1" applyAlignment="1">
      <alignment horizontal="left" wrapText="1"/>
    </xf>
    <xf numFmtId="0" fontId="23" fillId="10" borderId="28" xfId="0" applyFont="1" applyFill="1" applyBorder="1" applyAlignment="1">
      <alignment horizontal="left" vertical="center" wrapText="1"/>
    </xf>
    <xf numFmtId="0" fontId="23" fillId="10" borderId="76" xfId="0" applyFont="1" applyFill="1" applyBorder="1" applyAlignment="1">
      <alignment horizontal="left" vertical="center" wrapText="1"/>
    </xf>
    <xf numFmtId="0" fontId="23" fillId="10" borderId="61" xfId="0" applyFont="1" applyFill="1" applyBorder="1" applyAlignment="1">
      <alignment horizontal="left" vertical="center" wrapText="1"/>
    </xf>
    <xf numFmtId="0" fontId="24" fillId="2" borderId="37" xfId="0" applyFont="1" applyFill="1" applyBorder="1" applyAlignment="1">
      <alignment horizontal="left" vertical="center" wrapText="1"/>
    </xf>
    <xf numFmtId="0" fontId="24" fillId="2" borderId="79" xfId="0" applyFont="1" applyFill="1" applyBorder="1" applyAlignment="1">
      <alignment horizontal="left" vertical="center" wrapText="1"/>
    </xf>
    <xf numFmtId="0" fontId="24" fillId="2" borderId="63" xfId="0" applyFont="1" applyFill="1" applyBorder="1" applyAlignment="1">
      <alignment horizontal="left" vertical="center" wrapText="1"/>
    </xf>
    <xf numFmtId="0" fontId="5" fillId="0" borderId="0" xfId="0" applyFont="1" applyAlignment="1">
      <alignment horizontal="center" vertical="center"/>
    </xf>
    <xf numFmtId="0" fontId="7" fillId="0" borderId="0" xfId="0" applyFont="1" applyAlignment="1">
      <alignment horizontal="center" vertical="center" wrapText="1"/>
    </xf>
    <xf numFmtId="0" fontId="22" fillId="2" borderId="37" xfId="0" applyFont="1" applyFill="1" applyBorder="1" applyAlignment="1">
      <alignment horizontal="left" vertical="center" wrapText="1"/>
    </xf>
    <xf numFmtId="0" fontId="22" fillId="2" borderId="79" xfId="0" applyFont="1" applyFill="1" applyBorder="1" applyAlignment="1">
      <alignment horizontal="left" vertical="center" wrapText="1"/>
    </xf>
    <xf numFmtId="0" fontId="22" fillId="2" borderId="63" xfId="0" applyFont="1" applyFill="1" applyBorder="1" applyAlignment="1">
      <alignment horizontal="left" vertical="center" wrapText="1"/>
    </xf>
    <xf numFmtId="0" fontId="42" fillId="2" borderId="65" xfId="0" applyFont="1" applyFill="1" applyBorder="1" applyAlignment="1">
      <alignment horizontal="left" wrapText="1"/>
    </xf>
    <xf numFmtId="0" fontId="42" fillId="2" borderId="66" xfId="0" applyFont="1" applyFill="1" applyBorder="1" applyAlignment="1">
      <alignment horizontal="left" wrapText="1"/>
    </xf>
    <xf numFmtId="0" fontId="42" fillId="2" borderId="67" xfId="0" applyFont="1" applyFill="1" applyBorder="1" applyAlignment="1">
      <alignment horizontal="left" wrapText="1"/>
    </xf>
    <xf numFmtId="0" fontId="5" fillId="2" borderId="97" xfId="0" applyFont="1" applyFill="1" applyBorder="1" applyAlignment="1">
      <alignment horizontal="center" vertical="center"/>
    </xf>
    <xf numFmtId="0" fontId="5" fillId="2" borderId="61" xfId="0" applyFont="1" applyFill="1" applyBorder="1" applyAlignment="1">
      <alignment horizontal="center" vertical="center"/>
    </xf>
    <xf numFmtId="0" fontId="1" fillId="2" borderId="77" xfId="0" applyFont="1" applyFill="1" applyBorder="1" applyAlignment="1">
      <alignment horizontal="left" vertical="center" wrapText="1"/>
    </xf>
    <xf numFmtId="0" fontId="1" fillId="2" borderId="33" xfId="0" applyFont="1" applyFill="1" applyBorder="1" applyAlignment="1">
      <alignment horizontal="left" vertical="center" wrapText="1"/>
    </xf>
    <xf numFmtId="0" fontId="1" fillId="2" borderId="78" xfId="0" applyFont="1" applyFill="1" applyBorder="1" applyAlignment="1">
      <alignment horizontal="left" vertical="center" wrapText="1"/>
    </xf>
    <xf numFmtId="0" fontId="5" fillId="2" borderId="98" xfId="0" applyFont="1" applyFill="1" applyBorder="1" applyAlignment="1">
      <alignment horizontal="center" vertical="center"/>
    </xf>
    <xf numFmtId="0" fontId="10" fillId="2" borderId="38" xfId="0" applyFont="1" applyFill="1" applyBorder="1" applyAlignment="1">
      <alignment horizontal="center" vertical="center" wrapText="1"/>
    </xf>
    <xf numFmtId="0" fontId="10" fillId="2" borderId="39" xfId="0" applyFont="1" applyFill="1" applyBorder="1" applyAlignment="1">
      <alignment horizontal="center" vertical="center" wrapText="1"/>
    </xf>
    <xf numFmtId="0" fontId="9" fillId="2" borderId="97" xfId="0" applyFont="1" applyFill="1" applyBorder="1" applyAlignment="1">
      <alignment horizontal="center" vertical="center"/>
    </xf>
    <xf numFmtId="0" fontId="9" fillId="2" borderId="98" xfId="0" applyFont="1" applyFill="1" applyBorder="1" applyAlignment="1">
      <alignment horizontal="center" vertical="center"/>
    </xf>
    <xf numFmtId="0" fontId="24" fillId="2" borderId="37" xfId="0" applyFont="1" applyFill="1" applyBorder="1" applyAlignment="1">
      <alignment horizontal="left" wrapText="1"/>
    </xf>
    <xf numFmtId="0" fontId="24" fillId="2" borderId="79" xfId="0" applyFont="1" applyFill="1" applyBorder="1" applyAlignment="1">
      <alignment horizontal="left" wrapText="1"/>
    </xf>
    <xf numFmtId="0" fontId="10" fillId="2" borderId="35" xfId="0" applyFont="1" applyFill="1" applyBorder="1" applyAlignment="1">
      <alignment horizontal="center" vertical="center" wrapText="1"/>
    </xf>
    <xf numFmtId="0" fontId="0" fillId="0" borderId="81" xfId="0" applyBorder="1" applyAlignment="1">
      <alignment horizontal="center"/>
    </xf>
    <xf numFmtId="0" fontId="0" fillId="0" borderId="21" xfId="0" applyBorder="1" applyAlignment="1">
      <alignment horizontal="center"/>
    </xf>
    <xf numFmtId="0" fontId="22" fillId="2" borderId="77" xfId="0" applyFont="1" applyFill="1" applyBorder="1" applyAlignment="1">
      <alignment horizontal="left" wrapText="1"/>
    </xf>
    <xf numFmtId="0" fontId="22" fillId="2" borderId="33" xfId="0" applyFont="1" applyFill="1" applyBorder="1" applyAlignment="1">
      <alignment horizontal="left" wrapText="1"/>
    </xf>
    <xf numFmtId="0" fontId="22" fillId="2" borderId="78" xfId="0" applyFont="1" applyFill="1" applyBorder="1" applyAlignment="1">
      <alignment horizontal="left" wrapText="1"/>
    </xf>
    <xf numFmtId="0" fontId="10" fillId="2" borderId="28" xfId="0" applyFont="1" applyFill="1" applyBorder="1" applyAlignment="1">
      <alignment horizontal="center" vertical="center" wrapText="1"/>
    </xf>
    <xf numFmtId="0" fontId="10" fillId="2" borderId="29" xfId="0" applyFont="1" applyFill="1" applyBorder="1" applyAlignment="1">
      <alignment horizontal="center" vertical="center" wrapText="1"/>
    </xf>
    <xf numFmtId="0" fontId="7" fillId="2" borderId="29" xfId="0" applyFont="1" applyFill="1" applyBorder="1" applyAlignment="1">
      <alignment horizontal="left" vertical="center" wrapText="1"/>
    </xf>
    <xf numFmtId="0" fontId="7" fillId="2" borderId="0" xfId="0" applyFont="1" applyFill="1" applyAlignment="1">
      <alignment horizontal="left" vertical="center" wrapText="1"/>
    </xf>
    <xf numFmtId="0" fontId="7" fillId="2" borderId="102" xfId="0" applyFont="1" applyFill="1" applyBorder="1" applyAlignment="1">
      <alignment horizontal="left" vertical="center" wrapText="1"/>
    </xf>
    <xf numFmtId="0" fontId="7" fillId="2" borderId="29" xfId="0" applyFont="1" applyFill="1" applyBorder="1" applyAlignment="1">
      <alignment horizontal="left" wrapText="1"/>
    </xf>
    <xf numFmtId="0" fontId="7" fillId="2" borderId="0" xfId="0" applyFont="1" applyFill="1" applyAlignment="1">
      <alignment horizontal="left" wrapText="1"/>
    </xf>
    <xf numFmtId="0" fontId="7" fillId="2" borderId="102" xfId="0" applyFont="1" applyFill="1" applyBorder="1" applyAlignment="1">
      <alignment horizontal="left" wrapText="1"/>
    </xf>
    <xf numFmtId="0" fontId="17" fillId="2" borderId="28" xfId="0" applyFont="1" applyFill="1" applyBorder="1" applyAlignment="1">
      <alignment horizontal="left" vertical="center" wrapText="1"/>
    </xf>
    <xf numFmtId="0" fontId="17" fillId="2" borderId="76" xfId="0" applyFont="1" applyFill="1" applyBorder="1" applyAlignment="1">
      <alignment horizontal="left" vertical="center" wrapText="1"/>
    </xf>
    <xf numFmtId="0" fontId="17" fillId="2" borderId="61" xfId="0" applyFont="1" applyFill="1" applyBorder="1" applyAlignment="1">
      <alignment horizontal="left" vertical="center" wrapText="1"/>
    </xf>
    <xf numFmtId="0" fontId="0" fillId="0" borderId="21" xfId="0" applyBorder="1" applyAlignment="1">
      <alignment horizontal="center" vertical="center"/>
    </xf>
    <xf numFmtId="0" fontId="1" fillId="0" borderId="81" xfId="0" applyFont="1" applyBorder="1"/>
    <xf numFmtId="0" fontId="0" fillId="0" borderId="84" xfId="0" applyBorder="1" applyAlignment="1">
      <alignment horizontal="center"/>
    </xf>
    <xf numFmtId="0" fontId="0" fillId="0" borderId="82" xfId="0" applyBorder="1" applyAlignment="1">
      <alignment horizontal="center"/>
    </xf>
    <xf numFmtId="0" fontId="0" fillId="0" borderId="81" xfId="0" applyBorder="1" applyAlignment="1">
      <alignment horizontal="center" vertical="center"/>
    </xf>
    <xf numFmtId="0" fontId="0" fillId="0" borderId="86" xfId="0" applyBorder="1" applyAlignment="1">
      <alignment horizontal="center"/>
    </xf>
    <xf numFmtId="0" fontId="0" fillId="0" borderId="87" xfId="0" applyBorder="1" applyAlignment="1">
      <alignment horizontal="center"/>
    </xf>
    <xf numFmtId="0" fontId="0" fillId="0" borderId="86" xfId="0" applyBorder="1" applyAlignment="1">
      <alignment horizontal="center" vertical="center"/>
    </xf>
    <xf numFmtId="0" fontId="5" fillId="2" borderId="97" xfId="0" applyFont="1" applyFill="1" applyBorder="1" applyAlignment="1">
      <alignment horizontal="center" vertical="center" wrapText="1"/>
    </xf>
    <xf numFmtId="0" fontId="5" fillId="2" borderId="98" xfId="0" applyFont="1" applyFill="1" applyBorder="1" applyAlignment="1">
      <alignment horizontal="center" vertical="center" wrapText="1"/>
    </xf>
    <xf numFmtId="0" fontId="1" fillId="0" borderId="81" xfId="0" applyFont="1" applyBorder="1" applyAlignment="1">
      <alignment vertical="center"/>
    </xf>
    <xf numFmtId="0" fontId="21" fillId="2" borderId="37" xfId="0" applyFont="1" applyFill="1" applyBorder="1" applyAlignment="1">
      <alignment horizontal="left" wrapText="1"/>
    </xf>
    <xf numFmtId="0" fontId="21" fillId="2" borderId="79" xfId="0" applyFont="1" applyFill="1" applyBorder="1" applyAlignment="1">
      <alignment horizontal="left" wrapText="1"/>
    </xf>
    <xf numFmtId="0" fontId="21" fillId="2" borderId="63" xfId="0" applyFont="1" applyFill="1" applyBorder="1" applyAlignment="1">
      <alignment horizontal="left" wrapText="1"/>
    </xf>
    <xf numFmtId="0" fontId="23" fillId="2" borderId="28" xfId="0" applyFont="1" applyFill="1" applyBorder="1" applyAlignment="1">
      <alignment horizontal="left" wrapText="1"/>
    </xf>
    <xf numFmtId="0" fontId="23" fillId="2" borderId="76" xfId="0" applyFont="1" applyFill="1" applyBorder="1" applyAlignment="1">
      <alignment horizontal="left" wrapText="1"/>
    </xf>
    <xf numFmtId="0" fontId="23" fillId="2" borderId="61" xfId="0" applyFont="1" applyFill="1" applyBorder="1" applyAlignment="1">
      <alignment horizontal="left" wrapText="1"/>
    </xf>
    <xf numFmtId="0" fontId="0" fillId="0" borderId="23" xfId="0" applyBorder="1" applyAlignment="1">
      <alignment horizontal="center"/>
    </xf>
    <xf numFmtId="0" fontId="0" fillId="0" borderId="22" xfId="0" applyBorder="1" applyAlignment="1">
      <alignment horizontal="center"/>
    </xf>
    <xf numFmtId="0" fontId="9" fillId="2" borderId="21" xfId="0" applyFont="1" applyFill="1" applyBorder="1" applyAlignment="1">
      <alignment horizontal="center"/>
    </xf>
    <xf numFmtId="0" fontId="16" fillId="2" borderId="21" xfId="0" applyFont="1" applyFill="1" applyBorder="1" applyAlignment="1">
      <alignment horizontal="center"/>
    </xf>
    <xf numFmtId="0" fontId="0" fillId="0" borderId="26" xfId="0" applyBorder="1" applyAlignment="1">
      <alignment horizontal="center"/>
    </xf>
    <xf numFmtId="0" fontId="0" fillId="0" borderId="24" xfId="0" applyBorder="1" applyAlignment="1">
      <alignment horizontal="center"/>
    </xf>
    <xf numFmtId="0" fontId="0" fillId="0" borderId="0" xfId="0" applyAlignment="1">
      <alignment horizontal="center"/>
    </xf>
    <xf numFmtId="0" fontId="0" fillId="0" borderId="25" xfId="0" applyBorder="1" applyAlignment="1">
      <alignment horizontal="center"/>
    </xf>
    <xf numFmtId="0" fontId="0" fillId="0" borderId="0" xfId="0" applyAlignment="1"/>
  </cellXfs>
  <cellStyles count="3">
    <cellStyle name="Heading 2" xfId="1" builtinId="17"/>
    <cellStyle name="Hyperlink" xfId="2" builtinId="8"/>
    <cellStyle name="Normal" xfId="0" builtinId="0"/>
  </cellStyles>
  <dxfs count="48">
    <dxf>
      <font>
        <color theme="1" tint="0.249977111117893"/>
      </font>
    </dxf>
    <dxf>
      <font>
        <color theme="1" tint="0.249977111117893"/>
      </font>
    </dxf>
    <dxf>
      <font>
        <color theme="2" tint="-0.499984740745262"/>
      </font>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1"/>
        </patternFill>
      </fill>
    </dxf>
    <dxf>
      <fill>
        <patternFill>
          <bgColor theme="1"/>
        </patternFill>
      </fill>
    </dxf>
    <dxf>
      <font>
        <color theme="2" tint="-0.749992370372631"/>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bgColor theme="1"/>
        </patternFill>
      </fill>
    </dxf>
  </dxfs>
  <tableStyles count="1" defaultTableStyle="TableStyleMedium2" defaultPivotStyle="PivotStyleLight16">
    <tableStyle name="Table Style 1" pivot="0" count="0" xr9:uid="{C9537E38-40C7-458B-9FFF-042D2854741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hyperlink" Target="https://commons.wikimedia.org/wiki/File:Joachim_Gaucks_signature.svg" TargetMode="External"/><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16</xdr:row>
      <xdr:rowOff>0</xdr:rowOff>
    </xdr:from>
    <xdr:to>
      <xdr:col>1</xdr:col>
      <xdr:colOff>1557906</xdr:colOff>
      <xdr:row>16</xdr:row>
      <xdr:rowOff>903667</xdr:rowOff>
    </xdr:to>
    <xdr:pic>
      <xdr:nvPicPr>
        <xdr:cNvPr id="2" name="Graphic 1">
          <a:extLst>
            <a:ext uri="{FF2B5EF4-FFF2-40B4-BE49-F238E27FC236}">
              <a16:creationId xmlns:a16="http://schemas.microsoft.com/office/drawing/2014/main" id="{98BD53B5-01B8-4A2C-9FAA-61EAF1F6E97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 uri="{837473B0-CC2E-450A-ABE3-18F120FF3D39}">
              <a1611:picAttrSrcUrl xmlns:a1611="http://schemas.microsoft.com/office/drawing/2016/11/main" r:id="rId3"/>
            </a:ext>
          </a:extLst>
        </a:blip>
        <a:stretch>
          <a:fillRect/>
        </a:stretch>
      </xdr:blipFill>
      <xdr:spPr>
        <a:xfrm>
          <a:off x="609600" y="3740150"/>
          <a:ext cx="1557906" cy="90366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lice Bishop" id="{0051855C-BCFA-4DB9-B3D2-269FE5E2DE2D}" userId="S::alice.bishop@communities.gov.uk::a5ffb310-24b4-4ef7-98b6-7fe5d59c196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D06C0E-CCB3-43F8-9A8B-D14874CB0B21}" name="Ref_table" displayName="Ref_table" ref="A2:E997" totalsRowShown="0">
  <autoFilter ref="A2:E997" xr:uid="{3CA565D4-641B-4616-910B-5BBF592F13DD}"/>
  <tableColumns count="5">
    <tableColumn id="1" xr3:uid="{D2E2B36F-9F3E-4654-A304-2F350485E128}" name="Local Authority"/>
    <tableColumn id="2" xr3:uid="{5FE67DC7-9AA9-49A7-9E1C-0A90052A2DFA}" name="Reference"/>
    <tableColumn id="3" xr3:uid="{813B8307-D6B8-4BE3-AE6A-F7922F587EE0}" name="Project name"/>
    <tableColumn id="4" xr3:uid="{1489B636-BBEA-42AE-88DC-55DF8D9AC84A}" name="Status"/>
    <tableColumn id="5" xr3:uid="{6CC06852-8222-4379-8CFE-5FEDBEFD3E44}" name="Full 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795176-9458-4071-BF98-A913F6FC4CC5}" name="tbl_Bespoke_Outputs" displayName="tbl_Bespoke_Outputs" ref="D4:G159" totalsRowShown="0">
  <autoFilter ref="D4:G159" xr:uid="{70795176-9458-4071-BF98-A913F6FC4CC5}"/>
  <tableColumns count="4">
    <tableColumn id="1" xr3:uid="{C8D63C17-B341-4EEE-AE4F-C7472F756104}" name="Local Authority"/>
    <tableColumn id="2" xr3:uid="{FE97FAC3-FB16-4128-BCE1-5A55B070F365}" name="Output"/>
    <tableColumn id="3" xr3:uid="{6230F367-6ACE-4182-94B6-6BF68A2CEE23}" name="UoM"/>
    <tableColumn id="4" xr3:uid="{CCC1375A-517C-41CB-9CC1-7F774F790314}" name="Intervention the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DB784E-E4FD-4BCC-AF86-AFFB5865CAEC}" name="tbl_Bespoke_Outcomes" displayName="tbl_Bespoke_Outcomes" ref="D4:G51" totalsRowShown="0">
  <autoFilter ref="D4:G51" xr:uid="{2BDB784E-E4FD-4BCC-AF86-AFFB5865CAEC}"/>
  <sortState xmlns:xlrd2="http://schemas.microsoft.com/office/spreadsheetml/2017/richdata2" ref="D5:E50">
    <sortCondition ref="D4:D50"/>
  </sortState>
  <tableColumns count="4">
    <tableColumn id="1" xr3:uid="{A3E0075F-098C-4280-81EE-414FBCC132E5}" name="Local Authority"/>
    <tableColumn id="2" xr3:uid="{8F8679DE-0B45-4937-97A3-570FB8DC08F1}" name="Outcome"/>
    <tableColumn id="3" xr3:uid="{E9E15A36-2D38-49B4-8738-14938FC6469A}" name="UoM"/>
    <tableColumn id="4" xr3:uid="{E04C497C-9CB7-436A-B4D3-B7E5B9DAA610}" name="Intervention the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11-30T12:33:55.50" personId="{0051855C-BCFA-4DB9-B3D2-269FE5E2DE2D}" id="{EAEA9C61-0F6B-43F8-BDDF-F1B7C4BEEDFC}">
    <text>The order of questions in this sheet feels off. In Mural we ask for the committed and forecast spend first, then follow with uncommitted, underspend, credible plan and changes.</text>
  </threadedComment>
  <threadedComment ref="B2" dT="2023-11-30T12:34:23.39" personId="{0051855C-BCFA-4DB9-B3D2-269FE5E2DE2D}" id="{01247232-643C-47CA-A7B1-A5F9CE7FFA95}" parentId="{EAEA9C61-0F6B-43F8-BDDF-F1B7C4BEEDFC}">
    <text>Does it matter to the user what order they fill these out in? Or do some topics / data points logically follow on from others?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test@testing.gov.u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B4C27-FAAC-44F9-969C-E84BA58211E3}">
  <sheetPr>
    <pageSetUpPr fitToPage="1"/>
  </sheetPr>
  <dimension ref="A1:C4"/>
  <sheetViews>
    <sheetView workbookViewId="0">
      <selection activeCell="A3" sqref="A3"/>
    </sheetView>
  </sheetViews>
  <sheetFormatPr defaultRowHeight="14.5" x14ac:dyDescent="0.35"/>
  <cols>
    <col min="1" max="1" width="14.81640625" bestFit="1" customWidth="1"/>
    <col min="2" max="2" width="11.81640625" bestFit="1" customWidth="1"/>
    <col min="3" max="3" width="10.453125" bestFit="1" customWidth="1"/>
  </cols>
  <sheetData>
    <row r="1" spans="1:3" x14ac:dyDescent="0.35">
      <c r="A1" s="27" t="s">
        <v>0</v>
      </c>
      <c r="B1" s="28" t="s">
        <v>1</v>
      </c>
      <c r="C1" s="28" t="s">
        <v>2</v>
      </c>
    </row>
    <row r="2" spans="1:3" x14ac:dyDescent="0.35">
      <c r="A2" s="17">
        <v>1</v>
      </c>
      <c r="B2" s="17">
        <v>1</v>
      </c>
      <c r="C2" s="17" t="s">
        <v>3</v>
      </c>
    </row>
    <row r="4" spans="1:3" x14ac:dyDescent="0.35">
      <c r="A4" s="1"/>
    </row>
  </sheetData>
  <sheetProtection sheet="1" objects="1" scenarios="1"/>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B80DA-C696-4068-864B-B6E9B959CE2E}">
  <sheetPr>
    <pageSetUpPr fitToPage="1"/>
  </sheetPr>
  <dimension ref="B2:I42"/>
  <sheetViews>
    <sheetView zoomScale="130" zoomScaleNormal="130" workbookViewId="0">
      <selection activeCell="G5" sqref="G5"/>
    </sheetView>
  </sheetViews>
  <sheetFormatPr defaultRowHeight="14.5" x14ac:dyDescent="0.35"/>
  <cols>
    <col min="2" max="2" width="20.453125" customWidth="1"/>
    <col min="3" max="3" width="66.26953125" customWidth="1"/>
    <col min="5" max="5" width="27.7265625" hidden="1" customWidth="1"/>
    <col min="8" max="8" width="36.26953125" customWidth="1"/>
    <col min="9" max="9" width="23.7265625" customWidth="1"/>
    <col min="16384" max="16384" width="9.1796875" bestFit="1" customWidth="1"/>
  </cols>
  <sheetData>
    <row r="2" spans="2:9" ht="23.5" x14ac:dyDescent="0.35">
      <c r="B2" s="214" t="s">
        <v>4</v>
      </c>
      <c r="C2" s="215"/>
    </row>
    <row r="3" spans="2:9" ht="15.5" x14ac:dyDescent="0.35">
      <c r="B3" s="205" t="s">
        <v>5</v>
      </c>
      <c r="C3" s="3"/>
      <c r="H3" s="1"/>
    </row>
    <row r="4" spans="2:9" ht="18.5" x14ac:dyDescent="0.35">
      <c r="B4" s="210" t="s">
        <v>6</v>
      </c>
      <c r="C4" s="211"/>
    </row>
    <row r="5" spans="2:9" ht="15.65" customHeight="1" x14ac:dyDescent="0.35">
      <c r="B5" s="212" t="s">
        <v>7</v>
      </c>
      <c r="C5" s="213" t="s">
        <v>8</v>
      </c>
      <c r="G5" s="6"/>
    </row>
    <row r="6" spans="2:9" ht="15.5" x14ac:dyDescent="0.35">
      <c r="B6" s="205" t="s">
        <v>9</v>
      </c>
      <c r="C6" s="3"/>
    </row>
    <row r="7" spans="2:9" ht="23.5" x14ac:dyDescent="0.35">
      <c r="B7" s="214" t="s">
        <v>10</v>
      </c>
      <c r="C7" s="215"/>
      <c r="I7" s="112"/>
    </row>
    <row r="8" spans="2:9" x14ac:dyDescent="0.35">
      <c r="I8" s="112"/>
    </row>
    <row r="9" spans="2:9" s="3" customFormat="1" ht="18.5" x14ac:dyDescent="0.35">
      <c r="B9" s="210" t="s">
        <v>11</v>
      </c>
      <c r="C9" s="211"/>
    </row>
    <row r="10" spans="2:9" ht="15.65" customHeight="1" x14ac:dyDescent="0.35">
      <c r="B10" s="212" t="s">
        <v>12</v>
      </c>
      <c r="C10" s="213"/>
    </row>
    <row r="11" spans="2:9" ht="15.65" customHeight="1" x14ac:dyDescent="0.35">
      <c r="B11" s="25"/>
      <c r="C11" s="19"/>
    </row>
    <row r="12" spans="2:9" s="3" customFormat="1" ht="18.5" x14ac:dyDescent="0.35">
      <c r="B12" s="210" t="s">
        <v>13</v>
      </c>
      <c r="C12" s="211"/>
    </row>
    <row r="13" spans="2:9" ht="31.5" customHeight="1" x14ac:dyDescent="0.35">
      <c r="B13" s="216" t="s">
        <v>14</v>
      </c>
      <c r="C13" s="217"/>
    </row>
    <row r="14" spans="2:9" ht="15.5" x14ac:dyDescent="0.35">
      <c r="B14" s="25"/>
      <c r="C14" s="19"/>
    </row>
    <row r="15" spans="2:9" ht="18.5" x14ac:dyDescent="0.35">
      <c r="B15" s="210" t="s">
        <v>15</v>
      </c>
      <c r="C15" s="211"/>
    </row>
    <row r="16" spans="2:9" x14ac:dyDescent="0.35">
      <c r="B16" s="216" t="s">
        <v>16</v>
      </c>
      <c r="C16" s="217"/>
    </row>
    <row r="17" spans="2:3" ht="15.5" x14ac:dyDescent="0.35">
      <c r="B17" s="25"/>
      <c r="C17" s="19"/>
    </row>
    <row r="18" spans="2:3" ht="18.5" x14ac:dyDescent="0.35">
      <c r="B18" s="210" t="s">
        <v>17</v>
      </c>
      <c r="C18" s="211"/>
    </row>
    <row r="19" spans="2:3" x14ac:dyDescent="0.35">
      <c r="B19" s="216" t="s">
        <v>18</v>
      </c>
      <c r="C19" s="217"/>
    </row>
    <row r="20" spans="2:3" ht="15.5" x14ac:dyDescent="0.35">
      <c r="B20" s="25"/>
      <c r="C20" s="19"/>
    </row>
    <row r="21" spans="2:3" s="3" customFormat="1" ht="18.5" x14ac:dyDescent="0.35">
      <c r="B21" s="210" t="s">
        <v>19</v>
      </c>
      <c r="C21" s="211"/>
    </row>
    <row r="22" spans="2:3" ht="15" customHeight="1" x14ac:dyDescent="0.35">
      <c r="B22" s="216" t="s">
        <v>20</v>
      </c>
      <c r="C22" s="217"/>
    </row>
    <row r="23" spans="2:3" ht="15.5" x14ac:dyDescent="0.35">
      <c r="B23" s="25"/>
      <c r="C23" s="19"/>
    </row>
    <row r="24" spans="2:3" s="3" customFormat="1" ht="18.5" x14ac:dyDescent="0.35">
      <c r="B24" s="210" t="s">
        <v>21</v>
      </c>
      <c r="C24" s="211"/>
    </row>
    <row r="25" spans="2:3" ht="32.25" customHeight="1" x14ac:dyDescent="0.35">
      <c r="B25" s="216" t="s">
        <v>22</v>
      </c>
      <c r="C25" s="217"/>
    </row>
    <row r="26" spans="2:3" ht="15.5" x14ac:dyDescent="0.35">
      <c r="B26" s="25"/>
      <c r="C26" s="19"/>
    </row>
    <row r="27" spans="2:3" s="3" customFormat="1" ht="18.5" x14ac:dyDescent="0.35">
      <c r="B27" s="210" t="s">
        <v>23</v>
      </c>
      <c r="C27" s="211"/>
    </row>
    <row r="28" spans="2:3" x14ac:dyDescent="0.35">
      <c r="B28" s="216" t="s">
        <v>24</v>
      </c>
      <c r="C28" s="217"/>
    </row>
    <row r="29" spans="2:3" ht="15.5" x14ac:dyDescent="0.35">
      <c r="B29" s="25"/>
      <c r="C29" s="19"/>
    </row>
    <row r="30" spans="2:3" s="3" customFormat="1" ht="18.5" x14ac:dyDescent="0.35">
      <c r="B30" s="210" t="s">
        <v>25</v>
      </c>
      <c r="C30" s="211"/>
    </row>
    <row r="31" spans="2:3" ht="16.5" customHeight="1" x14ac:dyDescent="0.35">
      <c r="B31" s="216" t="s">
        <v>26</v>
      </c>
      <c r="C31" s="217"/>
    </row>
    <row r="34" spans="3:5" ht="14.5" customHeight="1" x14ac:dyDescent="0.35"/>
    <row r="35" spans="3:5" ht="14.5" customHeight="1" x14ac:dyDescent="0.35"/>
    <row r="36" spans="3:5" ht="14.5" customHeight="1" x14ac:dyDescent="0.35"/>
    <row r="37" spans="3:5" ht="14.5" customHeight="1" x14ac:dyDescent="0.35">
      <c r="D37" s="16"/>
      <c r="E37" s="16" t="s">
        <v>27</v>
      </c>
    </row>
    <row r="38" spans="3:5" ht="14.5" customHeight="1" x14ac:dyDescent="0.35">
      <c r="D38" s="17"/>
      <c r="E38" s="17" t="s">
        <v>28</v>
      </c>
    </row>
    <row r="39" spans="3:5" x14ac:dyDescent="0.35">
      <c r="C39" s="17"/>
      <c r="D39" s="17"/>
      <c r="E39" s="17" t="s">
        <v>29</v>
      </c>
    </row>
    <row r="40" spans="3:5" x14ac:dyDescent="0.35">
      <c r="C40" s="17"/>
      <c r="D40" s="17"/>
      <c r="E40" s="17" t="s">
        <v>30</v>
      </c>
    </row>
    <row r="41" spans="3:5" x14ac:dyDescent="0.35">
      <c r="C41" s="17"/>
      <c r="D41" s="17"/>
      <c r="E41" s="17" t="s">
        <v>31</v>
      </c>
    </row>
    <row r="42" spans="3:5" x14ac:dyDescent="0.35">
      <c r="C42" s="17"/>
      <c r="D42" s="17"/>
      <c r="E42" s="17" t="s">
        <v>32</v>
      </c>
    </row>
  </sheetData>
  <mergeCells count="20">
    <mergeCell ref="B31:C31"/>
    <mergeCell ref="B28:C28"/>
    <mergeCell ref="B27:C27"/>
    <mergeCell ref="B15:C15"/>
    <mergeCell ref="B16:C16"/>
    <mergeCell ref="B18:C18"/>
    <mergeCell ref="B19:C19"/>
    <mergeCell ref="B24:C24"/>
    <mergeCell ref="B25:C25"/>
    <mergeCell ref="B21:C21"/>
    <mergeCell ref="B4:C4"/>
    <mergeCell ref="B5:C5"/>
    <mergeCell ref="B2:C2"/>
    <mergeCell ref="B30:C30"/>
    <mergeCell ref="B10:C10"/>
    <mergeCell ref="B13:C13"/>
    <mergeCell ref="B22:C22"/>
    <mergeCell ref="B7:C7"/>
    <mergeCell ref="B9:C9"/>
    <mergeCell ref="B12:C12"/>
  </mergeCells>
  <phoneticPr fontId="6" type="noConversion"/>
  <dataValidations count="1">
    <dataValidation type="list" allowBlank="1" showInputMessage="1" showErrorMessage="1" sqref="C41" xr:uid="{09E5D581-B492-492E-ACC7-1E274387C631}">
      <formula1>$E$38:$E$42</formula1>
    </dataValidation>
  </dataValidations>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Report period is pre-selected" xr:uid="{42C73D2C-6A54-46FC-BC74-152A341317FF}">
          <x14:formula1>
            <xm:f>'Dropdown Values'!$A$7:$A$16</xm:f>
          </x14:formula1>
          <xm:sqref>B5:C5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0314A-5D02-4D52-AE4D-9BAF592AB275}">
  <sheetPr>
    <pageSetUpPr fitToPage="1"/>
  </sheetPr>
  <dimension ref="A1:P62"/>
  <sheetViews>
    <sheetView topLeftCell="A5" workbookViewId="0">
      <selection activeCell="B25" sqref="B25"/>
    </sheetView>
  </sheetViews>
  <sheetFormatPr defaultColWidth="9.1796875" defaultRowHeight="15" customHeight="1" x14ac:dyDescent="0.35"/>
  <cols>
    <col min="1" max="1" width="9.1796875" style="12"/>
    <col min="2" max="2" width="44.26953125" style="12" customWidth="1"/>
    <col min="3" max="3" width="8.54296875" style="12" customWidth="1"/>
    <col min="4" max="5" width="8.54296875" style="12" hidden="1" customWidth="1"/>
    <col min="6" max="15" width="8.54296875" style="12" customWidth="1"/>
    <col min="16" max="16384" width="9.1796875" style="12"/>
  </cols>
  <sheetData>
    <row r="1" spans="1:16" ht="15" customHeight="1" x14ac:dyDescent="0.35">
      <c r="A1" s="3"/>
      <c r="B1" s="3"/>
      <c r="C1" s="3"/>
      <c r="D1" s="3"/>
      <c r="E1" s="3"/>
      <c r="F1" s="3"/>
      <c r="G1" s="3"/>
      <c r="H1" s="3"/>
      <c r="I1" s="3"/>
      <c r="J1" s="3"/>
      <c r="K1" s="3"/>
      <c r="L1" s="3"/>
      <c r="M1" s="3"/>
      <c r="N1" s="3"/>
      <c r="O1" s="3"/>
      <c r="P1" s="3"/>
    </row>
    <row r="2" spans="1:16" ht="23.5" x14ac:dyDescent="0.35">
      <c r="A2" s="3"/>
      <c r="B2" s="145" t="s">
        <v>11</v>
      </c>
      <c r="C2" s="3"/>
      <c r="D2" s="3"/>
      <c r="E2" s="3"/>
      <c r="F2" s="3"/>
      <c r="G2" s="3"/>
      <c r="H2" s="3"/>
      <c r="I2" s="3"/>
      <c r="J2" s="3"/>
      <c r="K2" s="3"/>
      <c r="L2" s="3"/>
      <c r="M2" s="3"/>
      <c r="N2" s="3"/>
      <c r="O2" s="3"/>
      <c r="P2" s="3"/>
    </row>
    <row r="3" spans="1:16" ht="15.5" x14ac:dyDescent="0.35">
      <c r="A3" s="3"/>
      <c r="B3" s="58" t="s">
        <v>33</v>
      </c>
      <c r="C3" s="3"/>
      <c r="D3" s="3"/>
      <c r="E3" s="3"/>
      <c r="F3" s="3"/>
      <c r="G3" s="3"/>
      <c r="H3" s="3"/>
      <c r="I3" s="3"/>
      <c r="J3" s="3"/>
      <c r="K3" s="3"/>
      <c r="L3" s="3"/>
      <c r="M3" s="3"/>
      <c r="N3" s="3"/>
      <c r="O3" s="3"/>
      <c r="P3" s="3"/>
    </row>
    <row r="4" spans="1:16" ht="18.5" x14ac:dyDescent="0.45">
      <c r="A4" s="3"/>
      <c r="B4" s="41" t="s">
        <v>34</v>
      </c>
      <c r="C4" s="3"/>
      <c r="D4" s="3"/>
      <c r="E4" s="3"/>
      <c r="F4" s="3"/>
      <c r="G4" s="3"/>
      <c r="H4" s="3"/>
      <c r="I4" s="3"/>
      <c r="J4" s="3"/>
      <c r="K4" s="3"/>
      <c r="L4" s="3"/>
      <c r="M4" s="3"/>
      <c r="N4" s="3"/>
      <c r="O4" s="3"/>
      <c r="P4" s="3"/>
    </row>
    <row r="5" spans="1:16" ht="29" x14ac:dyDescent="0.35">
      <c r="A5" s="3"/>
      <c r="B5" s="42" t="s">
        <v>35</v>
      </c>
      <c r="C5" s="3"/>
      <c r="D5" s="3"/>
      <c r="E5" s="3"/>
      <c r="F5" s="3"/>
      <c r="G5" s="3"/>
      <c r="H5" s="3"/>
      <c r="I5" s="3"/>
      <c r="J5" s="3"/>
      <c r="K5" s="3"/>
      <c r="L5" s="3"/>
      <c r="M5" s="3"/>
      <c r="N5" s="3"/>
      <c r="O5" s="3"/>
      <c r="P5" s="3"/>
    </row>
    <row r="6" spans="1:16" ht="15.5" x14ac:dyDescent="0.35">
      <c r="A6" s="3"/>
      <c r="B6" s="204">
        <v>45371</v>
      </c>
      <c r="C6" s="3"/>
      <c r="D6" s="3"/>
      <c r="E6" s="3"/>
      <c r="F6" s="3"/>
      <c r="G6" s="3"/>
      <c r="H6" s="3"/>
      <c r="I6" s="3"/>
      <c r="J6" s="3"/>
      <c r="K6" s="3"/>
      <c r="L6" s="3"/>
      <c r="M6" s="3"/>
      <c r="N6" s="3"/>
      <c r="O6" s="3"/>
      <c r="P6" s="3"/>
    </row>
    <row r="7" spans="1:16" ht="8.25" customHeight="1" x14ac:dyDescent="0.35">
      <c r="A7" s="3"/>
      <c r="B7" s="58" t="s">
        <v>36</v>
      </c>
      <c r="C7" s="3"/>
      <c r="D7" s="3"/>
      <c r="E7" s="3"/>
      <c r="F7" s="3"/>
      <c r="G7" s="3"/>
      <c r="H7" s="3"/>
      <c r="I7" s="3"/>
      <c r="J7" s="3"/>
      <c r="K7" s="3"/>
      <c r="L7" s="3"/>
      <c r="M7" s="3"/>
      <c r="N7" s="3"/>
      <c r="O7" s="3"/>
      <c r="P7" s="3"/>
    </row>
    <row r="8" spans="1:16" ht="8.25" customHeight="1" x14ac:dyDescent="0.35">
      <c r="A8" s="3"/>
      <c r="B8" s="58" t="s">
        <v>37</v>
      </c>
      <c r="C8" s="3"/>
      <c r="D8" s="3"/>
      <c r="E8" s="3"/>
      <c r="F8" s="3"/>
      <c r="G8" s="3"/>
      <c r="H8" s="3"/>
      <c r="I8" s="3"/>
      <c r="J8" s="3"/>
      <c r="K8" s="3"/>
      <c r="L8" s="3"/>
      <c r="M8" s="3"/>
      <c r="N8" s="3"/>
      <c r="O8" s="3"/>
      <c r="P8" s="3"/>
    </row>
    <row r="9" spans="1:16" ht="18.5" x14ac:dyDescent="0.45">
      <c r="A9" s="3"/>
      <c r="B9" s="41" t="s">
        <v>38</v>
      </c>
      <c r="C9" s="3"/>
      <c r="D9" s="3"/>
      <c r="E9" s="3"/>
      <c r="F9" s="3"/>
      <c r="G9" s="3"/>
      <c r="H9" s="3"/>
      <c r="I9" s="3"/>
      <c r="J9" s="3"/>
      <c r="K9" s="3"/>
      <c r="L9" s="3"/>
      <c r="M9" s="3"/>
      <c r="N9" s="3"/>
      <c r="O9" s="3"/>
      <c r="P9" s="3"/>
    </row>
    <row r="10" spans="1:16" ht="43.5" x14ac:dyDescent="0.35">
      <c r="A10" s="3"/>
      <c r="B10" s="42" t="s">
        <v>39</v>
      </c>
      <c r="C10" s="3"/>
      <c r="D10" s="3"/>
      <c r="E10" s="3"/>
      <c r="F10" s="3"/>
      <c r="G10" s="3"/>
      <c r="H10" s="3"/>
      <c r="I10" s="3"/>
      <c r="J10" s="3"/>
      <c r="K10" s="3"/>
      <c r="L10" s="3"/>
      <c r="M10" s="3"/>
      <c r="N10" s="3"/>
      <c r="O10" s="3"/>
      <c r="P10" s="3"/>
    </row>
    <row r="11" spans="1:16" ht="15.5" x14ac:dyDescent="0.35">
      <c r="A11" s="3"/>
      <c r="B11" s="101">
        <v>45444</v>
      </c>
      <c r="C11" s="3"/>
      <c r="D11" s="3"/>
      <c r="E11" s="3"/>
      <c r="F11" s="3"/>
      <c r="G11" s="3"/>
      <c r="H11" s="3"/>
      <c r="I11" s="3"/>
      <c r="J11" s="3"/>
      <c r="K11" s="3"/>
      <c r="L11" s="3"/>
      <c r="M11" s="3"/>
      <c r="N11" s="3"/>
      <c r="O11" s="3"/>
      <c r="P11" s="3"/>
    </row>
    <row r="12" spans="1:16" ht="8.25" customHeight="1" x14ac:dyDescent="0.35">
      <c r="A12" s="3"/>
      <c r="B12" s="58" t="s">
        <v>40</v>
      </c>
      <c r="C12" s="3"/>
      <c r="D12" s="13"/>
      <c r="E12" s="13"/>
      <c r="F12" s="3"/>
      <c r="G12" s="3"/>
      <c r="H12" s="3"/>
      <c r="I12" s="3"/>
      <c r="J12" s="3"/>
      <c r="K12" s="3"/>
      <c r="L12" s="3"/>
      <c r="M12" s="3"/>
      <c r="N12" s="3"/>
      <c r="O12" s="3"/>
      <c r="P12" s="3"/>
    </row>
    <row r="13" spans="1:16" ht="8.25" customHeight="1" x14ac:dyDescent="0.35">
      <c r="A13" s="3"/>
      <c r="B13" s="58" t="s">
        <v>41</v>
      </c>
      <c r="C13" s="3"/>
      <c r="D13" s="13"/>
      <c r="E13" s="13"/>
      <c r="F13" s="3"/>
      <c r="G13" s="3"/>
      <c r="H13" s="3"/>
      <c r="I13" s="3"/>
      <c r="J13" s="3"/>
      <c r="K13" s="3"/>
      <c r="L13" s="3"/>
      <c r="M13" s="3"/>
      <c r="N13" s="3"/>
      <c r="O13" s="3"/>
      <c r="P13" s="3"/>
    </row>
    <row r="14" spans="1:16" ht="18" customHeight="1" x14ac:dyDescent="0.45">
      <c r="A14" s="3"/>
      <c r="B14" s="43" t="s">
        <v>42</v>
      </c>
      <c r="C14" s="3"/>
      <c r="D14" s="3" t="s">
        <v>43</v>
      </c>
      <c r="E14" s="13" t="s">
        <v>44</v>
      </c>
      <c r="F14" s="3"/>
      <c r="G14" s="3"/>
      <c r="H14" s="3"/>
      <c r="I14" s="3"/>
      <c r="J14" s="3"/>
      <c r="K14" s="3"/>
      <c r="L14" s="3"/>
      <c r="M14" s="3"/>
      <c r="N14" s="3"/>
      <c r="O14" s="3"/>
      <c r="P14" s="3"/>
    </row>
    <row r="15" spans="1:16" ht="18" customHeight="1" x14ac:dyDescent="0.35">
      <c r="A15" s="3"/>
      <c r="B15" s="29" t="s">
        <v>45</v>
      </c>
      <c r="C15" s="3"/>
      <c r="D15" s="3"/>
      <c r="E15" s="13"/>
      <c r="F15" s="3"/>
      <c r="G15" s="3"/>
      <c r="H15" s="3"/>
      <c r="I15" s="3"/>
      <c r="J15" s="3"/>
      <c r="K15" s="3"/>
      <c r="L15" s="3"/>
      <c r="M15" s="3"/>
      <c r="N15" s="3"/>
      <c r="O15" s="3"/>
      <c r="P15" s="3"/>
    </row>
    <row r="16" spans="1:16" ht="15.5" x14ac:dyDescent="0.35">
      <c r="A16" s="3"/>
      <c r="B16" s="58" t="s">
        <v>46</v>
      </c>
      <c r="C16" s="3"/>
      <c r="D16" s="3"/>
      <c r="E16" s="13"/>
      <c r="F16" s="3"/>
      <c r="G16" s="3"/>
      <c r="H16" s="3"/>
      <c r="I16" s="3"/>
      <c r="J16" s="3"/>
      <c r="K16" s="3"/>
      <c r="L16" s="3"/>
      <c r="M16" s="3"/>
      <c r="N16" s="3"/>
      <c r="O16" s="3"/>
      <c r="P16" s="3"/>
    </row>
    <row r="17" spans="1:16" ht="42.75" customHeight="1" x14ac:dyDescent="0.5">
      <c r="A17" s="3"/>
      <c r="B17" s="95" t="s">
        <v>47</v>
      </c>
      <c r="C17" s="3"/>
      <c r="D17" s="3"/>
      <c r="E17" s="13"/>
      <c r="F17" s="3"/>
      <c r="G17" s="3"/>
      <c r="H17" s="3"/>
      <c r="I17" s="3"/>
      <c r="J17" s="3"/>
      <c r="K17" s="3"/>
      <c r="L17" s="3"/>
      <c r="M17" s="3"/>
      <c r="N17" s="3"/>
      <c r="O17" s="3"/>
      <c r="P17" s="3"/>
    </row>
    <row r="18" spans="1:16" ht="15.5" x14ac:dyDescent="0.35">
      <c r="A18" s="3"/>
      <c r="B18" s="58" t="s">
        <v>48</v>
      </c>
      <c r="C18" s="3"/>
      <c r="D18" s="3"/>
      <c r="E18" s="13"/>
      <c r="F18" s="3"/>
      <c r="G18" s="3"/>
      <c r="H18" s="3"/>
      <c r="I18" s="3"/>
      <c r="J18" s="3"/>
      <c r="K18" s="3"/>
      <c r="L18" s="3"/>
      <c r="M18" s="3"/>
      <c r="N18" s="3"/>
      <c r="O18" s="3"/>
      <c r="P18" s="3"/>
    </row>
    <row r="19" spans="1:16" ht="18.5" x14ac:dyDescent="0.45">
      <c r="A19" s="3"/>
      <c r="B19" s="43" t="s">
        <v>49</v>
      </c>
      <c r="C19" s="3"/>
      <c r="D19" s="3"/>
      <c r="E19" s="13"/>
      <c r="F19" s="3"/>
      <c r="G19" s="3"/>
      <c r="H19" s="3"/>
      <c r="I19" s="3"/>
      <c r="J19" s="3"/>
      <c r="K19" s="3"/>
      <c r="L19" s="3"/>
      <c r="M19" s="3"/>
      <c r="N19" s="3"/>
      <c r="O19" s="3"/>
      <c r="P19" s="3"/>
    </row>
    <row r="20" spans="1:16" ht="18" customHeight="1" x14ac:dyDescent="0.35">
      <c r="A20" s="3"/>
      <c r="B20" s="29" t="s">
        <v>1068</v>
      </c>
      <c r="C20" s="3"/>
      <c r="D20" s="3"/>
      <c r="E20" s="13"/>
      <c r="F20" s="3"/>
      <c r="G20" s="3"/>
      <c r="H20" s="3"/>
      <c r="I20" s="3"/>
      <c r="J20" s="3"/>
      <c r="K20" s="3"/>
      <c r="L20" s="3"/>
      <c r="M20" s="3"/>
      <c r="N20" s="3"/>
      <c r="O20" s="3"/>
      <c r="P20" s="3"/>
    </row>
    <row r="21" spans="1:16" ht="8.25" customHeight="1" x14ac:dyDescent="0.35">
      <c r="A21" s="3"/>
      <c r="B21" s="58" t="s">
        <v>50</v>
      </c>
      <c r="C21" s="3"/>
      <c r="D21" s="3"/>
      <c r="E21" s="13"/>
      <c r="F21" s="3"/>
      <c r="G21" s="3"/>
      <c r="H21" s="3"/>
      <c r="I21" s="3"/>
      <c r="J21" s="3"/>
      <c r="K21" s="3"/>
      <c r="L21" s="3"/>
      <c r="M21" s="3"/>
      <c r="N21" s="3"/>
      <c r="O21" s="3"/>
      <c r="P21" s="3"/>
    </row>
    <row r="22" spans="1:16" ht="8.25" customHeight="1" x14ac:dyDescent="0.35">
      <c r="A22" s="3"/>
      <c r="B22" s="58" t="s">
        <v>51</v>
      </c>
      <c r="C22" s="3"/>
      <c r="D22" s="3"/>
      <c r="E22" s="13"/>
      <c r="F22" s="3"/>
      <c r="G22" s="3"/>
      <c r="H22" s="3"/>
      <c r="I22" s="3"/>
      <c r="J22" s="3"/>
      <c r="K22" s="3"/>
      <c r="L22" s="3"/>
      <c r="M22" s="3"/>
      <c r="N22" s="3"/>
      <c r="O22" s="3"/>
      <c r="P22" s="3"/>
    </row>
    <row r="23" spans="1:16" ht="18.5" x14ac:dyDescent="0.45">
      <c r="A23" s="3"/>
      <c r="B23" s="94" t="s">
        <v>52</v>
      </c>
      <c r="C23" s="3"/>
      <c r="D23" s="3" t="s">
        <v>53</v>
      </c>
      <c r="E23" s="13" t="s">
        <v>54</v>
      </c>
      <c r="F23" s="3"/>
      <c r="G23" s="3"/>
      <c r="H23" s="3"/>
      <c r="I23" s="3"/>
      <c r="J23" s="3"/>
      <c r="K23" s="3"/>
      <c r="L23" s="3"/>
      <c r="M23" s="3"/>
      <c r="N23" s="3"/>
      <c r="O23" s="3"/>
      <c r="P23" s="3"/>
    </row>
    <row r="24" spans="1:16" ht="18" customHeight="1" x14ac:dyDescent="0.35">
      <c r="A24" s="3"/>
      <c r="B24" s="181" t="s">
        <v>1069</v>
      </c>
      <c r="C24" s="3"/>
      <c r="D24" s="3"/>
      <c r="E24" s="13"/>
      <c r="F24" s="3"/>
      <c r="G24" s="3"/>
      <c r="H24" s="3"/>
      <c r="I24" s="3"/>
      <c r="J24" s="3"/>
      <c r="K24" s="3"/>
      <c r="L24" s="3"/>
      <c r="M24" s="3"/>
      <c r="N24" s="3"/>
      <c r="O24" s="3"/>
      <c r="P24" s="3"/>
    </row>
    <row r="25" spans="1:16" ht="8.25" customHeight="1" x14ac:dyDescent="0.35">
      <c r="A25" s="3"/>
      <c r="B25" s="58" t="s">
        <v>55</v>
      </c>
      <c r="C25" s="3"/>
      <c r="D25" s="3"/>
      <c r="E25" s="13"/>
      <c r="F25" s="3"/>
      <c r="G25" s="3"/>
      <c r="H25" s="3"/>
      <c r="I25" s="3"/>
      <c r="J25" s="3"/>
      <c r="K25" s="3"/>
      <c r="L25" s="3"/>
      <c r="M25" s="3"/>
      <c r="N25" s="3"/>
      <c r="O25" s="3"/>
      <c r="P25" s="3"/>
    </row>
    <row r="26" spans="1:16" ht="8.25" customHeight="1" x14ac:dyDescent="0.35">
      <c r="A26" s="3"/>
      <c r="B26" s="58" t="s">
        <v>56</v>
      </c>
      <c r="C26" s="3"/>
      <c r="D26" s="3"/>
      <c r="E26" s="13"/>
      <c r="F26" s="3"/>
      <c r="G26" s="3"/>
      <c r="H26" s="3"/>
      <c r="I26" s="3"/>
      <c r="J26" s="3"/>
      <c r="K26" s="3"/>
      <c r="L26" s="3"/>
      <c r="M26" s="3"/>
      <c r="N26" s="3"/>
      <c r="O26" s="3"/>
      <c r="P26" s="3"/>
    </row>
    <row r="27" spans="1:16" ht="18.5" x14ac:dyDescent="0.45">
      <c r="A27" s="3"/>
      <c r="B27" s="102" t="s">
        <v>57</v>
      </c>
      <c r="C27" s="3"/>
      <c r="D27" s="3" t="s">
        <v>58</v>
      </c>
      <c r="E27" s="13" t="s">
        <v>59</v>
      </c>
      <c r="F27" s="3"/>
      <c r="G27" s="3"/>
      <c r="H27" s="3"/>
      <c r="I27" s="3"/>
      <c r="J27" s="3"/>
      <c r="K27" s="3"/>
      <c r="L27" s="3"/>
      <c r="M27" s="3"/>
      <c r="N27" s="3"/>
      <c r="O27" s="3"/>
      <c r="P27" s="3"/>
    </row>
    <row r="28" spans="1:16" ht="15.5" x14ac:dyDescent="0.35">
      <c r="A28" s="3"/>
      <c r="B28" s="103" t="s">
        <v>60</v>
      </c>
      <c r="C28" s="3"/>
      <c r="D28" s="3"/>
      <c r="E28" s="13"/>
      <c r="F28" s="3"/>
      <c r="G28" s="3"/>
      <c r="H28" s="3"/>
      <c r="I28" s="3"/>
      <c r="J28" s="3"/>
      <c r="K28" s="3"/>
      <c r="L28" s="3"/>
      <c r="M28" s="3"/>
      <c r="N28" s="3"/>
      <c r="O28" s="3"/>
      <c r="P28" s="3"/>
    </row>
    <row r="29" spans="1:16" ht="18" customHeight="1" x14ac:dyDescent="0.35">
      <c r="A29" s="3"/>
      <c r="B29" s="104"/>
      <c r="C29" s="3"/>
      <c r="D29" s="3"/>
      <c r="E29" s="13"/>
      <c r="F29" s="3"/>
      <c r="G29" s="3"/>
      <c r="H29" s="3"/>
      <c r="I29" s="3"/>
      <c r="J29" s="3"/>
      <c r="K29" s="3"/>
      <c r="L29" s="3"/>
      <c r="M29" s="3"/>
      <c r="N29" s="3"/>
      <c r="O29" s="3"/>
      <c r="P29" s="3"/>
    </row>
    <row r="30" spans="1:16" ht="15.5" x14ac:dyDescent="0.35">
      <c r="A30" s="3"/>
      <c r="B30" s="58" t="s">
        <v>61</v>
      </c>
      <c r="C30" s="3"/>
      <c r="D30" s="3"/>
      <c r="E30" s="13" t="s">
        <v>62</v>
      </c>
      <c r="F30" s="3"/>
      <c r="G30" s="3"/>
      <c r="H30" s="3"/>
      <c r="I30" s="3"/>
      <c r="J30" s="3"/>
      <c r="K30" s="3"/>
      <c r="L30" s="3"/>
      <c r="M30" s="3"/>
      <c r="N30" s="3"/>
      <c r="O30" s="3"/>
      <c r="P30" s="3"/>
    </row>
    <row r="31" spans="1:16" ht="15" customHeight="1" x14ac:dyDescent="0.35">
      <c r="A31" s="3"/>
      <c r="B31" s="3"/>
      <c r="C31" s="3"/>
      <c r="D31" s="3"/>
      <c r="E31" s="13" t="s">
        <v>63</v>
      </c>
      <c r="F31" s="3"/>
      <c r="G31" s="3"/>
      <c r="H31" s="3"/>
      <c r="I31" s="3"/>
      <c r="J31" s="3"/>
      <c r="K31" s="3"/>
      <c r="L31" s="3"/>
      <c r="M31" s="3"/>
      <c r="N31" s="3"/>
      <c r="O31" s="3"/>
      <c r="P31" s="3"/>
    </row>
    <row r="32" spans="1:16" ht="15" customHeight="1" x14ac:dyDescent="0.35">
      <c r="A32" s="3"/>
      <c r="B32" s="3"/>
      <c r="C32" s="3"/>
      <c r="D32" s="3"/>
      <c r="E32" s="13" t="s">
        <v>64</v>
      </c>
      <c r="F32" s="3"/>
      <c r="G32" s="3"/>
      <c r="H32" s="3"/>
      <c r="I32" s="3"/>
      <c r="J32" s="3"/>
      <c r="K32" s="3"/>
      <c r="L32" s="3"/>
      <c r="M32" s="3"/>
      <c r="N32" s="3"/>
      <c r="O32" s="3"/>
      <c r="P32" s="3"/>
    </row>
    <row r="33" spans="1:16" ht="15" customHeight="1" x14ac:dyDescent="0.35">
      <c r="A33" s="3"/>
      <c r="B33" s="3"/>
      <c r="C33" s="3"/>
      <c r="D33" s="3"/>
      <c r="E33" s="13" t="s">
        <v>65</v>
      </c>
      <c r="F33" s="3"/>
      <c r="G33" s="3"/>
      <c r="H33" s="3"/>
      <c r="I33" s="3"/>
      <c r="J33" s="3"/>
      <c r="K33" s="3"/>
      <c r="L33" s="3"/>
      <c r="M33" s="3"/>
      <c r="N33" s="3"/>
      <c r="O33" s="3"/>
      <c r="P33" s="3"/>
    </row>
    <row r="34" spans="1:16" ht="15" customHeight="1" x14ac:dyDescent="0.35">
      <c r="A34" s="3"/>
      <c r="B34" s="3"/>
      <c r="C34" s="3"/>
      <c r="D34" s="3"/>
      <c r="E34" s="13" t="s">
        <v>66</v>
      </c>
      <c r="F34" s="3"/>
      <c r="G34" s="3"/>
      <c r="H34" s="3"/>
      <c r="I34" s="3"/>
      <c r="J34" s="3"/>
      <c r="K34" s="3"/>
      <c r="L34" s="3"/>
      <c r="M34" s="3"/>
      <c r="N34" s="3"/>
      <c r="O34" s="3"/>
      <c r="P34" s="3"/>
    </row>
    <row r="35" spans="1:16" ht="15" customHeight="1" x14ac:dyDescent="0.35">
      <c r="A35" s="3"/>
      <c r="B35" s="3"/>
      <c r="C35" s="3"/>
      <c r="D35" s="3"/>
      <c r="E35" s="13" t="s">
        <v>67</v>
      </c>
      <c r="F35" s="3"/>
      <c r="G35" s="3"/>
      <c r="H35" s="3"/>
      <c r="I35" s="3"/>
      <c r="J35" s="3"/>
      <c r="K35" s="3"/>
      <c r="L35" s="3"/>
      <c r="M35" s="3"/>
      <c r="N35" s="3"/>
      <c r="O35" s="3"/>
      <c r="P35" s="3"/>
    </row>
    <row r="36" spans="1:16" ht="15" customHeight="1" x14ac:dyDescent="0.35">
      <c r="A36" s="3"/>
      <c r="B36" s="3"/>
      <c r="C36" s="3"/>
      <c r="D36" s="3"/>
      <c r="E36" s="13" t="s">
        <v>68</v>
      </c>
      <c r="F36" s="3"/>
      <c r="G36" s="3"/>
      <c r="H36" s="3"/>
      <c r="I36" s="3"/>
      <c r="J36" s="3"/>
      <c r="K36" s="3"/>
      <c r="L36" s="3"/>
      <c r="M36" s="3"/>
      <c r="N36" s="3"/>
      <c r="O36" s="3"/>
      <c r="P36" s="3"/>
    </row>
    <row r="37" spans="1:16" ht="15.5" x14ac:dyDescent="0.35">
      <c r="A37" s="3"/>
      <c r="B37" s="3"/>
      <c r="C37" s="3"/>
      <c r="D37" s="3"/>
      <c r="E37" s="13" t="s">
        <v>69</v>
      </c>
      <c r="F37" s="3"/>
      <c r="G37" s="3"/>
      <c r="H37" s="3"/>
      <c r="I37" s="3"/>
      <c r="J37" s="3"/>
      <c r="K37" s="3"/>
      <c r="L37" s="3"/>
      <c r="M37" s="3"/>
      <c r="N37" s="3"/>
      <c r="O37" s="3"/>
      <c r="P37" s="3"/>
    </row>
    <row r="38" spans="1:16" ht="15" customHeight="1" x14ac:dyDescent="0.35">
      <c r="A38" s="3"/>
      <c r="B38" s="3"/>
      <c r="C38" s="3"/>
      <c r="D38" s="3"/>
      <c r="E38" s="13" t="s">
        <v>70</v>
      </c>
      <c r="F38" s="3"/>
      <c r="G38" s="3"/>
      <c r="H38" s="3"/>
      <c r="I38" s="3"/>
      <c r="J38" s="3"/>
      <c r="K38" s="3"/>
      <c r="L38" s="3"/>
      <c r="M38" s="3"/>
      <c r="N38" s="3"/>
      <c r="O38" s="3"/>
      <c r="P38" s="3"/>
    </row>
    <row r="39" spans="1:16" ht="15" customHeight="1" x14ac:dyDescent="0.35">
      <c r="A39" s="3"/>
      <c r="B39" s="3"/>
      <c r="C39" s="3"/>
      <c r="D39" s="3"/>
      <c r="E39" s="13" t="s">
        <v>71</v>
      </c>
      <c r="F39" s="3"/>
      <c r="G39" s="3"/>
      <c r="H39" s="3"/>
      <c r="I39" s="3"/>
      <c r="J39" s="3"/>
      <c r="K39" s="3"/>
      <c r="L39" s="3"/>
      <c r="M39" s="3"/>
      <c r="N39" s="3"/>
      <c r="O39" s="3"/>
      <c r="P39" s="3"/>
    </row>
    <row r="40" spans="1:16" ht="15" customHeight="1" x14ac:dyDescent="0.35">
      <c r="A40" s="3"/>
      <c r="B40" s="3"/>
      <c r="C40" s="3"/>
      <c r="D40" s="3"/>
      <c r="E40" s="13" t="s">
        <v>72</v>
      </c>
      <c r="F40" s="3"/>
      <c r="G40" s="3"/>
      <c r="H40" s="3"/>
      <c r="I40" s="3"/>
      <c r="J40" s="3"/>
      <c r="K40" s="3"/>
      <c r="L40" s="3"/>
      <c r="M40" s="3"/>
      <c r="N40" s="3"/>
      <c r="O40" s="3"/>
      <c r="P40" s="3"/>
    </row>
    <row r="41" spans="1:16" ht="15" customHeight="1" x14ac:dyDescent="0.35">
      <c r="A41" s="3"/>
      <c r="B41" s="3"/>
      <c r="C41" s="3"/>
      <c r="D41" s="3"/>
      <c r="E41" s="13" t="s">
        <v>73</v>
      </c>
      <c r="F41" s="3"/>
      <c r="G41" s="3"/>
      <c r="H41" s="3"/>
      <c r="I41" s="3"/>
      <c r="J41" s="3"/>
      <c r="K41" s="3"/>
      <c r="L41" s="3"/>
      <c r="M41" s="3"/>
      <c r="N41" s="3"/>
      <c r="O41" s="3"/>
      <c r="P41" s="3"/>
    </row>
    <row r="42" spans="1:16" ht="15" customHeight="1" x14ac:dyDescent="0.35">
      <c r="A42" s="3"/>
      <c r="B42" s="3"/>
      <c r="C42" s="3"/>
      <c r="D42" s="3"/>
      <c r="E42" s="13" t="s">
        <v>74</v>
      </c>
      <c r="F42" s="3"/>
      <c r="G42" s="3"/>
      <c r="H42" s="3"/>
      <c r="I42" s="3"/>
      <c r="J42" s="3"/>
      <c r="K42" s="3"/>
      <c r="L42" s="3"/>
      <c r="M42" s="3"/>
      <c r="N42" s="3"/>
      <c r="O42" s="3"/>
      <c r="P42" s="3"/>
    </row>
    <row r="49" spans="1:16" ht="15" customHeight="1" x14ac:dyDescent="0.35">
      <c r="A49" s="3"/>
      <c r="B49" s="3"/>
      <c r="C49" s="3"/>
      <c r="D49" s="3"/>
      <c r="E49" s="3"/>
      <c r="F49" s="3"/>
      <c r="G49" s="3"/>
      <c r="H49" s="3"/>
      <c r="I49" s="3"/>
      <c r="J49" s="3"/>
      <c r="K49" s="3"/>
      <c r="L49" s="3"/>
      <c r="M49" s="3"/>
      <c r="N49" s="3"/>
      <c r="O49" s="3"/>
      <c r="P49" s="3"/>
    </row>
    <row r="50" spans="1:16" ht="15" customHeight="1" x14ac:dyDescent="0.35">
      <c r="A50" s="3"/>
      <c r="B50" s="3"/>
      <c r="C50" s="3"/>
      <c r="D50" s="3"/>
      <c r="E50" s="3"/>
      <c r="F50" s="3"/>
      <c r="G50" s="3"/>
      <c r="H50" s="3"/>
      <c r="I50" s="3"/>
      <c r="J50" s="3"/>
      <c r="K50" s="3"/>
      <c r="L50" s="3"/>
      <c r="M50" s="3"/>
      <c r="N50" s="3"/>
      <c r="O50" s="3"/>
      <c r="P50" s="3"/>
    </row>
    <row r="51" spans="1:16" ht="15" customHeight="1" x14ac:dyDescent="0.35">
      <c r="A51" s="3"/>
      <c r="B51" s="3"/>
      <c r="C51" s="3"/>
      <c r="D51" s="3"/>
      <c r="E51" s="3"/>
      <c r="F51" s="3"/>
      <c r="G51" s="3"/>
      <c r="H51" s="3"/>
      <c r="I51" s="3"/>
      <c r="J51" s="3"/>
      <c r="K51" s="3"/>
      <c r="L51" s="3"/>
      <c r="M51" s="3"/>
      <c r="N51" s="3"/>
      <c r="O51" s="3"/>
      <c r="P51" s="3"/>
    </row>
    <row r="52" spans="1:16" ht="15" customHeight="1" x14ac:dyDescent="0.35">
      <c r="A52" s="3"/>
      <c r="B52" s="3"/>
      <c r="C52" s="3"/>
      <c r="D52" s="3"/>
      <c r="E52" s="3"/>
      <c r="F52" s="3"/>
      <c r="G52" s="3"/>
      <c r="H52" s="3"/>
      <c r="I52" s="3"/>
      <c r="J52" s="3"/>
      <c r="K52" s="3"/>
      <c r="L52" s="3"/>
      <c r="M52" s="3"/>
      <c r="N52" s="3"/>
      <c r="O52" s="3"/>
      <c r="P52" s="3"/>
    </row>
    <row r="53" spans="1:16" ht="15" customHeight="1" x14ac:dyDescent="0.35">
      <c r="A53" s="3"/>
      <c r="B53" s="3"/>
      <c r="C53" s="3"/>
      <c r="D53" s="3"/>
      <c r="E53" s="3"/>
      <c r="F53" s="3"/>
      <c r="G53" s="3"/>
      <c r="H53" s="3"/>
      <c r="I53" s="3"/>
      <c r="J53" s="3"/>
      <c r="K53" s="3"/>
      <c r="L53" s="3"/>
      <c r="M53" s="3"/>
      <c r="N53" s="3"/>
      <c r="O53" s="3"/>
      <c r="P53" s="3"/>
    </row>
    <row r="62" spans="1:16" ht="15.5" x14ac:dyDescent="0.35">
      <c r="A62" s="3"/>
      <c r="B62" s="3"/>
      <c r="C62" s="3"/>
      <c r="D62" s="3"/>
      <c r="E62" s="3"/>
      <c r="F62" s="3"/>
      <c r="G62" s="3"/>
      <c r="H62" s="3"/>
      <c r="I62" s="3"/>
      <c r="J62" s="3"/>
      <c r="K62" s="3"/>
      <c r="L62" s="3"/>
      <c r="M62" s="3"/>
      <c r="N62" s="3"/>
      <c r="O62" s="3"/>
      <c r="P62" s="3"/>
    </row>
  </sheetData>
  <phoneticPr fontId="6" type="noConversion"/>
  <dataValidations count="1">
    <dataValidation type="list" allowBlank="1" showInputMessage="1" showErrorMessage="1" sqref="D12:D13" xr:uid="{B1CA60FD-AC66-4AF6-9554-F5168013E6B9}">
      <formula1>$D$12:$D$27</formula1>
    </dataValidation>
  </dataValidations>
  <hyperlinks>
    <hyperlink ref="B24" r:id="rId1" xr:uid="{47AF0A50-A9AD-46E2-80A8-D2E6DD22585B}"/>
  </hyperlinks>
  <pageMargins left="0.7" right="0.7" top="0.75" bottom="0.75" header="0.3" footer="0.3"/>
  <pageSetup paperSize="9" orientation="landscape" r:id="rId2"/>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810144A5-C2C7-4D52-8C51-62BBB25868A0}">
          <x14:formula1>
            <xm:f>'Dropdown Values'!$A$20:$A$30</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D355-10BC-479A-BD93-7EE4514AFDF8}">
  <dimension ref="A2:L78"/>
  <sheetViews>
    <sheetView topLeftCell="A56" zoomScale="80" zoomScaleNormal="80" workbookViewId="0">
      <selection activeCell="B61" sqref="B61:E61"/>
    </sheetView>
  </sheetViews>
  <sheetFormatPr defaultColWidth="9.1796875" defaultRowHeight="15" customHeight="1" x14ac:dyDescent="0.35"/>
  <cols>
    <col min="2" max="2" width="64.453125" bestFit="1" customWidth="1"/>
    <col min="3" max="4" width="21.54296875" bestFit="1" customWidth="1"/>
    <col min="5" max="5" width="81" customWidth="1"/>
  </cols>
  <sheetData>
    <row r="2" spans="1:12" s="12" customFormat="1" ht="23.5" customHeight="1" x14ac:dyDescent="0.35">
      <c r="A2" s="3"/>
      <c r="B2" s="214" t="s">
        <v>13</v>
      </c>
      <c r="C2" s="232"/>
      <c r="D2" s="232"/>
      <c r="E2" s="215"/>
      <c r="F2" s="3"/>
      <c r="G2" s="3"/>
      <c r="H2" s="3"/>
      <c r="I2" s="3"/>
      <c r="J2" s="3"/>
      <c r="K2" s="3"/>
      <c r="L2" s="3"/>
    </row>
    <row r="3" spans="1:12" ht="15" customHeight="1" x14ac:dyDescent="0.35">
      <c r="B3" s="59" t="s">
        <v>75</v>
      </c>
    </row>
    <row r="4" spans="1:12" ht="18.5" x14ac:dyDescent="0.45">
      <c r="B4" s="219" t="s">
        <v>76</v>
      </c>
      <c r="C4" s="220"/>
      <c r="D4" s="220"/>
      <c r="E4" s="221"/>
    </row>
    <row r="5" spans="1:12" ht="14.5" x14ac:dyDescent="0.35">
      <c r="B5" s="222" t="s">
        <v>77</v>
      </c>
      <c r="C5" s="223"/>
      <c r="D5" s="223"/>
      <c r="E5" s="224"/>
    </row>
    <row r="6" spans="1:12" ht="364" customHeight="1" thickBot="1" x14ac:dyDescent="0.4">
      <c r="B6" s="225" t="s">
        <v>1070</v>
      </c>
      <c r="C6" s="226"/>
      <c r="D6" s="226"/>
      <c r="E6" s="227"/>
    </row>
    <row r="7" spans="1:12" ht="15" customHeight="1" x14ac:dyDescent="0.35">
      <c r="B7" s="218" t="s">
        <v>78</v>
      </c>
      <c r="C7" s="218"/>
      <c r="E7" s="59" t="s">
        <v>79</v>
      </c>
    </row>
    <row r="8" spans="1:12" ht="15" customHeight="1" x14ac:dyDescent="0.35">
      <c r="B8" s="15"/>
      <c r="C8" s="15"/>
    </row>
    <row r="9" spans="1:12" ht="18.5" x14ac:dyDescent="0.45">
      <c r="B9" s="236" t="s">
        <v>80</v>
      </c>
      <c r="C9" s="237"/>
      <c r="D9" s="237"/>
      <c r="E9" s="238"/>
    </row>
    <row r="10" spans="1:12" ht="15.5" x14ac:dyDescent="0.35">
      <c r="B10" s="233" t="s">
        <v>81</v>
      </c>
      <c r="C10" s="234"/>
      <c r="D10" s="235"/>
      <c r="E10" s="93" t="s">
        <v>82</v>
      </c>
    </row>
    <row r="11" spans="1:12" ht="48" customHeight="1" x14ac:dyDescent="0.35">
      <c r="B11" s="239" t="s">
        <v>83</v>
      </c>
      <c r="C11" s="240"/>
      <c r="D11" s="240"/>
      <c r="E11" s="241"/>
    </row>
    <row r="12" spans="1:12" ht="349" customHeight="1" x14ac:dyDescent="0.35">
      <c r="B12" s="225" t="s">
        <v>84</v>
      </c>
      <c r="C12" s="226"/>
      <c r="D12" s="231"/>
      <c r="E12" s="146" t="s">
        <v>85</v>
      </c>
      <c r="F12" s="31"/>
    </row>
    <row r="13" spans="1:12" ht="17.25" customHeight="1" x14ac:dyDescent="0.35">
      <c r="B13" s="59" t="s">
        <v>86</v>
      </c>
    </row>
    <row r="14" spans="1:12" ht="15" customHeight="1" x14ac:dyDescent="0.35">
      <c r="B14" s="32" t="s">
        <v>87</v>
      </c>
      <c r="C14" s="33" t="s">
        <v>88</v>
      </c>
      <c r="D14" s="33" t="s">
        <v>89</v>
      </c>
      <c r="E14" s="63" t="s">
        <v>90</v>
      </c>
    </row>
    <row r="15" spans="1:12" ht="15" hidden="1" customHeight="1" x14ac:dyDescent="0.35">
      <c r="B15" s="45" t="str">
        <f>'Dropdown Values'!A3</f>
        <v>Please select an option</v>
      </c>
      <c r="C15" s="64"/>
      <c r="D15" s="65"/>
      <c r="E15" s="34"/>
    </row>
    <row r="16" spans="1:12" ht="14.5" x14ac:dyDescent="0.35">
      <c r="B16" s="45" t="str" cm="1">
        <f t="array" ref="B16:B24">Project_List</f>
        <v>PF-BOL-001: Wellsprings Innovation Hub</v>
      </c>
      <c r="C16" s="64" t="s">
        <v>289</v>
      </c>
      <c r="D16" s="65" t="s">
        <v>289</v>
      </c>
      <c r="E16" s="34" t="s">
        <v>1071</v>
      </c>
    </row>
    <row r="17" spans="2:5" ht="14.5" x14ac:dyDescent="0.35">
      <c r="B17" s="45" t="str">
        <v>PF-BOL-002: Bolton Market Upgrades</v>
      </c>
      <c r="C17" s="64" t="s">
        <v>291</v>
      </c>
      <c r="D17" s="65" t="s">
        <v>289</v>
      </c>
      <c r="E17" s="34" t="s">
        <v>1072</v>
      </c>
    </row>
    <row r="18" spans="2:5" ht="14.5" x14ac:dyDescent="0.35">
      <c r="B18" s="45" t="str">
        <v>PF-BOL-003: Bolton Library &amp; Museum Upgrade</v>
      </c>
      <c r="C18" s="64" t="s">
        <v>291</v>
      </c>
      <c r="D18" s="65" t="s">
        <v>292</v>
      </c>
      <c r="E18" s="34" t="s">
        <v>1073</v>
      </c>
    </row>
    <row r="19" spans="2:5" ht="14.5" x14ac:dyDescent="0.35">
      <c r="B19" s="45" t="str">
        <v>PF-BOL-004: Public Realm Improvements</v>
      </c>
      <c r="C19" s="64" t="s">
        <v>290</v>
      </c>
      <c r="D19" s="65" t="s">
        <v>289</v>
      </c>
      <c r="E19" s="34" t="s">
        <v>1074</v>
      </c>
    </row>
    <row r="20" spans="2:5" ht="14.5" x14ac:dyDescent="0.35">
      <c r="B20" s="45" t="str">
        <v>PF-BOL-005: Accelerated Funding £1 million Public Realm Improvements</v>
      </c>
      <c r="C20" s="64" t="s">
        <v>292</v>
      </c>
      <c r="D20" s="65" t="s">
        <v>291</v>
      </c>
      <c r="E20" s="34" t="s">
        <v>1075</v>
      </c>
    </row>
    <row r="21" spans="2:5" ht="14.5" x14ac:dyDescent="0.35">
      <c r="B21" s="45" t="str">
        <v>PF-BOL-006: Farnworth Market Precinct</v>
      </c>
      <c r="C21" s="64" t="s">
        <v>289</v>
      </c>
      <c r="D21" s="65" t="s">
        <v>292</v>
      </c>
      <c r="E21" s="34" t="s">
        <v>1076</v>
      </c>
    </row>
    <row r="22" spans="2:5" ht="14.5" x14ac:dyDescent="0.35">
      <c r="B22" s="45" t="str">
        <v>PF-BOL-007: Farnworth Leisure Centre Expansion</v>
      </c>
      <c r="C22" s="64" t="s">
        <v>290</v>
      </c>
      <c r="D22" s="65" t="s">
        <v>289</v>
      </c>
      <c r="E22" s="34" t="s">
        <v>1077</v>
      </c>
    </row>
    <row r="23" spans="2:5" ht="14.5" x14ac:dyDescent="0.35">
      <c r="B23" s="45" t="str">
        <v>PF-BOL-008: Streets for All - Farnworth</v>
      </c>
      <c r="C23" s="64" t="s">
        <v>289</v>
      </c>
      <c r="D23" s="65" t="s">
        <v>289</v>
      </c>
      <c r="E23" s="34" t="s">
        <v>1078</v>
      </c>
    </row>
    <row r="24" spans="2:5" ht="14.5" x14ac:dyDescent="0.35">
      <c r="B24" s="45" t="str">
        <v>PF-BOL-009: Bolton College of Medical Science</v>
      </c>
      <c r="C24" s="64" t="s">
        <v>289</v>
      </c>
      <c r="D24" s="65" t="s">
        <v>290</v>
      </c>
      <c r="E24" s="34" t="s">
        <v>1079</v>
      </c>
    </row>
    <row r="25" spans="2:5" ht="14.5" x14ac:dyDescent="0.35">
      <c r="B25" s="45"/>
      <c r="C25" s="64" t="s">
        <v>91</v>
      </c>
      <c r="D25" s="65" t="s">
        <v>91</v>
      </c>
      <c r="E25" s="34"/>
    </row>
    <row r="26" spans="2:5" ht="15" customHeight="1" x14ac:dyDescent="0.35">
      <c r="B26" s="45"/>
      <c r="C26" s="64" t="s">
        <v>91</v>
      </c>
      <c r="D26" s="65" t="s">
        <v>91</v>
      </c>
      <c r="E26" s="34"/>
    </row>
    <row r="27" spans="2:5" ht="15" customHeight="1" x14ac:dyDescent="0.35">
      <c r="B27" s="45"/>
      <c r="C27" s="64" t="s">
        <v>91</v>
      </c>
      <c r="D27" s="65" t="s">
        <v>91</v>
      </c>
      <c r="E27" s="34"/>
    </row>
    <row r="28" spans="2:5" ht="15" customHeight="1" x14ac:dyDescent="0.35">
      <c r="B28" s="45"/>
      <c r="C28" s="64" t="s">
        <v>91</v>
      </c>
      <c r="D28" s="65" t="s">
        <v>91</v>
      </c>
      <c r="E28" s="34"/>
    </row>
    <row r="29" spans="2:5" ht="15" customHeight="1" x14ac:dyDescent="0.35">
      <c r="B29" s="45"/>
      <c r="C29" s="64" t="s">
        <v>91</v>
      </c>
      <c r="D29" s="65" t="s">
        <v>91</v>
      </c>
      <c r="E29" s="34"/>
    </row>
    <row r="30" spans="2:5" ht="15" customHeight="1" x14ac:dyDescent="0.35">
      <c r="B30" s="45"/>
      <c r="C30" s="64" t="s">
        <v>91</v>
      </c>
      <c r="D30" s="65" t="s">
        <v>91</v>
      </c>
      <c r="E30" s="34"/>
    </row>
    <row r="31" spans="2:5" ht="15" customHeight="1" x14ac:dyDescent="0.35">
      <c r="B31" s="45"/>
      <c r="C31" s="64" t="s">
        <v>91</v>
      </c>
      <c r="D31" s="65" t="s">
        <v>91</v>
      </c>
      <c r="E31" s="34"/>
    </row>
    <row r="32" spans="2:5" ht="15" customHeight="1" x14ac:dyDescent="0.35">
      <c r="B32" s="45"/>
      <c r="C32" s="64" t="s">
        <v>91</v>
      </c>
      <c r="D32" s="65" t="s">
        <v>91</v>
      </c>
      <c r="E32" s="34"/>
    </row>
    <row r="33" spans="2:5" ht="15" customHeight="1" x14ac:dyDescent="0.35">
      <c r="B33" s="45"/>
      <c r="C33" s="64" t="s">
        <v>91</v>
      </c>
      <c r="D33" s="65" t="s">
        <v>91</v>
      </c>
      <c r="E33" s="34"/>
    </row>
    <row r="34" spans="2:5" ht="15" customHeight="1" x14ac:dyDescent="0.35">
      <c r="B34" s="45"/>
      <c r="C34" s="64" t="s">
        <v>91</v>
      </c>
      <c r="D34" s="65" t="s">
        <v>91</v>
      </c>
      <c r="E34" s="34"/>
    </row>
    <row r="35" spans="2:5" ht="15" customHeight="1" x14ac:dyDescent="0.35">
      <c r="B35" s="45"/>
      <c r="C35" s="64" t="s">
        <v>91</v>
      </c>
      <c r="D35" s="65" t="s">
        <v>91</v>
      </c>
      <c r="E35" s="34"/>
    </row>
    <row r="36" spans="2:5" ht="15" customHeight="1" x14ac:dyDescent="0.35">
      <c r="B36" s="45"/>
      <c r="C36" s="64" t="s">
        <v>91</v>
      </c>
      <c r="D36" s="65" t="s">
        <v>91</v>
      </c>
      <c r="E36" s="34"/>
    </row>
    <row r="37" spans="2:5" ht="15" customHeight="1" x14ac:dyDescent="0.35">
      <c r="B37" s="45"/>
      <c r="C37" s="64" t="s">
        <v>91</v>
      </c>
      <c r="D37" s="65" t="s">
        <v>91</v>
      </c>
      <c r="E37" s="34"/>
    </row>
    <row r="38" spans="2:5" ht="15" customHeight="1" x14ac:dyDescent="0.35">
      <c r="B38" s="45"/>
      <c r="C38" s="64" t="s">
        <v>91</v>
      </c>
      <c r="D38" s="65" t="s">
        <v>91</v>
      </c>
      <c r="E38" s="34"/>
    </row>
    <row r="39" spans="2:5" ht="15" customHeight="1" x14ac:dyDescent="0.35">
      <c r="B39" s="45"/>
      <c r="C39" s="64" t="s">
        <v>91</v>
      </c>
      <c r="D39" s="65" t="s">
        <v>91</v>
      </c>
      <c r="E39" s="34"/>
    </row>
    <row r="40" spans="2:5" ht="15" customHeight="1" x14ac:dyDescent="0.35">
      <c r="B40" s="45"/>
      <c r="C40" s="64" t="s">
        <v>91</v>
      </c>
      <c r="D40" s="65" t="s">
        <v>91</v>
      </c>
      <c r="E40" s="34"/>
    </row>
    <row r="41" spans="2:5" ht="15" customHeight="1" x14ac:dyDescent="0.35">
      <c r="B41" s="45"/>
      <c r="C41" s="64" t="s">
        <v>91</v>
      </c>
      <c r="D41" s="65" t="s">
        <v>91</v>
      </c>
      <c r="E41" s="34"/>
    </row>
    <row r="42" spans="2:5" ht="15" customHeight="1" x14ac:dyDescent="0.35">
      <c r="B42" s="45"/>
      <c r="C42" s="64" t="s">
        <v>91</v>
      </c>
      <c r="D42" s="65" t="s">
        <v>91</v>
      </c>
      <c r="E42" s="34"/>
    </row>
    <row r="43" spans="2:5" ht="15" customHeight="1" x14ac:dyDescent="0.35">
      <c r="B43" s="45"/>
      <c r="C43" s="64" t="s">
        <v>91</v>
      </c>
      <c r="D43" s="65" t="s">
        <v>91</v>
      </c>
      <c r="E43" s="34"/>
    </row>
    <row r="44" spans="2:5" ht="15" customHeight="1" x14ac:dyDescent="0.35">
      <c r="B44" s="45"/>
      <c r="C44" s="64" t="s">
        <v>91</v>
      </c>
      <c r="D44" s="65" t="s">
        <v>91</v>
      </c>
      <c r="E44" s="34"/>
    </row>
    <row r="45" spans="2:5" ht="15" customHeight="1" x14ac:dyDescent="0.35">
      <c r="B45" s="45"/>
      <c r="C45" s="64" t="s">
        <v>91</v>
      </c>
      <c r="D45" s="65" t="s">
        <v>91</v>
      </c>
      <c r="E45" s="34"/>
    </row>
    <row r="46" spans="2:5" ht="15" customHeight="1" x14ac:dyDescent="0.35">
      <c r="B46" s="45"/>
      <c r="C46" s="64" t="s">
        <v>91</v>
      </c>
      <c r="D46" s="65" t="s">
        <v>91</v>
      </c>
      <c r="E46" s="34"/>
    </row>
    <row r="47" spans="2:5" ht="15" customHeight="1" x14ac:dyDescent="0.35">
      <c r="B47" s="45"/>
      <c r="C47" s="64" t="s">
        <v>91</v>
      </c>
      <c r="D47" s="65" t="s">
        <v>91</v>
      </c>
      <c r="E47" s="34"/>
    </row>
    <row r="48" spans="2:5" ht="15" customHeight="1" x14ac:dyDescent="0.35">
      <c r="B48" s="45"/>
      <c r="C48" s="64" t="s">
        <v>91</v>
      </c>
      <c r="D48" s="65" t="s">
        <v>91</v>
      </c>
      <c r="E48" s="34"/>
    </row>
    <row r="49" spans="2:5" ht="15" customHeight="1" x14ac:dyDescent="0.35">
      <c r="B49" s="45"/>
      <c r="C49" s="64" t="s">
        <v>91</v>
      </c>
      <c r="D49" s="65" t="s">
        <v>91</v>
      </c>
      <c r="E49" s="34"/>
    </row>
    <row r="50" spans="2:5" ht="14.5" x14ac:dyDescent="0.35">
      <c r="B50" s="66"/>
      <c r="C50" s="64" t="s">
        <v>91</v>
      </c>
      <c r="D50" s="65" t="s">
        <v>91</v>
      </c>
      <c r="E50" s="35"/>
    </row>
    <row r="51" spans="2:5" ht="8.25" customHeight="1" x14ac:dyDescent="0.35">
      <c r="E51" s="59" t="s">
        <v>92</v>
      </c>
    </row>
    <row r="52" spans="2:5" ht="8.25" customHeight="1" x14ac:dyDescent="0.35">
      <c r="B52" s="59" t="s">
        <v>93</v>
      </c>
    </row>
    <row r="53" spans="2:5" ht="18" customHeight="1" x14ac:dyDescent="0.45">
      <c r="B53" s="219" t="s">
        <v>94</v>
      </c>
      <c r="C53" s="220"/>
      <c r="D53" s="220"/>
      <c r="E53" s="221"/>
    </row>
    <row r="54" spans="2:5" ht="14.5" x14ac:dyDescent="0.35">
      <c r="B54" s="222" t="s">
        <v>95</v>
      </c>
      <c r="C54" s="223"/>
      <c r="D54" s="223"/>
      <c r="E54" s="224"/>
    </row>
    <row r="55" spans="2:5" ht="240" customHeight="1" thickBot="1" x14ac:dyDescent="0.4">
      <c r="B55" s="225" t="s">
        <v>1080</v>
      </c>
      <c r="C55" s="226"/>
      <c r="D55" s="226"/>
      <c r="E55" s="227"/>
    </row>
    <row r="56" spans="2:5" ht="15" customHeight="1" x14ac:dyDescent="0.35">
      <c r="B56" s="218" t="s">
        <v>78</v>
      </c>
      <c r="C56" s="218"/>
      <c r="E56" s="59" t="s">
        <v>96</v>
      </c>
    </row>
    <row r="57" spans="2:5" ht="8.25" customHeight="1" x14ac:dyDescent="0.35"/>
    <row r="58" spans="2:5" ht="8.25" customHeight="1" x14ac:dyDescent="0.35">
      <c r="B58" s="59" t="s">
        <v>97</v>
      </c>
    </row>
    <row r="59" spans="2:5" ht="18" customHeight="1" x14ac:dyDescent="0.45">
      <c r="B59" s="219" t="s">
        <v>98</v>
      </c>
      <c r="C59" s="220"/>
      <c r="D59" s="220"/>
      <c r="E59" s="221"/>
    </row>
    <row r="60" spans="2:5" ht="32.25" customHeight="1" x14ac:dyDescent="0.35">
      <c r="B60" s="228" t="s">
        <v>99</v>
      </c>
      <c r="C60" s="229"/>
      <c r="D60" s="229"/>
      <c r="E60" s="230"/>
    </row>
    <row r="61" spans="2:5" ht="240" customHeight="1" thickBot="1" x14ac:dyDescent="0.4">
      <c r="B61" s="225" t="s">
        <v>1081</v>
      </c>
      <c r="C61" s="226"/>
      <c r="D61" s="226"/>
      <c r="E61" s="227"/>
    </row>
    <row r="62" spans="2:5" ht="14.5" x14ac:dyDescent="0.35">
      <c r="B62" s="218" t="s">
        <v>78</v>
      </c>
      <c r="C62" s="218"/>
      <c r="E62" s="59" t="s">
        <v>100</v>
      </c>
    </row>
    <row r="64" spans="2:5" ht="14.5" x14ac:dyDescent="0.35">
      <c r="B64" s="2"/>
      <c r="C64" s="2"/>
      <c r="D64" s="2"/>
    </row>
    <row r="65" spans="2:4" ht="14.5" x14ac:dyDescent="0.35">
      <c r="B65" s="2"/>
      <c r="C65" s="2"/>
      <c r="D65" s="2"/>
    </row>
    <row r="70" spans="2:4" ht="14.5" x14ac:dyDescent="0.35"/>
    <row r="72" spans="2:4" ht="14.5" x14ac:dyDescent="0.35"/>
    <row r="73" spans="2:4" ht="14.5" x14ac:dyDescent="0.35"/>
    <row r="74" spans="2:4" ht="14.5" x14ac:dyDescent="0.35"/>
    <row r="75" spans="2:4" ht="14.5" x14ac:dyDescent="0.35"/>
    <row r="76" spans="2:4" ht="14.5" x14ac:dyDescent="0.35"/>
    <row r="77" spans="2:4" ht="14.5" x14ac:dyDescent="0.35"/>
    <row r="78" spans="2:4" ht="14.5" x14ac:dyDescent="0.35"/>
  </sheetData>
  <mergeCells count="17">
    <mergeCell ref="B6:E6"/>
    <mergeCell ref="B7:C7"/>
    <mergeCell ref="B12:D12"/>
    <mergeCell ref="B4:E4"/>
    <mergeCell ref="B2:E2"/>
    <mergeCell ref="B10:D10"/>
    <mergeCell ref="B9:E9"/>
    <mergeCell ref="B11:E11"/>
    <mergeCell ref="B5:E5"/>
    <mergeCell ref="B62:C62"/>
    <mergeCell ref="B56:C56"/>
    <mergeCell ref="B53:E53"/>
    <mergeCell ref="B54:E54"/>
    <mergeCell ref="B55:E55"/>
    <mergeCell ref="B59:E59"/>
    <mergeCell ref="B60:E60"/>
    <mergeCell ref="B61:E61"/>
  </mergeCells>
  <conditionalFormatting sqref="B15:E50">
    <cfRule type="expression" dxfId="47" priority="1">
      <formula>$B15=""</formula>
    </cfRule>
  </conditionalFormatting>
  <conditionalFormatting sqref="C15:D50">
    <cfRule type="cellIs" dxfId="46" priority="2" operator="equal">
      <formula>"Green"</formula>
    </cfRule>
    <cfRule type="cellIs" dxfId="45" priority="3" operator="equal">
      <formula>"Amber"</formula>
    </cfRule>
    <cfRule type="cellIs" dxfId="44" priority="4" operator="equal">
      <formula>"Red"</formula>
    </cfRule>
    <cfRule type="cellIs" dxfId="43" priority="5" operator="equal">
      <formula>"Select a rating"</formula>
    </cfRule>
  </conditionalFormatting>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1D205E69-F9DC-447D-A939-04C2C18838BF}">
          <x14:formula1>
            <xm:f>'Dropdown Values'!$A$34:$A$39</xm:f>
          </x14:formula1>
          <xm:sqref>C16:D50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F9DF7-B496-4E8B-BEED-1EF5D0391018}">
  <dimension ref="B1:C41"/>
  <sheetViews>
    <sheetView topLeftCell="C1" workbookViewId="0">
      <selection activeCell="E8" sqref="E8"/>
    </sheetView>
  </sheetViews>
  <sheetFormatPr defaultRowHeight="14.5" x14ac:dyDescent="0.35"/>
  <cols>
    <col min="2" max="2" width="93.453125" customWidth="1"/>
    <col min="3" max="3" width="59.453125" customWidth="1"/>
  </cols>
  <sheetData>
    <row r="1" spans="2:3" ht="15" thickBot="1" x14ac:dyDescent="0.4"/>
    <row r="2" spans="2:3" ht="23.5" x14ac:dyDescent="0.35">
      <c r="B2" s="242" t="s">
        <v>101</v>
      </c>
      <c r="C2" s="243"/>
    </row>
    <row r="3" spans="2:3" x14ac:dyDescent="0.35">
      <c r="B3" s="59" t="s">
        <v>102</v>
      </c>
    </row>
    <row r="4" spans="2:3" ht="15.5" x14ac:dyDescent="0.35">
      <c r="B4" s="91" t="s">
        <v>87</v>
      </c>
      <c r="C4" s="92" t="s">
        <v>103</v>
      </c>
    </row>
    <row r="5" spans="2:3" ht="29" x14ac:dyDescent="0.35">
      <c r="B5" s="86"/>
      <c r="C5" s="147" t="s">
        <v>104</v>
      </c>
    </row>
    <row r="6" spans="2:3" x14ac:dyDescent="0.35">
      <c r="B6" s="87" t="str" cm="1">
        <f t="array" ref="B6:B14">Project_List</f>
        <v>PF-BOL-001: Wellsprings Innovation Hub</v>
      </c>
      <c r="C6" s="206" t="s">
        <v>1082</v>
      </c>
    </row>
    <row r="7" spans="2:3" x14ac:dyDescent="0.35">
      <c r="B7" s="88" t="str">
        <v>PF-BOL-002: Bolton Market Upgrades</v>
      </c>
      <c r="C7" s="206" t="s">
        <v>1083</v>
      </c>
    </row>
    <row r="8" spans="2:3" x14ac:dyDescent="0.35">
      <c r="B8" s="87" t="str">
        <v>PF-BOL-003: Bolton Library &amp; Museum Upgrade</v>
      </c>
      <c r="C8" s="206" t="s">
        <v>1084</v>
      </c>
    </row>
    <row r="9" spans="2:3" x14ac:dyDescent="0.35">
      <c r="B9" s="87" t="str">
        <v>PF-BOL-004: Public Realm Improvements</v>
      </c>
      <c r="C9" s="206" t="s">
        <v>1085</v>
      </c>
    </row>
    <row r="10" spans="2:3" x14ac:dyDescent="0.35">
      <c r="B10" s="87" t="str">
        <v>PF-BOL-005: Accelerated Funding £1 million Public Realm Improvements</v>
      </c>
      <c r="C10" s="206" t="s">
        <v>1086</v>
      </c>
    </row>
    <row r="11" spans="2:3" x14ac:dyDescent="0.35">
      <c r="B11" s="87" t="str">
        <v>PF-BOL-006: Farnworth Market Precinct</v>
      </c>
      <c r="C11" s="206" t="s">
        <v>1087</v>
      </c>
    </row>
    <row r="12" spans="2:3" x14ac:dyDescent="0.35">
      <c r="B12" s="87" t="str">
        <v>PF-BOL-007: Farnworth Leisure Centre Expansion</v>
      </c>
      <c r="C12" s="206" t="s">
        <v>1088</v>
      </c>
    </row>
    <row r="13" spans="2:3" x14ac:dyDescent="0.35">
      <c r="B13" s="87" t="str">
        <v>PF-BOL-008: Streets for All - Farnworth</v>
      </c>
      <c r="C13" s="206" t="s">
        <v>1089</v>
      </c>
    </row>
    <row r="14" spans="2:3" x14ac:dyDescent="0.35">
      <c r="B14" s="87" t="str">
        <v>PF-BOL-009: Bolton College of Medical Science</v>
      </c>
      <c r="C14" s="207" t="s">
        <v>1090</v>
      </c>
    </row>
    <row r="15" spans="2:3" x14ac:dyDescent="0.35">
      <c r="B15" s="87"/>
      <c r="C15" s="77"/>
    </row>
    <row r="16" spans="2:3" x14ac:dyDescent="0.35">
      <c r="B16" s="87"/>
      <c r="C16" s="77"/>
    </row>
    <row r="17" spans="2:3" x14ac:dyDescent="0.35">
      <c r="B17" s="87"/>
      <c r="C17" s="77"/>
    </row>
    <row r="18" spans="2:3" x14ac:dyDescent="0.35">
      <c r="B18" s="87"/>
      <c r="C18" s="77"/>
    </row>
    <row r="19" spans="2:3" x14ac:dyDescent="0.35">
      <c r="B19" s="87"/>
      <c r="C19" s="77"/>
    </row>
    <row r="20" spans="2:3" x14ac:dyDescent="0.35">
      <c r="B20" s="87"/>
      <c r="C20" s="77"/>
    </row>
    <row r="21" spans="2:3" x14ac:dyDescent="0.35">
      <c r="B21" s="87"/>
      <c r="C21" s="77"/>
    </row>
    <row r="22" spans="2:3" x14ac:dyDescent="0.35">
      <c r="B22" s="87"/>
      <c r="C22" s="77"/>
    </row>
    <row r="23" spans="2:3" x14ac:dyDescent="0.35">
      <c r="B23" s="87"/>
      <c r="C23" s="77"/>
    </row>
    <row r="24" spans="2:3" x14ac:dyDescent="0.35">
      <c r="B24" s="87"/>
      <c r="C24" s="77"/>
    </row>
    <row r="25" spans="2:3" x14ac:dyDescent="0.35">
      <c r="B25" s="87"/>
      <c r="C25" s="77"/>
    </row>
    <row r="26" spans="2:3" x14ac:dyDescent="0.35">
      <c r="B26" s="87"/>
      <c r="C26" s="77"/>
    </row>
    <row r="27" spans="2:3" x14ac:dyDescent="0.35">
      <c r="B27" s="87"/>
      <c r="C27" s="77"/>
    </row>
    <row r="28" spans="2:3" x14ac:dyDescent="0.35">
      <c r="B28" s="87"/>
      <c r="C28" s="77"/>
    </row>
    <row r="29" spans="2:3" x14ac:dyDescent="0.35">
      <c r="B29" s="87"/>
      <c r="C29" s="77"/>
    </row>
    <row r="30" spans="2:3" x14ac:dyDescent="0.35">
      <c r="B30" s="87"/>
      <c r="C30" s="77"/>
    </row>
    <row r="31" spans="2:3" x14ac:dyDescent="0.35">
      <c r="B31" s="87"/>
      <c r="C31" s="77"/>
    </row>
    <row r="32" spans="2:3" x14ac:dyDescent="0.35">
      <c r="B32" s="87"/>
      <c r="C32" s="77"/>
    </row>
    <row r="33" spans="2:3" x14ac:dyDescent="0.35">
      <c r="B33" s="87"/>
      <c r="C33" s="77"/>
    </row>
    <row r="34" spans="2:3" x14ac:dyDescent="0.35">
      <c r="B34" s="87"/>
      <c r="C34" s="77"/>
    </row>
    <row r="35" spans="2:3" ht="15.5" x14ac:dyDescent="0.35">
      <c r="B35" s="89"/>
      <c r="C35" s="77"/>
    </row>
    <row r="36" spans="2:3" ht="15.5" x14ac:dyDescent="0.35">
      <c r="B36" s="89"/>
      <c r="C36" s="77"/>
    </row>
    <row r="37" spans="2:3" ht="15.5" x14ac:dyDescent="0.35">
      <c r="B37" s="89"/>
      <c r="C37" s="77"/>
    </row>
    <row r="38" spans="2:3" ht="15.5" x14ac:dyDescent="0.35">
      <c r="B38" s="89"/>
      <c r="C38" s="77"/>
    </row>
    <row r="39" spans="2:3" ht="15.5" x14ac:dyDescent="0.35">
      <c r="B39" s="89"/>
      <c r="C39" s="77"/>
    </row>
    <row r="40" spans="2:3" ht="15.5" x14ac:dyDescent="0.35">
      <c r="B40" s="90"/>
      <c r="C40" s="79"/>
    </row>
    <row r="41" spans="2:3" x14ac:dyDescent="0.35">
      <c r="C41" s="59" t="s">
        <v>105</v>
      </c>
    </row>
  </sheetData>
  <mergeCells count="1">
    <mergeCell ref="B2:C2"/>
  </mergeCells>
  <conditionalFormatting sqref="B15:C40 B6:B14">
    <cfRule type="expression" dxfId="42" priority="2">
      <formula>$B6=""</formula>
    </cfRule>
  </conditionalFormatting>
  <conditionalFormatting sqref="C6:C14">
    <cfRule type="expression" dxfId="41" priority="1">
      <formula>$B6=""</formula>
    </cfRule>
  </conditionalFormatting>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D5B1B-461C-4DE2-9E08-BF956850FFFF}">
  <dimension ref="A1:BH154"/>
  <sheetViews>
    <sheetView topLeftCell="C23" zoomScale="90" zoomScaleNormal="90" workbookViewId="0">
      <selection activeCell="E47" sqref="E47"/>
    </sheetView>
  </sheetViews>
  <sheetFormatPr defaultColWidth="9.1796875" defaultRowHeight="15" customHeight="1" x14ac:dyDescent="0.35"/>
  <cols>
    <col min="1" max="1" width="9.1796875" style="7" customWidth="1"/>
    <col min="2" max="3" width="43.7265625" style="7" customWidth="1"/>
    <col min="4" max="4" width="31.453125" style="7" customWidth="1"/>
    <col min="5" max="5" width="15.7265625" style="7" customWidth="1"/>
    <col min="6" max="6" width="13.26953125" style="7" customWidth="1"/>
    <col min="7" max="21" width="13.1796875" style="7" customWidth="1"/>
    <col min="22" max="22" width="12.54296875" style="7" customWidth="1"/>
    <col min="23" max="23" width="17.453125" style="7" customWidth="1"/>
    <col min="24" max="24" width="9.1796875" style="7"/>
    <col min="25" max="26" width="34.7265625" style="7" customWidth="1"/>
    <col min="27" max="27" width="26" style="7" customWidth="1"/>
    <col min="28" max="43" width="13.1796875" style="7" customWidth="1"/>
    <col min="44" max="44" width="16.26953125" style="7" customWidth="1"/>
    <col min="45" max="48" width="9.1796875" style="7"/>
    <col min="49" max="49" width="20.1796875" style="7" customWidth="1"/>
    <col min="50" max="50" width="14.81640625" style="7" customWidth="1"/>
    <col min="51" max="51" width="37.1796875" style="7" customWidth="1"/>
    <col min="52" max="52" width="34" style="7" customWidth="1"/>
    <col min="53" max="53" width="54.54296875" style="7" customWidth="1"/>
    <col min="54" max="54" width="42.1796875" style="7" customWidth="1"/>
    <col min="55" max="55" width="26.54296875" style="7" customWidth="1"/>
    <col min="56" max="56" width="9.453125" style="7" customWidth="1"/>
    <col min="57" max="16384" width="9.1796875" style="7"/>
  </cols>
  <sheetData>
    <row r="1" spans="1:60" ht="14.5" x14ac:dyDescent="0.35">
      <c r="A1" s="112"/>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c r="AE1"/>
      <c r="AF1" s="112"/>
      <c r="AG1" s="112"/>
      <c r="AH1" s="112"/>
      <c r="AI1" s="112"/>
      <c r="AJ1" s="112"/>
      <c r="AK1" s="112"/>
      <c r="AL1" s="112"/>
      <c r="AM1" s="112"/>
      <c r="AN1" s="112"/>
      <c r="AO1" s="112"/>
      <c r="AP1" s="112"/>
      <c r="AQ1" s="112"/>
      <c r="AR1" s="112"/>
      <c r="AS1" s="112"/>
      <c r="AT1" s="112"/>
      <c r="AU1" s="112"/>
      <c r="AV1" s="112"/>
      <c r="AW1" s="112"/>
      <c r="AX1" s="112"/>
      <c r="AY1" s="112"/>
      <c r="AZ1" s="112"/>
      <c r="BA1" s="112"/>
      <c r="BB1" s="112"/>
      <c r="BC1" s="112"/>
      <c r="BD1" s="112"/>
      <c r="BE1" s="112"/>
      <c r="BF1" s="112"/>
      <c r="BG1" s="112"/>
      <c r="BH1" s="112"/>
    </row>
    <row r="2" spans="1:60" s="12" customFormat="1" ht="23.5" x14ac:dyDescent="0.35">
      <c r="A2" s="3"/>
      <c r="B2" s="214" t="s">
        <v>17</v>
      </c>
      <c r="C2" s="232"/>
      <c r="D2" s="232"/>
      <c r="E2" s="232"/>
      <c r="F2" s="232"/>
      <c r="G2" s="215"/>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row>
    <row r="3" spans="1:60" ht="14.5" x14ac:dyDescent="0.35">
      <c r="A3" s="112"/>
      <c r="B3" s="148"/>
      <c r="C3" s="148"/>
      <c r="D3" s="148"/>
      <c r="E3" s="148"/>
      <c r="F3" s="148"/>
      <c r="G3" s="148"/>
      <c r="H3" s="112"/>
      <c r="I3" s="112"/>
      <c r="J3" s="112"/>
      <c r="K3" s="112"/>
      <c r="L3" s="112"/>
      <c r="M3" s="112"/>
      <c r="N3" s="112"/>
      <c r="O3" s="112"/>
      <c r="P3" s="112"/>
      <c r="Q3" s="112"/>
      <c r="R3" s="112"/>
      <c r="S3" s="112"/>
      <c r="T3" s="112"/>
      <c r="U3" s="112"/>
      <c r="V3" s="112"/>
      <c r="W3" s="112"/>
      <c r="X3" s="112"/>
      <c r="Y3" s="112"/>
      <c r="Z3" s="112"/>
      <c r="AA3" s="112"/>
      <c r="AB3" s="112"/>
      <c r="AC3" s="112"/>
      <c r="AD3"/>
      <c r="AE3"/>
      <c r="AF3" s="112"/>
      <c r="AG3" s="112"/>
      <c r="AH3" s="112"/>
      <c r="AI3" s="112"/>
      <c r="AJ3" s="112"/>
      <c r="AK3" s="112"/>
      <c r="AL3" s="112"/>
      <c r="AM3" s="112"/>
      <c r="AN3" s="112"/>
      <c r="AO3" s="112"/>
      <c r="AP3" s="112"/>
      <c r="AQ3" s="112"/>
      <c r="AR3" s="112"/>
      <c r="AS3" s="112"/>
      <c r="AT3" s="112"/>
      <c r="AU3" s="112"/>
      <c r="AV3" s="112"/>
      <c r="AW3" s="112"/>
      <c r="AX3" s="112"/>
      <c r="AY3" s="112"/>
      <c r="AZ3" s="112"/>
      <c r="BA3" s="112"/>
      <c r="BB3" s="112"/>
      <c r="BC3" s="112"/>
      <c r="BD3" s="112"/>
      <c r="BE3" s="112"/>
      <c r="BF3" s="112"/>
      <c r="BG3" s="112"/>
      <c r="BH3" s="112"/>
    </row>
    <row r="4" spans="1:60" ht="18.5" x14ac:dyDescent="0.45">
      <c r="A4" s="112"/>
      <c r="B4" s="246" t="s">
        <v>106</v>
      </c>
      <c r="C4" s="247"/>
      <c r="D4" s="247"/>
      <c r="E4" s="247"/>
      <c r="F4" s="247"/>
      <c r="G4" s="248"/>
      <c r="H4" s="20"/>
      <c r="I4" s="20"/>
      <c r="J4" s="20"/>
      <c r="K4" s="112"/>
      <c r="L4" s="112"/>
      <c r="M4" s="112"/>
      <c r="N4" s="112"/>
      <c r="O4" s="112"/>
      <c r="P4" s="112"/>
      <c r="Q4" s="112"/>
      <c r="R4" s="112"/>
      <c r="S4" s="112"/>
      <c r="T4" s="112"/>
      <c r="U4" s="112"/>
      <c r="V4" s="112"/>
      <c r="W4" s="112"/>
      <c r="X4" s="112"/>
      <c r="Y4" s="112"/>
      <c r="Z4" s="112"/>
      <c r="AA4" s="112"/>
      <c r="AB4" s="112"/>
      <c r="AC4" s="112"/>
      <c r="AD4"/>
      <c r="AE4"/>
      <c r="AF4" s="112"/>
      <c r="AG4" s="112"/>
      <c r="AH4" s="112"/>
      <c r="AI4" s="112"/>
      <c r="AJ4" s="112"/>
      <c r="AK4" s="112"/>
      <c r="AL4" s="112"/>
      <c r="AM4" s="112"/>
      <c r="AN4" s="112"/>
      <c r="AO4" s="112"/>
      <c r="AP4" s="112"/>
      <c r="AQ4" s="112"/>
      <c r="AR4" s="112"/>
      <c r="AS4" s="112"/>
      <c r="AT4" s="112"/>
      <c r="AU4" s="112"/>
      <c r="AV4" s="112"/>
      <c r="AW4" s="112"/>
      <c r="AX4" s="112"/>
      <c r="AY4" s="112"/>
      <c r="AZ4" s="112"/>
      <c r="BA4" s="112"/>
      <c r="BB4" s="112"/>
      <c r="BC4" s="112"/>
      <c r="BD4" s="112"/>
      <c r="BE4" s="112"/>
      <c r="BF4" s="112"/>
      <c r="BG4" s="112"/>
      <c r="BH4" s="112"/>
    </row>
    <row r="5" spans="1:60" ht="138.75" customHeight="1" x14ac:dyDescent="0.35">
      <c r="A5" s="112"/>
      <c r="B5" s="249" t="s">
        <v>107</v>
      </c>
      <c r="C5" s="250"/>
      <c r="D5" s="251"/>
      <c r="E5" s="251"/>
      <c r="F5" s="251"/>
      <c r="G5" s="252"/>
      <c r="H5" s="21"/>
      <c r="I5" s="21"/>
      <c r="J5" s="21"/>
      <c r="K5" s="112"/>
      <c r="L5" s="112"/>
      <c r="M5" s="112"/>
      <c r="N5" s="112"/>
      <c r="O5" s="112"/>
      <c r="P5" s="112"/>
      <c r="Q5" s="112"/>
      <c r="R5" s="112"/>
      <c r="S5" s="112"/>
      <c r="T5" s="112"/>
      <c r="U5" s="112"/>
      <c r="V5" s="112"/>
      <c r="W5" s="112"/>
      <c r="X5" s="112"/>
      <c r="Y5" s="112"/>
      <c r="Z5" s="112"/>
      <c r="AA5" s="112"/>
      <c r="AB5" s="112"/>
      <c r="AC5" s="112"/>
      <c r="AD5"/>
      <c r="AE5"/>
      <c r="AF5" s="112"/>
      <c r="AG5" s="112"/>
      <c r="AH5" s="112"/>
      <c r="AI5" s="112"/>
      <c r="AJ5" s="112"/>
      <c r="AK5" s="112"/>
      <c r="AL5" s="112"/>
      <c r="AM5" s="112"/>
      <c r="AN5" s="112"/>
      <c r="AO5" s="112"/>
      <c r="AP5" s="112"/>
      <c r="AQ5" s="112"/>
      <c r="AR5" s="112"/>
      <c r="AS5" s="112"/>
      <c r="AT5" s="112"/>
      <c r="AU5" s="112"/>
      <c r="AV5" s="112"/>
      <c r="AW5" s="112"/>
      <c r="AX5" s="112"/>
      <c r="AY5" s="112"/>
      <c r="AZ5" s="112"/>
      <c r="BA5" s="112"/>
      <c r="BB5" s="112"/>
      <c r="BC5" s="112"/>
      <c r="BD5" s="112"/>
      <c r="BE5" s="112"/>
      <c r="BF5" s="112"/>
      <c r="BG5" s="112"/>
      <c r="BH5" s="112"/>
    </row>
    <row r="6" spans="1:60" ht="14.5" x14ac:dyDescent="0.35">
      <c r="A6" s="112"/>
      <c r="B6" s="283" t="s">
        <v>108</v>
      </c>
      <c r="C6" s="284"/>
      <c r="D6" s="284"/>
      <c r="E6" s="285"/>
      <c r="F6" s="285"/>
      <c r="G6" s="286"/>
      <c r="H6" s="21"/>
      <c r="I6" s="21"/>
      <c r="J6" s="21"/>
      <c r="K6" s="112"/>
      <c r="L6" s="112"/>
      <c r="M6" s="112"/>
      <c r="N6" s="112"/>
      <c r="O6" s="112"/>
      <c r="P6" s="112"/>
      <c r="Q6" s="112"/>
      <c r="R6" s="112"/>
      <c r="S6" s="112"/>
      <c r="T6" s="112"/>
      <c r="U6" s="112"/>
      <c r="V6" s="112"/>
      <c r="W6" s="112"/>
      <c r="X6" s="112"/>
      <c r="Y6" s="112"/>
      <c r="Z6" s="112"/>
      <c r="AA6" s="112"/>
      <c r="AB6" s="112"/>
      <c r="AC6" s="112"/>
      <c r="AD6"/>
      <c r="AE6"/>
      <c r="AF6" s="112"/>
      <c r="AG6" s="112"/>
      <c r="AH6" s="112"/>
      <c r="AI6" s="112"/>
      <c r="AJ6" s="112"/>
      <c r="AK6" s="112"/>
      <c r="AL6" s="112"/>
      <c r="AM6" s="112"/>
      <c r="AN6" s="112"/>
      <c r="AO6" s="112"/>
      <c r="AP6" s="112"/>
      <c r="AQ6" s="112"/>
      <c r="AR6" s="112"/>
      <c r="AS6" s="112"/>
      <c r="AT6" s="112"/>
      <c r="AU6" s="112"/>
      <c r="AV6" s="112"/>
      <c r="AW6" s="112"/>
      <c r="AX6" s="112"/>
      <c r="AY6" s="112"/>
      <c r="AZ6" s="112"/>
      <c r="BA6" s="112"/>
      <c r="BB6" s="112"/>
      <c r="BC6" s="112"/>
      <c r="BD6" s="112"/>
      <c r="BE6" s="112"/>
      <c r="BF6" s="112"/>
      <c r="BG6" s="112"/>
      <c r="BH6" s="112"/>
    </row>
    <row r="7" spans="1:60" ht="14.5" x14ac:dyDescent="0.35">
      <c r="A7" s="112"/>
      <c r="B7" s="36" t="s">
        <v>109</v>
      </c>
      <c r="C7" s="284" t="s">
        <v>110</v>
      </c>
      <c r="D7" s="284"/>
      <c r="E7" s="285"/>
      <c r="F7" s="285"/>
      <c r="G7" s="286"/>
      <c r="H7" s="21"/>
      <c r="I7" s="21"/>
      <c r="J7" s="21"/>
      <c r="K7" s="112"/>
      <c r="L7" s="112"/>
      <c r="M7" s="112"/>
      <c r="N7" s="112"/>
      <c r="O7" s="112"/>
      <c r="P7" s="112"/>
      <c r="Q7" s="112"/>
      <c r="R7" s="112"/>
      <c r="S7" s="112"/>
      <c r="T7" s="112"/>
      <c r="U7" s="112"/>
      <c r="V7" s="112"/>
      <c r="W7" s="112"/>
      <c r="X7" s="112"/>
      <c r="Y7" s="112"/>
      <c r="Z7" s="112"/>
      <c r="AA7" s="112"/>
      <c r="AB7" s="112"/>
      <c r="AC7" s="112"/>
      <c r="AD7"/>
      <c r="AE7"/>
      <c r="AF7" s="112"/>
      <c r="AG7" s="112"/>
      <c r="AH7" s="112"/>
      <c r="AI7" s="112"/>
      <c r="AJ7" s="112"/>
      <c r="AK7" s="112"/>
      <c r="AL7" s="112"/>
      <c r="AM7" s="112"/>
      <c r="AN7" s="112"/>
      <c r="AO7" s="112"/>
      <c r="AP7" s="112"/>
      <c r="AQ7" s="112"/>
      <c r="AR7" s="112"/>
      <c r="AS7" s="112"/>
      <c r="AT7" s="112"/>
      <c r="AU7" s="112"/>
      <c r="AV7" s="112"/>
      <c r="AW7" s="112"/>
      <c r="AX7" s="112"/>
      <c r="AY7" s="112"/>
      <c r="AZ7" s="112"/>
      <c r="BA7" s="112"/>
      <c r="BB7" s="112"/>
      <c r="BC7" s="112"/>
      <c r="BD7" s="112"/>
      <c r="BE7" s="112"/>
      <c r="BF7" s="112"/>
      <c r="BG7" s="112"/>
      <c r="BH7" s="112"/>
    </row>
    <row r="8" spans="1:60" ht="83.25" customHeight="1" x14ac:dyDescent="0.35">
      <c r="A8" s="112"/>
      <c r="B8" s="37" t="s">
        <v>111</v>
      </c>
      <c r="C8" s="268" t="s">
        <v>112</v>
      </c>
      <c r="D8" s="268"/>
      <c r="E8" s="269"/>
      <c r="F8" s="269"/>
      <c r="G8" s="270"/>
      <c r="H8" s="21"/>
      <c r="I8" s="21"/>
      <c r="J8" s="21"/>
      <c r="K8" s="112"/>
      <c r="L8" s="112"/>
      <c r="M8" s="112"/>
      <c r="N8" s="112"/>
      <c r="O8" s="112"/>
      <c r="P8" s="112"/>
      <c r="Q8" s="112"/>
      <c r="R8" s="112"/>
      <c r="S8" s="112"/>
      <c r="T8" s="112"/>
      <c r="U8" s="112"/>
      <c r="V8" s="112"/>
      <c r="W8" s="112"/>
      <c r="X8" s="112"/>
      <c r="Y8" s="112"/>
      <c r="Z8" s="112"/>
      <c r="AA8" s="112"/>
      <c r="AB8" s="112"/>
      <c r="AC8" s="112"/>
      <c r="AD8"/>
      <c r="AE8"/>
      <c r="AF8" s="112"/>
      <c r="AG8" s="112"/>
      <c r="AH8" s="112"/>
      <c r="AI8" s="112"/>
      <c r="AJ8" s="112"/>
      <c r="AK8" s="112"/>
      <c r="AL8" s="112"/>
      <c r="AM8" s="112"/>
      <c r="AN8" s="112"/>
      <c r="AO8" s="112"/>
      <c r="AP8" s="112"/>
      <c r="AQ8" s="112"/>
      <c r="AR8" s="112"/>
      <c r="AS8" s="112"/>
      <c r="AT8" s="112"/>
      <c r="AU8" s="112"/>
      <c r="AV8" s="112"/>
      <c r="AW8" s="112"/>
      <c r="AX8" s="112"/>
      <c r="AY8" s="112"/>
      <c r="AZ8" s="112"/>
      <c r="BA8" s="112"/>
      <c r="BB8" s="112"/>
      <c r="BC8" s="112"/>
      <c r="BD8" s="112"/>
      <c r="BE8" s="112"/>
      <c r="BF8" s="112"/>
      <c r="BG8" s="112"/>
      <c r="BH8" s="112"/>
    </row>
    <row r="9" spans="1:60" ht="85" customHeight="1" x14ac:dyDescent="0.35">
      <c r="A9" s="112"/>
      <c r="B9" s="37" t="s">
        <v>113</v>
      </c>
      <c r="C9" s="268" t="s">
        <v>114</v>
      </c>
      <c r="D9" s="268"/>
      <c r="E9" s="269"/>
      <c r="F9" s="269"/>
      <c r="G9" s="270"/>
      <c r="H9" s="21"/>
      <c r="I9" s="21"/>
      <c r="J9" s="21"/>
      <c r="K9" s="112"/>
      <c r="L9" s="112"/>
      <c r="M9" s="112"/>
      <c r="N9" s="112"/>
      <c r="O9" s="112"/>
      <c r="P9" s="112"/>
      <c r="Q9" s="112"/>
      <c r="R9" s="112"/>
      <c r="S9" s="112"/>
      <c r="T9" s="112"/>
      <c r="U9" s="112"/>
      <c r="V9" s="112"/>
      <c r="W9" s="112"/>
      <c r="X9" s="112"/>
      <c r="Y9" s="112"/>
      <c r="Z9" s="112"/>
      <c r="AA9" s="112"/>
      <c r="AB9" s="112"/>
      <c r="AC9" s="112"/>
      <c r="AD9"/>
      <c r="AE9"/>
      <c r="AF9" s="112"/>
      <c r="AG9" s="112"/>
      <c r="AH9" s="112"/>
      <c r="AI9" s="112"/>
      <c r="AJ9" s="112"/>
      <c r="AK9" s="112"/>
      <c r="AL9" s="112"/>
      <c r="AM9" s="112"/>
      <c r="AN9" s="112"/>
      <c r="AO9" s="112"/>
      <c r="AP9" s="112"/>
      <c r="AQ9" s="112"/>
      <c r="AR9" s="112"/>
      <c r="AS9" s="112"/>
      <c r="AT9" s="112"/>
      <c r="AU9" s="112"/>
      <c r="AV9" s="112"/>
      <c r="AW9" s="112"/>
      <c r="AX9" s="112"/>
      <c r="AY9" s="112"/>
      <c r="AZ9" s="112"/>
      <c r="BA9" s="112"/>
      <c r="BB9" s="112"/>
      <c r="BC9" s="112"/>
      <c r="BD9" s="112"/>
      <c r="BE9" s="112"/>
      <c r="BF9" s="112"/>
      <c r="BG9" s="112"/>
      <c r="BH9" s="112"/>
    </row>
    <row r="10" spans="1:60" ht="79.5" customHeight="1" x14ac:dyDescent="0.35">
      <c r="A10" s="112"/>
      <c r="B10" s="37" t="s">
        <v>115</v>
      </c>
      <c r="C10" s="268" t="s">
        <v>116</v>
      </c>
      <c r="D10" s="268"/>
      <c r="E10" s="269"/>
      <c r="F10" s="269"/>
      <c r="G10" s="270"/>
      <c r="H10" s="21"/>
      <c r="I10" s="21"/>
      <c r="J10" s="21"/>
      <c r="K10" s="112"/>
      <c r="L10" s="112"/>
      <c r="M10" s="112"/>
      <c r="N10" s="112"/>
      <c r="O10" s="112"/>
      <c r="P10" s="112"/>
      <c r="Q10" s="112"/>
      <c r="R10" s="112"/>
      <c r="S10" s="112"/>
      <c r="T10" s="112"/>
      <c r="U10" s="112"/>
      <c r="V10" s="112"/>
      <c r="W10" s="112"/>
      <c r="X10" s="112"/>
      <c r="Y10" s="112"/>
      <c r="Z10" s="112"/>
      <c r="AA10" s="112"/>
      <c r="AB10" s="112"/>
      <c r="AC10" s="112"/>
      <c r="AD10"/>
      <c r="AE10"/>
      <c r="AF10" s="112"/>
      <c r="AG10" s="112"/>
      <c r="AH10" s="112"/>
      <c r="AI10" s="112"/>
      <c r="AJ10" s="112"/>
      <c r="AK10" s="112"/>
      <c r="AL10" s="112"/>
      <c r="AM10" s="112"/>
      <c r="AN10" s="112"/>
      <c r="AO10" s="112"/>
      <c r="AP10" s="112"/>
      <c r="AQ10" s="112"/>
      <c r="AR10" s="112"/>
      <c r="AS10" s="112"/>
      <c r="AT10" s="112"/>
      <c r="AU10" s="112"/>
      <c r="AV10" s="112"/>
      <c r="AW10" s="112"/>
      <c r="AX10" s="112"/>
      <c r="AY10" s="112"/>
      <c r="AZ10" s="112"/>
      <c r="BA10" s="112"/>
      <c r="BB10" s="112"/>
      <c r="BC10" s="112"/>
      <c r="BD10" s="112"/>
      <c r="BE10" s="112"/>
      <c r="BF10" s="112"/>
      <c r="BG10" s="112"/>
      <c r="BH10" s="112"/>
    </row>
    <row r="11" spans="1:60" ht="77.25" customHeight="1" x14ac:dyDescent="0.35">
      <c r="A11" s="112"/>
      <c r="B11" s="37" t="s">
        <v>117</v>
      </c>
      <c r="C11" s="268" t="s">
        <v>118</v>
      </c>
      <c r="D11" s="268"/>
      <c r="E11" s="269"/>
      <c r="F11" s="269"/>
      <c r="G11" s="270"/>
      <c r="H11" s="21"/>
      <c r="I11" s="21"/>
      <c r="J11" s="21"/>
      <c r="K11" s="112"/>
      <c r="L11" s="112"/>
      <c r="M11" s="112"/>
      <c r="N11" s="112"/>
      <c r="O11" s="112"/>
      <c r="P11" s="112"/>
      <c r="Q11" s="112"/>
      <c r="R11" s="112"/>
      <c r="S11" s="112"/>
      <c r="T11" s="112"/>
      <c r="U11" s="112"/>
      <c r="V11" s="112"/>
      <c r="W11" s="112"/>
      <c r="X11" s="112"/>
      <c r="Y11" s="112"/>
      <c r="Z11" s="112"/>
      <c r="AA11" s="112"/>
      <c r="AB11" s="112"/>
      <c r="AC11" s="112"/>
      <c r="AD11"/>
      <c r="AE11"/>
      <c r="AF11" s="112"/>
      <c r="AG11" s="112"/>
      <c r="AH11" s="112"/>
      <c r="AI11" s="112"/>
      <c r="AJ11" s="112"/>
      <c r="AK11" s="112"/>
      <c r="AL11" s="112"/>
      <c r="AM11" s="112"/>
      <c r="AN11" s="112"/>
      <c r="AO11" s="112"/>
      <c r="AP11" s="112"/>
      <c r="AQ11" s="112"/>
      <c r="AR11" s="112"/>
      <c r="AS11" s="112"/>
      <c r="AT11" s="112"/>
      <c r="AU11" s="112"/>
      <c r="AV11" s="112"/>
      <c r="AW11" s="112"/>
      <c r="AX11" s="112"/>
      <c r="AY11" s="112"/>
      <c r="AZ11" s="112"/>
      <c r="BA11" s="112"/>
      <c r="BB11" s="112"/>
      <c r="BC11" s="112"/>
      <c r="BD11" s="112"/>
      <c r="BE11" s="112"/>
      <c r="BF11" s="112"/>
      <c r="BG11" s="112"/>
      <c r="BH11" s="112"/>
    </row>
    <row r="12" spans="1:60" ht="53.25" customHeight="1" x14ac:dyDescent="0.35">
      <c r="A12" s="112"/>
      <c r="B12" s="38" t="s">
        <v>119</v>
      </c>
      <c r="C12" s="271" t="s">
        <v>120</v>
      </c>
      <c r="D12" s="271"/>
      <c r="E12" s="272"/>
      <c r="F12" s="272"/>
      <c r="G12" s="273"/>
      <c r="H12" s="21"/>
      <c r="I12" s="21"/>
      <c r="J12" s="21"/>
      <c r="K12" s="112"/>
      <c r="L12" s="112"/>
      <c r="M12" s="112"/>
      <c r="N12" s="112"/>
      <c r="O12" s="112"/>
      <c r="P12" s="112"/>
      <c r="Q12" s="112"/>
      <c r="R12" s="112"/>
      <c r="S12" s="112"/>
      <c r="T12" s="112"/>
      <c r="U12" s="112"/>
      <c r="V12" s="112"/>
      <c r="W12" s="112"/>
      <c r="X12" s="112"/>
      <c r="Y12" s="112"/>
      <c r="Z12" s="112"/>
      <c r="AA12" s="112"/>
      <c r="AB12" s="112"/>
      <c r="AC12" s="112"/>
      <c r="AD12"/>
      <c r="AE12"/>
      <c r="AF12" s="112"/>
      <c r="AG12" s="112"/>
      <c r="AH12" s="112"/>
      <c r="AI12" s="112"/>
      <c r="AJ12" s="112"/>
      <c r="AK12" s="112"/>
      <c r="AL12" s="112"/>
      <c r="AM12" s="112"/>
      <c r="AN12" s="112"/>
      <c r="AO12" s="112"/>
      <c r="AP12" s="112"/>
      <c r="AQ12" s="112"/>
      <c r="AR12" s="112"/>
      <c r="AS12" s="112"/>
      <c r="AT12" s="112"/>
      <c r="AU12" s="112"/>
      <c r="AV12" s="112"/>
      <c r="AW12" s="112"/>
      <c r="AX12" s="112"/>
      <c r="AY12" s="112"/>
      <c r="AZ12" s="112"/>
      <c r="BA12" s="112"/>
      <c r="BB12" s="112"/>
      <c r="BC12" s="112"/>
      <c r="BD12" s="112"/>
      <c r="BE12" s="112"/>
      <c r="BF12" s="112"/>
      <c r="BG12" s="112"/>
      <c r="BH12" s="112"/>
    </row>
    <row r="13" spans="1:60" ht="14.5" x14ac:dyDescent="0.3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c r="AE13"/>
      <c r="AF13" s="112"/>
      <c r="AG13" s="112"/>
      <c r="AH13" s="112"/>
      <c r="AI13" s="112"/>
      <c r="AJ13" s="112"/>
      <c r="AK13" s="112"/>
      <c r="AL13" s="112"/>
      <c r="AM13" s="112"/>
      <c r="AN13" s="112"/>
      <c r="AO13" s="112"/>
      <c r="AP13" s="112"/>
      <c r="AQ13" s="112"/>
      <c r="AR13" s="112"/>
      <c r="AS13" s="112"/>
      <c r="AT13" s="112"/>
      <c r="AU13" s="112"/>
      <c r="AV13" s="112"/>
      <c r="AW13" s="112"/>
      <c r="AX13" s="112"/>
      <c r="AY13" s="112"/>
      <c r="AZ13" s="112"/>
      <c r="BA13" s="112"/>
      <c r="BB13" s="112"/>
      <c r="BC13" s="112"/>
      <c r="BD13" s="112"/>
      <c r="BE13" s="112"/>
      <c r="BF13" s="112"/>
      <c r="BG13" s="112"/>
      <c r="BH13" s="112"/>
    </row>
    <row r="14" spans="1:60" s="105" customFormat="1" ht="21" x14ac:dyDescent="0.5">
      <c r="B14" s="149" t="s">
        <v>121</v>
      </c>
      <c r="C14" s="108"/>
      <c r="D14" s="108"/>
      <c r="E14" s="108"/>
      <c r="F14" s="108"/>
      <c r="G14" s="108"/>
      <c r="H14" s="108"/>
      <c r="I14" s="108"/>
      <c r="J14" s="108"/>
      <c r="K14" s="108"/>
      <c r="L14" s="108"/>
      <c r="M14" s="108"/>
      <c r="N14" s="108"/>
      <c r="O14" s="108"/>
      <c r="P14" s="108"/>
      <c r="Q14" s="108"/>
      <c r="R14" s="109"/>
    </row>
    <row r="15" spans="1:60" ht="14.5" x14ac:dyDescent="0.35">
      <c r="A15" s="112"/>
      <c r="B15" s="59" t="s">
        <v>122</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c r="AE15"/>
      <c r="AF15" s="112"/>
      <c r="AG15" s="112"/>
      <c r="AH15" s="112"/>
      <c r="AI15" s="112"/>
      <c r="AJ15" s="112"/>
      <c r="AK15" s="112"/>
      <c r="AL15" s="112"/>
      <c r="AM15" s="112"/>
      <c r="AN15" s="112"/>
      <c r="AO15" s="112"/>
      <c r="AP15" s="112"/>
      <c r="AQ15" s="112"/>
      <c r="AR15" s="112"/>
      <c r="AS15" s="112"/>
      <c r="AT15" s="112"/>
      <c r="AU15" s="112"/>
      <c r="AV15" s="112"/>
      <c r="AW15" s="112"/>
      <c r="AX15" s="112"/>
      <c r="AY15" s="112"/>
      <c r="AZ15" s="112"/>
      <c r="BA15" s="112"/>
      <c r="BB15" s="112"/>
      <c r="BC15" s="112"/>
      <c r="BD15" s="112"/>
      <c r="BE15" s="112"/>
      <c r="BF15" s="112"/>
      <c r="BG15" s="112"/>
      <c r="BH15" s="112"/>
    </row>
    <row r="16" spans="1:60" ht="35.25" customHeight="1" x14ac:dyDescent="0.35">
      <c r="A16" s="112"/>
      <c r="B16" s="253" t="s">
        <v>123</v>
      </c>
      <c r="C16" s="274" t="s">
        <v>124</v>
      </c>
      <c r="D16" s="255" t="s">
        <v>125</v>
      </c>
      <c r="E16" s="279" t="s">
        <v>126</v>
      </c>
      <c r="F16" s="280"/>
      <c r="G16" s="277" t="s">
        <v>127</v>
      </c>
      <c r="H16" s="277"/>
      <c r="I16" s="277"/>
      <c r="J16" s="277"/>
      <c r="K16" s="278"/>
      <c r="L16" s="265" t="s">
        <v>128</v>
      </c>
      <c r="M16" s="266"/>
      <c r="N16" s="266"/>
      <c r="O16" s="266"/>
      <c r="P16" s="267"/>
      <c r="Q16" s="57" t="s">
        <v>129</v>
      </c>
      <c r="R16" s="258" t="s">
        <v>130</v>
      </c>
      <c r="S16" s="112"/>
      <c r="T16" s="52"/>
      <c r="U16" s="52"/>
      <c r="V16" s="52"/>
      <c r="W16" s="244"/>
      <c r="X16" s="244"/>
      <c r="Y16" s="244"/>
      <c r="Z16" s="244"/>
      <c r="AA16" s="244"/>
      <c r="AB16" s="244"/>
      <c r="AC16" s="244"/>
      <c r="AD16" s="244"/>
      <c r="AE16" s="244"/>
      <c r="AF16" s="244"/>
      <c r="AG16" s="244"/>
      <c r="AH16" s="244"/>
      <c r="AI16" s="244"/>
      <c r="AJ16" s="244"/>
      <c r="AK16" s="244"/>
      <c r="AL16" s="52"/>
      <c r="AM16" s="244"/>
      <c r="AN16" s="112"/>
      <c r="AO16" s="112"/>
      <c r="AP16" s="112"/>
      <c r="AQ16" s="112"/>
      <c r="AR16" s="112"/>
      <c r="AS16" s="112"/>
      <c r="AT16" s="112"/>
      <c r="AU16" s="112"/>
      <c r="AV16" s="112"/>
      <c r="AW16" s="112"/>
      <c r="AX16" s="112"/>
      <c r="AY16" s="112"/>
      <c r="AZ16" s="112"/>
      <c r="BA16" s="112"/>
      <c r="BB16" s="112"/>
      <c r="BC16" s="112"/>
      <c r="BD16" s="112"/>
      <c r="BE16" s="112"/>
      <c r="BF16" s="112"/>
      <c r="BG16" s="112"/>
      <c r="BH16" s="112"/>
    </row>
    <row r="17" spans="1:60" ht="15.5" x14ac:dyDescent="0.35">
      <c r="A17" s="112"/>
      <c r="B17" s="254"/>
      <c r="C17" s="275"/>
      <c r="D17" s="256"/>
      <c r="E17" s="185" t="s">
        <v>131</v>
      </c>
      <c r="F17" s="281" t="s">
        <v>132</v>
      </c>
      <c r="G17" s="85" t="s">
        <v>133</v>
      </c>
      <c r="H17" s="85" t="s">
        <v>134</v>
      </c>
      <c r="I17" s="85" t="s">
        <v>135</v>
      </c>
      <c r="J17" s="85" t="s">
        <v>131</v>
      </c>
      <c r="K17" s="260" t="s">
        <v>132</v>
      </c>
      <c r="L17" s="84" t="s">
        <v>133</v>
      </c>
      <c r="M17" s="85" t="s">
        <v>134</v>
      </c>
      <c r="N17" s="85" t="s">
        <v>135</v>
      </c>
      <c r="O17" s="85" t="s">
        <v>131</v>
      </c>
      <c r="P17" s="262" t="s">
        <v>132</v>
      </c>
      <c r="Q17" s="263" t="s">
        <v>132</v>
      </c>
      <c r="R17" s="259"/>
      <c r="S17" s="112"/>
      <c r="T17" s="54"/>
      <c r="U17" s="54"/>
      <c r="V17" s="54"/>
      <c r="W17" s="52"/>
      <c r="X17" s="52"/>
      <c r="Y17" s="52"/>
      <c r="Z17" s="52"/>
      <c r="AA17" s="245"/>
      <c r="AB17" s="52"/>
      <c r="AC17" s="52"/>
      <c r="AD17" s="52"/>
      <c r="AE17" s="52"/>
      <c r="AF17" s="245"/>
      <c r="AG17" s="52"/>
      <c r="AH17" s="52"/>
      <c r="AI17" s="52"/>
      <c r="AJ17" s="52"/>
      <c r="AK17" s="245"/>
      <c r="AL17" s="245"/>
      <c r="AM17" s="244"/>
      <c r="AN17" s="112"/>
      <c r="AO17" s="112"/>
      <c r="AP17" s="112"/>
      <c r="AQ17" s="112"/>
      <c r="AR17"/>
      <c r="AS17"/>
      <c r="AT17"/>
      <c r="AU17" s="112"/>
      <c r="AV17" s="112"/>
      <c r="AW17" s="112"/>
      <c r="AX17" s="112"/>
      <c r="AY17" s="112"/>
      <c r="AZ17" s="112"/>
      <c r="BA17" s="112"/>
      <c r="BB17" s="112"/>
      <c r="BC17" s="112"/>
      <c r="BD17" s="112"/>
      <c r="BE17" s="112"/>
      <c r="BF17" s="112"/>
      <c r="BG17" s="112"/>
      <c r="BH17" s="112"/>
    </row>
    <row r="18" spans="1:60" ht="15.5" x14ac:dyDescent="0.35">
      <c r="A18" s="112"/>
      <c r="B18" s="254"/>
      <c r="C18" s="276"/>
      <c r="D18" s="257"/>
      <c r="E18" s="183" t="s">
        <v>136</v>
      </c>
      <c r="F18" s="282"/>
      <c r="G18" s="179" t="s">
        <v>137</v>
      </c>
      <c r="H18" s="67" t="s">
        <v>137</v>
      </c>
      <c r="I18" s="67" t="s">
        <v>137</v>
      </c>
      <c r="J18" s="68" t="s">
        <v>137</v>
      </c>
      <c r="K18" s="261"/>
      <c r="L18" s="68" t="s">
        <v>137</v>
      </c>
      <c r="M18" s="68" t="s">
        <v>137</v>
      </c>
      <c r="N18" s="68" t="s">
        <v>137</v>
      </c>
      <c r="O18" s="68" t="s">
        <v>137</v>
      </c>
      <c r="P18" s="261"/>
      <c r="Q18" s="264"/>
      <c r="R18" s="259"/>
      <c r="S18" s="112"/>
      <c r="T18" s="53"/>
      <c r="U18" s="53"/>
      <c r="V18" s="53"/>
      <c r="W18" s="55"/>
      <c r="X18" s="55"/>
      <c r="Y18" s="55"/>
      <c r="Z18" s="55"/>
      <c r="AA18" s="245"/>
      <c r="AB18" s="55"/>
      <c r="AC18" s="55"/>
      <c r="AD18" s="55"/>
      <c r="AE18" s="55"/>
      <c r="AF18" s="245"/>
      <c r="AG18" s="55"/>
      <c r="AH18" s="55"/>
      <c r="AI18" s="55"/>
      <c r="AJ18" s="55"/>
      <c r="AK18" s="245"/>
      <c r="AL18" s="245"/>
      <c r="AM18" s="244"/>
      <c r="AN18" s="112"/>
      <c r="AO18" s="112"/>
      <c r="AP18" s="112"/>
      <c r="AQ18" s="112"/>
      <c r="AR18"/>
      <c r="AS18"/>
      <c r="AT18" s="112"/>
      <c r="AU18" s="112"/>
      <c r="AV18" s="112"/>
      <c r="AW18" s="112"/>
      <c r="AX18" s="112"/>
      <c r="AY18" s="112"/>
      <c r="AZ18" s="112"/>
      <c r="BA18" s="112"/>
      <c r="BB18" s="112"/>
      <c r="BC18" s="112"/>
      <c r="BD18" s="112"/>
      <c r="BE18" s="112"/>
      <c r="BF18" s="112"/>
      <c r="BG18" s="112"/>
      <c r="BH18" s="112"/>
    </row>
    <row r="19" spans="1:60" ht="14.5" x14ac:dyDescent="0.35">
      <c r="A19" s="112"/>
      <c r="B19" s="69" t="s">
        <v>119</v>
      </c>
      <c r="C19" s="142" t="s">
        <v>308</v>
      </c>
      <c r="D19" s="180" t="str">
        <f>_xlfn.IFNA(VLOOKUP(C19, 'Dropdown Values'!$A$43:$B$77, 2, FALSE), "")</f>
        <v>sqm </v>
      </c>
      <c r="E19" s="150">
        <v>370</v>
      </c>
      <c r="F19" s="184">
        <f>SUM(E19)</f>
        <v>370</v>
      </c>
      <c r="G19" s="150">
        <v>295</v>
      </c>
      <c r="H19" s="151">
        <v>925</v>
      </c>
      <c r="I19" s="151">
        <v>572</v>
      </c>
      <c r="J19" s="151">
        <v>305</v>
      </c>
      <c r="K19" s="152">
        <f>SUM(G19:J19)</f>
        <v>2097</v>
      </c>
      <c r="L19" s="151">
        <v>385</v>
      </c>
      <c r="M19" s="151">
        <v>917</v>
      </c>
      <c r="N19" s="151">
        <v>527</v>
      </c>
      <c r="O19" s="151">
        <v>640</v>
      </c>
      <c r="P19" s="152">
        <f>SUM(L19:O19)</f>
        <v>2469</v>
      </c>
      <c r="Q19" s="151">
        <v>305</v>
      </c>
      <c r="R19" s="153">
        <f>SUM(F19,K19,P19,Q19)</f>
        <v>5241</v>
      </c>
      <c r="S19" s="112"/>
      <c r="T19" s="56"/>
      <c r="U19" s="56"/>
      <c r="V19" s="44"/>
      <c r="W19" s="112"/>
      <c r="X19" s="112"/>
      <c r="Y19"/>
      <c r="Z19"/>
      <c r="AA19" s="112"/>
      <c r="AB19" s="112"/>
      <c r="AC19" s="112"/>
      <c r="AD19" s="112"/>
      <c r="AE19" s="112"/>
      <c r="AF19" s="112"/>
      <c r="AG19" s="112"/>
      <c r="AH19" s="112"/>
      <c r="AI19" s="112"/>
      <c r="AJ19" s="112"/>
      <c r="AK19" s="112"/>
      <c r="AL19" s="112"/>
      <c r="AM19" s="112"/>
      <c r="AN19" s="112"/>
      <c r="AO19" s="112"/>
      <c r="AP19" s="112"/>
      <c r="AQ19" s="112"/>
      <c r="AR19"/>
      <c r="AS19"/>
      <c r="AT19" s="112"/>
      <c r="AU19" s="112"/>
      <c r="AV19" s="112"/>
      <c r="AW19" s="112"/>
      <c r="AX19" s="112"/>
      <c r="AY19" s="112"/>
      <c r="AZ19" s="112"/>
      <c r="BA19" s="112"/>
      <c r="BB19" s="112"/>
      <c r="BC19" s="112"/>
      <c r="BD19" s="112"/>
      <c r="BE19" s="112"/>
      <c r="BF19" s="112"/>
      <c r="BG19" s="112"/>
      <c r="BH19" s="112"/>
    </row>
    <row r="20" spans="1:60" ht="29" x14ac:dyDescent="0.35">
      <c r="A20" s="112"/>
      <c r="B20" s="70" t="s">
        <v>300</v>
      </c>
      <c r="C20" s="143" t="s">
        <v>323</v>
      </c>
      <c r="D20" s="73" t="str">
        <f>_xlfn.IFNA(VLOOKUP(C20, 'Dropdown Values'!$A$43:$B$77, 2, FALSE), "")</f>
        <v>n of </v>
      </c>
      <c r="E20" s="154">
        <v>1</v>
      </c>
      <c r="F20" s="156">
        <f t="shared" ref="F20:F38" si="0">SUM(E20)</f>
        <v>1</v>
      </c>
      <c r="G20" s="154">
        <v>2</v>
      </c>
      <c r="H20" s="155">
        <v>4</v>
      </c>
      <c r="I20" s="155">
        <v>7</v>
      </c>
      <c r="J20" s="155">
        <v>5</v>
      </c>
      <c r="K20" s="156">
        <f>SUM(G20:J20)</f>
        <v>18</v>
      </c>
      <c r="L20" s="155">
        <v>3</v>
      </c>
      <c r="M20" s="155">
        <v>4</v>
      </c>
      <c r="N20" s="155">
        <v>6</v>
      </c>
      <c r="O20" s="155">
        <v>5</v>
      </c>
      <c r="P20" s="156">
        <f>SUM(L20:O20)</f>
        <v>18</v>
      </c>
      <c r="Q20" s="155">
        <v>5</v>
      </c>
      <c r="R20" s="157">
        <f>SUM(F20,K20,P20,Q20)</f>
        <v>42</v>
      </c>
      <c r="S20" s="112"/>
      <c r="T20" s="56"/>
      <c r="U20" s="56"/>
      <c r="V20" s="44"/>
      <c r="W20" s="112"/>
      <c r="X20" s="112"/>
      <c r="Y20"/>
      <c r="Z20"/>
      <c r="AA20" s="112"/>
      <c r="AB20" s="112"/>
      <c r="AC20" s="112"/>
      <c r="AD20" s="112"/>
      <c r="AE20" s="112"/>
      <c r="AF20" s="112"/>
      <c r="AG20" s="112"/>
      <c r="AH20" s="112"/>
      <c r="AI20" s="112"/>
      <c r="AJ20" s="112"/>
      <c r="AK20" s="112"/>
      <c r="AL20" s="112"/>
      <c r="AM20" s="112"/>
      <c r="AN20" s="112"/>
      <c r="AO20" s="112"/>
      <c r="AP20" s="112"/>
      <c r="AQ20" s="112"/>
      <c r="AR20"/>
      <c r="AS20"/>
      <c r="AT20" s="112"/>
      <c r="AU20" s="112"/>
      <c r="AV20" s="112"/>
      <c r="AW20" s="112"/>
      <c r="AX20" s="112"/>
      <c r="AY20" s="112"/>
      <c r="AZ20" s="112"/>
      <c r="BA20" s="112"/>
      <c r="BB20" s="112"/>
      <c r="BC20" s="112"/>
      <c r="BD20" s="112"/>
      <c r="BE20" s="112"/>
      <c r="BF20" s="112"/>
      <c r="BG20" s="112"/>
      <c r="BH20" s="112"/>
    </row>
    <row r="21" spans="1:60" ht="14.5" x14ac:dyDescent="0.35">
      <c r="A21" s="112"/>
      <c r="B21" s="70" t="s">
        <v>91</v>
      </c>
      <c r="C21" s="143"/>
      <c r="D21" s="73" t="str">
        <f>_xlfn.IFNA(VLOOKUP(C21, 'Dropdown Values'!$A$43:$B$77, 2, FALSE), "")</f>
        <v/>
      </c>
      <c r="E21" s="154"/>
      <c r="F21" s="156">
        <f t="shared" si="0"/>
        <v>0</v>
      </c>
      <c r="G21" s="154"/>
      <c r="H21" s="155"/>
      <c r="I21" s="155"/>
      <c r="J21" s="155"/>
      <c r="K21" s="156">
        <f>SUM(G21:J21)</f>
        <v>0</v>
      </c>
      <c r="L21" s="155"/>
      <c r="M21" s="155"/>
      <c r="N21" s="155"/>
      <c r="O21" s="155"/>
      <c r="P21" s="156">
        <f>SUM(L21:O21)</f>
        <v>0</v>
      </c>
      <c r="Q21" s="155"/>
      <c r="R21" s="157">
        <f t="shared" ref="R21:R37" si="1">SUM(F21,K21,P21,Q21)</f>
        <v>0</v>
      </c>
      <c r="S21" s="112"/>
      <c r="T21" s="56"/>
      <c r="U21" s="56"/>
      <c r="V21" s="44"/>
      <c r="W21" s="112"/>
      <c r="X21" s="112"/>
      <c r="Y21"/>
      <c r="Z21"/>
      <c r="AA21" s="112"/>
      <c r="AB21" s="112"/>
      <c r="AC21" s="112"/>
      <c r="AD21" s="112"/>
      <c r="AE21" s="112"/>
      <c r="AF21" s="112"/>
      <c r="AG21" s="112"/>
      <c r="AH21" s="112"/>
      <c r="AI21" s="112"/>
      <c r="AJ21" s="112"/>
      <c r="AK21" s="112"/>
      <c r="AL21" s="112"/>
      <c r="AM21" s="112"/>
      <c r="AN21" s="112"/>
      <c r="AO21" s="112"/>
      <c r="AP21" s="112"/>
      <c r="AQ21" s="112"/>
      <c r="AR21"/>
      <c r="AS21"/>
      <c r="AT21" s="112"/>
      <c r="AU21" s="112"/>
      <c r="AV21" s="112"/>
      <c r="AW21" s="112"/>
      <c r="AX21" s="112"/>
      <c r="AY21" s="112"/>
      <c r="AZ21" s="112"/>
      <c r="BA21" s="112"/>
      <c r="BB21" s="112"/>
      <c r="BC21" s="112"/>
      <c r="BD21" s="112"/>
      <c r="BE21" s="112"/>
      <c r="BF21" s="112"/>
      <c r="BG21" s="112"/>
      <c r="BH21" s="112"/>
    </row>
    <row r="22" spans="1:60" ht="14.5" x14ac:dyDescent="0.35">
      <c r="A22" s="112"/>
      <c r="B22" s="70" t="s">
        <v>91</v>
      </c>
      <c r="C22" s="143"/>
      <c r="D22" s="73" t="str">
        <f>_xlfn.IFNA(VLOOKUP(C22, 'Dropdown Values'!$A$43:$B$77, 2, FALSE), "")</f>
        <v/>
      </c>
      <c r="E22" s="154"/>
      <c r="F22" s="156">
        <f t="shared" si="0"/>
        <v>0</v>
      </c>
      <c r="G22" s="154"/>
      <c r="H22" s="155"/>
      <c r="I22" s="155"/>
      <c r="J22" s="155"/>
      <c r="K22" s="156">
        <f>SUM(G22:J22)</f>
        <v>0</v>
      </c>
      <c r="L22" s="155"/>
      <c r="M22" s="155"/>
      <c r="N22" s="155"/>
      <c r="O22" s="155"/>
      <c r="P22" s="156">
        <f>SUM(L22:O22)</f>
        <v>0</v>
      </c>
      <c r="Q22" s="155"/>
      <c r="R22" s="157">
        <f t="shared" si="1"/>
        <v>0</v>
      </c>
      <c r="S22" s="112"/>
      <c r="T22" s="56"/>
      <c r="U22" s="56"/>
      <c r="V22" s="44"/>
      <c r="W22" s="112"/>
      <c r="X22" s="112"/>
      <c r="Y22"/>
      <c r="Z22"/>
      <c r="AA22" s="112"/>
      <c r="AB22" s="112"/>
      <c r="AC22" s="112"/>
      <c r="AD22" s="112"/>
      <c r="AE22" s="112"/>
      <c r="AF22" s="112"/>
      <c r="AG22" s="112"/>
      <c r="AH22" s="112"/>
      <c r="AI22" s="112"/>
      <c r="AJ22" s="112"/>
      <c r="AK22" s="112"/>
      <c r="AL22" s="112"/>
      <c r="AM22" s="112"/>
      <c r="AN22" s="112"/>
      <c r="AO22" s="112"/>
      <c r="AP22" s="112"/>
      <c r="AQ22" s="112"/>
      <c r="AR22"/>
      <c r="AS22"/>
      <c r="AT22" s="112"/>
      <c r="AU22" s="112"/>
      <c r="AV22" s="112"/>
      <c r="AW22" s="112"/>
      <c r="AX22" s="112"/>
      <c r="AY22" s="112"/>
      <c r="AZ22" s="112"/>
      <c r="BA22" s="112"/>
      <c r="BB22" s="112"/>
      <c r="BC22" s="112"/>
      <c r="BD22" s="112"/>
      <c r="BE22" s="112"/>
      <c r="BF22" s="112"/>
      <c r="BG22" s="112"/>
      <c r="BH22" s="112"/>
    </row>
    <row r="23" spans="1:60" ht="14.5" x14ac:dyDescent="0.35">
      <c r="A23" s="112"/>
      <c r="B23" s="70" t="s">
        <v>91</v>
      </c>
      <c r="C23" s="143"/>
      <c r="D23" s="73" t="str">
        <f>_xlfn.IFNA(VLOOKUP(C23, 'Dropdown Values'!$A$43:$B$77, 2, FALSE), "")</f>
        <v/>
      </c>
      <c r="E23" s="154"/>
      <c r="F23" s="156">
        <f t="shared" si="0"/>
        <v>0</v>
      </c>
      <c r="G23" s="154"/>
      <c r="H23" s="155"/>
      <c r="I23" s="155"/>
      <c r="J23" s="155"/>
      <c r="K23" s="156">
        <f t="shared" ref="K23:K38" si="2">SUM(G23:J23)</f>
        <v>0</v>
      </c>
      <c r="L23" s="155"/>
      <c r="M23" s="155"/>
      <c r="N23" s="155"/>
      <c r="O23" s="155"/>
      <c r="P23" s="156">
        <f t="shared" ref="P23:P38" si="3">SUM(L23:O23)</f>
        <v>0</v>
      </c>
      <c r="Q23" s="155"/>
      <c r="R23" s="157">
        <f t="shared" si="1"/>
        <v>0</v>
      </c>
      <c r="S23" s="112"/>
      <c r="T23" s="56"/>
      <c r="U23" s="56"/>
      <c r="V23" s="44"/>
      <c r="W23" s="112"/>
      <c r="X23" s="112"/>
      <c r="Y23"/>
      <c r="Z23"/>
      <c r="AA23" s="112"/>
      <c r="AB23" s="112"/>
      <c r="AC23" s="112"/>
      <c r="AD23" s="112"/>
      <c r="AE23" s="112"/>
      <c r="AF23" s="112"/>
      <c r="AG23" s="112"/>
      <c r="AH23" s="112"/>
      <c r="AI23" s="112"/>
      <c r="AJ23" s="112"/>
      <c r="AK23" s="112"/>
      <c r="AL23" s="112"/>
      <c r="AM23" s="112"/>
      <c r="AN23" s="112"/>
      <c r="AO23" s="112"/>
      <c r="AP23" s="112"/>
      <c r="AQ23" s="112"/>
      <c r="AR23"/>
      <c r="AS23"/>
      <c r="AT23" s="112"/>
      <c r="AU23" s="112"/>
      <c r="AV23" s="112"/>
      <c r="AW23" s="112"/>
      <c r="AX23" s="112"/>
      <c r="AY23" s="112"/>
      <c r="AZ23" s="112"/>
      <c r="BA23" s="112"/>
      <c r="BB23" s="112"/>
      <c r="BC23" s="112"/>
      <c r="BD23" s="112"/>
      <c r="BE23" s="112"/>
      <c r="BF23" s="112"/>
      <c r="BG23" s="112"/>
      <c r="BH23" s="112"/>
    </row>
    <row r="24" spans="1:60" ht="14.5" x14ac:dyDescent="0.35">
      <c r="A24" s="112"/>
      <c r="B24" s="70" t="s">
        <v>91</v>
      </c>
      <c r="C24" s="143"/>
      <c r="D24" s="73"/>
      <c r="E24" s="154"/>
      <c r="F24" s="156">
        <f t="shared" si="0"/>
        <v>0</v>
      </c>
      <c r="G24" s="154"/>
      <c r="H24" s="155"/>
      <c r="I24" s="155"/>
      <c r="J24" s="155"/>
      <c r="K24" s="156">
        <f t="shared" si="2"/>
        <v>0</v>
      </c>
      <c r="L24" s="155"/>
      <c r="M24" s="155"/>
      <c r="N24" s="155"/>
      <c r="O24" s="155"/>
      <c r="P24" s="156">
        <f t="shared" si="3"/>
        <v>0</v>
      </c>
      <c r="Q24" s="155"/>
      <c r="R24" s="157">
        <f t="shared" si="1"/>
        <v>0</v>
      </c>
      <c r="S24" s="112"/>
      <c r="T24" s="56"/>
      <c r="U24" s="56"/>
      <c r="V24" s="44"/>
      <c r="W24" s="112"/>
      <c r="X24" s="112"/>
      <c r="Y24"/>
      <c r="Z24"/>
      <c r="AA24" s="112"/>
      <c r="AB24" s="112"/>
      <c r="AC24" s="112"/>
      <c r="AD24" s="112"/>
      <c r="AE24" s="112"/>
      <c r="AF24" s="112"/>
      <c r="AG24" s="112"/>
      <c r="AH24" s="112"/>
      <c r="AI24" s="112"/>
      <c r="AJ24" s="112"/>
      <c r="AK24" s="112"/>
      <c r="AL24" s="112"/>
      <c r="AM24" s="112"/>
      <c r="AN24" s="112"/>
      <c r="AO24" s="112"/>
      <c r="AP24" s="112"/>
      <c r="AQ24" s="112"/>
      <c r="AR24"/>
      <c r="AS24"/>
      <c r="AT24" s="112"/>
      <c r="AU24" s="112"/>
      <c r="AV24" s="112"/>
      <c r="AW24" s="112"/>
      <c r="AX24" s="112"/>
      <c r="AY24" s="112"/>
      <c r="AZ24" s="112"/>
      <c r="BA24" s="112"/>
      <c r="BB24" s="112"/>
      <c r="BC24" s="112"/>
      <c r="BD24" s="112"/>
      <c r="BE24" s="112"/>
      <c r="BF24" s="112"/>
      <c r="BG24" s="112"/>
      <c r="BH24" s="112"/>
    </row>
    <row r="25" spans="1:60" ht="14.5" x14ac:dyDescent="0.35">
      <c r="A25" s="112"/>
      <c r="B25" s="70" t="s">
        <v>91</v>
      </c>
      <c r="C25" s="143"/>
      <c r="D25" s="73"/>
      <c r="E25" s="154"/>
      <c r="F25" s="156">
        <f t="shared" si="0"/>
        <v>0</v>
      </c>
      <c r="G25" s="154"/>
      <c r="H25" s="155"/>
      <c r="I25" s="155"/>
      <c r="J25" s="155"/>
      <c r="K25" s="156">
        <f t="shared" si="2"/>
        <v>0</v>
      </c>
      <c r="L25" s="155"/>
      <c r="M25" s="155"/>
      <c r="N25" s="155"/>
      <c r="O25" s="155"/>
      <c r="P25" s="156">
        <f t="shared" si="3"/>
        <v>0</v>
      </c>
      <c r="Q25" s="155"/>
      <c r="R25" s="157">
        <f t="shared" si="1"/>
        <v>0</v>
      </c>
      <c r="S25" s="112"/>
      <c r="T25" s="56"/>
      <c r="U25" s="56"/>
      <c r="V25" s="44"/>
      <c r="W25" s="112"/>
      <c r="X25" s="112"/>
      <c r="Y25"/>
      <c r="Z25"/>
      <c r="AA25" s="112"/>
      <c r="AB25" s="112"/>
      <c r="AC25" s="112"/>
      <c r="AD25" s="112"/>
      <c r="AE25" s="112"/>
      <c r="AF25" s="112"/>
      <c r="AG25" s="112"/>
      <c r="AH25" s="112"/>
      <c r="AI25" s="112"/>
      <c r="AJ25" s="112"/>
      <c r="AK25" s="112"/>
      <c r="AL25" s="112"/>
      <c r="AM25" s="112"/>
      <c r="AN25" s="112"/>
      <c r="AO25" s="112"/>
      <c r="AP25" s="112"/>
      <c r="AQ25" s="112"/>
      <c r="AR25"/>
      <c r="AS25"/>
      <c r="AT25" s="112"/>
      <c r="AU25" s="112"/>
      <c r="AV25" s="112"/>
      <c r="AW25" s="112"/>
      <c r="AX25" s="112"/>
      <c r="AY25" s="112"/>
      <c r="AZ25" s="112"/>
      <c r="BA25" s="112"/>
      <c r="BB25" s="112"/>
      <c r="BC25" s="112"/>
      <c r="BD25" s="112"/>
      <c r="BE25" s="112"/>
      <c r="BF25" s="112"/>
      <c r="BG25" s="112"/>
      <c r="BH25" s="112"/>
    </row>
    <row r="26" spans="1:60" ht="14.5" x14ac:dyDescent="0.35">
      <c r="A26" s="112"/>
      <c r="B26" s="70" t="s">
        <v>91</v>
      </c>
      <c r="C26" s="143"/>
      <c r="D26" s="73"/>
      <c r="E26" s="154"/>
      <c r="F26" s="156">
        <f t="shared" si="0"/>
        <v>0</v>
      </c>
      <c r="G26" s="154"/>
      <c r="H26" s="155"/>
      <c r="I26" s="155"/>
      <c r="J26" s="155"/>
      <c r="K26" s="156">
        <f t="shared" si="2"/>
        <v>0</v>
      </c>
      <c r="L26" s="155"/>
      <c r="M26" s="155"/>
      <c r="N26" s="155"/>
      <c r="O26" s="155"/>
      <c r="P26" s="156">
        <f t="shared" si="3"/>
        <v>0</v>
      </c>
      <c r="Q26" s="155"/>
      <c r="R26" s="157">
        <f t="shared" si="1"/>
        <v>0</v>
      </c>
      <c r="S26" s="112"/>
      <c r="T26" s="56"/>
      <c r="U26" s="56"/>
      <c r="V26" s="44"/>
      <c r="W26" s="112"/>
      <c r="X26" s="112"/>
      <c r="Y26"/>
      <c r="Z26"/>
      <c r="AA26" s="112"/>
      <c r="AB26" s="112"/>
      <c r="AC26" s="112"/>
      <c r="AD26" s="112"/>
      <c r="AE26" s="112"/>
      <c r="AF26" s="112"/>
      <c r="AG26" s="112"/>
      <c r="AH26" s="112"/>
      <c r="AI26" s="112"/>
      <c r="AJ26" s="112"/>
      <c r="AK26" s="112"/>
      <c r="AL26" s="112"/>
      <c r="AM26" s="112"/>
      <c r="AN26" s="112"/>
      <c r="AO26" s="112"/>
      <c r="AP26" s="112"/>
      <c r="AQ26" s="112"/>
      <c r="AR26"/>
      <c r="AS26"/>
      <c r="AT26" s="112"/>
      <c r="AU26" s="112"/>
      <c r="AV26" s="112"/>
      <c r="AW26" s="112"/>
      <c r="AX26" s="112"/>
      <c r="AY26" s="112"/>
      <c r="AZ26" s="112"/>
      <c r="BA26" s="112"/>
      <c r="BB26" s="112"/>
      <c r="BC26" s="112"/>
      <c r="BD26" s="112"/>
      <c r="BE26" s="112"/>
      <c r="BF26" s="112"/>
      <c r="BG26" s="112"/>
      <c r="BH26" s="112"/>
    </row>
    <row r="27" spans="1:60" ht="14.5" x14ac:dyDescent="0.35">
      <c r="A27" s="112"/>
      <c r="B27" s="70" t="s">
        <v>91</v>
      </c>
      <c r="C27" s="143"/>
      <c r="D27" s="73"/>
      <c r="E27" s="154"/>
      <c r="F27" s="156">
        <f t="shared" si="0"/>
        <v>0</v>
      </c>
      <c r="G27" s="154"/>
      <c r="H27" s="155"/>
      <c r="I27" s="155"/>
      <c r="J27" s="155"/>
      <c r="K27" s="156">
        <f t="shared" si="2"/>
        <v>0</v>
      </c>
      <c r="L27" s="155"/>
      <c r="M27" s="155"/>
      <c r="N27" s="155"/>
      <c r="O27" s="155"/>
      <c r="P27" s="156">
        <f t="shared" si="3"/>
        <v>0</v>
      </c>
      <c r="Q27" s="155"/>
      <c r="R27" s="157">
        <f t="shared" si="1"/>
        <v>0</v>
      </c>
      <c r="S27" s="112"/>
      <c r="T27" s="56"/>
      <c r="U27" s="56"/>
      <c r="V27" s="44"/>
      <c r="W27" s="112"/>
      <c r="X27" s="112"/>
      <c r="Y27"/>
      <c r="Z27"/>
      <c r="AA27" s="112"/>
      <c r="AB27" s="112"/>
      <c r="AC27" s="112"/>
      <c r="AD27" s="112"/>
      <c r="AE27" s="112"/>
      <c r="AF27" s="112"/>
      <c r="AG27" s="112"/>
      <c r="AH27" s="112"/>
      <c r="AI27" s="112"/>
      <c r="AJ27" s="112"/>
      <c r="AK27" s="112"/>
      <c r="AL27" s="112"/>
      <c r="AM27" s="112"/>
      <c r="AN27" s="112"/>
      <c r="AO27" s="112"/>
      <c r="AP27" s="112"/>
      <c r="AQ27" s="112"/>
      <c r="AR27"/>
      <c r="AS27"/>
      <c r="AT27" s="112"/>
      <c r="AU27" s="112"/>
      <c r="AV27" s="112"/>
      <c r="AW27" s="112"/>
      <c r="AX27" s="112"/>
      <c r="AY27" s="112"/>
      <c r="AZ27" s="112"/>
      <c r="BA27" s="112"/>
      <c r="BB27" s="112"/>
      <c r="BC27" s="112"/>
      <c r="BD27" s="112"/>
      <c r="BE27" s="112"/>
      <c r="BF27" s="112"/>
      <c r="BG27" s="112"/>
      <c r="BH27" s="112"/>
    </row>
    <row r="28" spans="1:60" ht="14.5" x14ac:dyDescent="0.35">
      <c r="A28" s="112"/>
      <c r="B28" s="70" t="s">
        <v>91</v>
      </c>
      <c r="C28" s="143"/>
      <c r="D28" s="73"/>
      <c r="E28" s="154"/>
      <c r="F28" s="156">
        <f t="shared" si="0"/>
        <v>0</v>
      </c>
      <c r="G28" s="154"/>
      <c r="H28" s="155"/>
      <c r="I28" s="155"/>
      <c r="J28" s="155"/>
      <c r="K28" s="156">
        <f t="shared" si="2"/>
        <v>0</v>
      </c>
      <c r="L28" s="155"/>
      <c r="M28" s="155"/>
      <c r="N28" s="155"/>
      <c r="O28" s="155"/>
      <c r="P28" s="156">
        <f t="shared" si="3"/>
        <v>0</v>
      </c>
      <c r="Q28" s="155"/>
      <c r="R28" s="157">
        <f t="shared" si="1"/>
        <v>0</v>
      </c>
      <c r="S28" s="112"/>
      <c r="T28" s="56"/>
      <c r="U28" s="56"/>
      <c r="V28" s="44"/>
      <c r="W28" s="112"/>
      <c r="X28" s="112"/>
      <c r="Y28"/>
      <c r="Z28"/>
      <c r="AA28" s="112"/>
      <c r="AB28" s="112"/>
      <c r="AC28" s="112"/>
      <c r="AD28" s="112"/>
      <c r="AE28" s="112"/>
      <c r="AF28" s="112"/>
      <c r="AG28" s="112"/>
      <c r="AH28" s="112"/>
      <c r="AI28" s="112"/>
      <c r="AJ28" s="112"/>
      <c r="AK28" s="112"/>
      <c r="AL28" s="112"/>
      <c r="AM28" s="112"/>
      <c r="AN28" s="112"/>
      <c r="AO28" s="112"/>
      <c r="AP28" s="112"/>
      <c r="AQ28" s="112"/>
      <c r="AR28"/>
      <c r="AS28"/>
      <c r="AT28" s="112"/>
      <c r="AU28" s="112"/>
      <c r="AV28" s="112"/>
      <c r="AW28" s="112"/>
      <c r="AX28" s="112"/>
      <c r="AY28" s="112"/>
      <c r="AZ28" s="112"/>
      <c r="BA28" s="112"/>
      <c r="BB28" s="112"/>
      <c r="BC28" s="112"/>
      <c r="BD28" s="112"/>
      <c r="BE28" s="112"/>
      <c r="BF28" s="112"/>
      <c r="BG28" s="112"/>
      <c r="BH28" s="112"/>
    </row>
    <row r="29" spans="1:60" ht="14.5" x14ac:dyDescent="0.35">
      <c r="A29" s="112"/>
      <c r="B29" s="70" t="s">
        <v>91</v>
      </c>
      <c r="C29" s="143"/>
      <c r="D29" s="73"/>
      <c r="E29" s="154"/>
      <c r="F29" s="156">
        <f t="shared" si="0"/>
        <v>0</v>
      </c>
      <c r="G29" s="154"/>
      <c r="H29" s="155"/>
      <c r="I29" s="155"/>
      <c r="J29" s="155"/>
      <c r="K29" s="156">
        <f t="shared" si="2"/>
        <v>0</v>
      </c>
      <c r="L29" s="155"/>
      <c r="M29" s="155"/>
      <c r="N29" s="155"/>
      <c r="O29" s="155"/>
      <c r="P29" s="156">
        <f t="shared" si="3"/>
        <v>0</v>
      </c>
      <c r="Q29" s="155"/>
      <c r="R29" s="157">
        <f t="shared" si="1"/>
        <v>0</v>
      </c>
      <c r="S29" s="112"/>
      <c r="T29" s="56"/>
      <c r="U29" s="56"/>
      <c r="V29" s="44"/>
      <c r="W29" s="112"/>
      <c r="X29" s="112"/>
      <c r="Y29"/>
      <c r="Z29"/>
      <c r="AA29" s="112"/>
      <c r="AB29" s="112"/>
      <c r="AC29" s="112"/>
      <c r="AD29" s="112"/>
      <c r="AE29" s="112"/>
      <c r="AF29" s="112"/>
      <c r="AG29" s="112"/>
      <c r="AH29" s="112"/>
      <c r="AI29" s="112"/>
      <c r="AJ29" s="112"/>
      <c r="AK29" s="112"/>
      <c r="AL29" s="112"/>
      <c r="AM29" s="112"/>
      <c r="AN29" s="112"/>
      <c r="AO29" s="112"/>
      <c r="AP29" s="112"/>
      <c r="AQ29" s="112"/>
      <c r="AR29"/>
      <c r="AS29"/>
      <c r="AT29" s="112"/>
      <c r="AU29" s="112"/>
      <c r="AV29" s="112"/>
      <c r="AW29" s="112"/>
      <c r="AX29" s="112"/>
      <c r="AY29" s="112"/>
      <c r="AZ29" s="112"/>
      <c r="BA29" s="112"/>
      <c r="BB29" s="112"/>
      <c r="BC29" s="112"/>
      <c r="BD29" s="112"/>
      <c r="BE29" s="112"/>
      <c r="BF29" s="112"/>
      <c r="BG29" s="112"/>
      <c r="BH29" s="112"/>
    </row>
    <row r="30" spans="1:60" ht="14.5" x14ac:dyDescent="0.35">
      <c r="A30" s="112"/>
      <c r="B30" s="70" t="s">
        <v>91</v>
      </c>
      <c r="C30" s="143"/>
      <c r="D30" s="73"/>
      <c r="E30" s="154"/>
      <c r="F30" s="156">
        <f t="shared" si="0"/>
        <v>0</v>
      </c>
      <c r="G30" s="154"/>
      <c r="H30" s="155"/>
      <c r="I30" s="155"/>
      <c r="J30" s="155"/>
      <c r="K30" s="156">
        <f t="shared" si="2"/>
        <v>0</v>
      </c>
      <c r="L30" s="155"/>
      <c r="M30" s="155"/>
      <c r="N30" s="155"/>
      <c r="O30" s="155"/>
      <c r="P30" s="156">
        <f t="shared" si="3"/>
        <v>0</v>
      </c>
      <c r="Q30" s="155"/>
      <c r="R30" s="157">
        <f t="shared" si="1"/>
        <v>0</v>
      </c>
      <c r="S30" s="112"/>
      <c r="T30" s="56"/>
      <c r="U30" s="56"/>
      <c r="V30" s="44"/>
      <c r="W30" s="112"/>
      <c r="X30" s="112"/>
      <c r="Y30"/>
      <c r="Z30"/>
      <c r="AA30" s="112"/>
      <c r="AB30" s="112"/>
      <c r="AC30" s="112"/>
      <c r="AD30" s="112"/>
      <c r="AE30" s="112"/>
      <c r="AF30" s="112"/>
      <c r="AG30" s="112"/>
      <c r="AH30" s="112"/>
      <c r="AI30" s="112"/>
      <c r="AJ30" s="112"/>
      <c r="AK30" s="112"/>
      <c r="AL30" s="112"/>
      <c r="AM30" s="112"/>
      <c r="AN30" s="112"/>
      <c r="AO30" s="112"/>
      <c r="AP30" s="112"/>
      <c r="AQ30" s="112"/>
      <c r="AR30"/>
      <c r="AS30"/>
      <c r="AT30" s="112"/>
      <c r="AU30" s="112"/>
      <c r="AV30" s="112"/>
      <c r="AW30" s="112"/>
      <c r="AX30" s="112"/>
      <c r="AY30" s="112"/>
      <c r="AZ30" s="112"/>
      <c r="BA30" s="112"/>
      <c r="BB30" s="112"/>
      <c r="BC30" s="112"/>
      <c r="BD30" s="112"/>
      <c r="BE30" s="112"/>
      <c r="BF30" s="112"/>
      <c r="BG30" s="112"/>
      <c r="BH30" s="112"/>
    </row>
    <row r="31" spans="1:60" ht="14.5" x14ac:dyDescent="0.35">
      <c r="A31" s="112"/>
      <c r="B31" s="70" t="s">
        <v>91</v>
      </c>
      <c r="C31" s="143"/>
      <c r="D31" s="73"/>
      <c r="E31" s="154"/>
      <c r="F31" s="156">
        <f t="shared" si="0"/>
        <v>0</v>
      </c>
      <c r="G31" s="154"/>
      <c r="H31" s="155"/>
      <c r="I31" s="155"/>
      <c r="J31" s="155"/>
      <c r="K31" s="156">
        <f t="shared" si="2"/>
        <v>0</v>
      </c>
      <c r="L31" s="155"/>
      <c r="M31" s="155"/>
      <c r="N31" s="155"/>
      <c r="O31" s="155"/>
      <c r="P31" s="156">
        <f t="shared" si="3"/>
        <v>0</v>
      </c>
      <c r="Q31" s="155"/>
      <c r="R31" s="157">
        <f t="shared" si="1"/>
        <v>0</v>
      </c>
      <c r="S31" s="112"/>
      <c r="T31" s="56"/>
      <c r="U31" s="56"/>
      <c r="V31" s="44"/>
      <c r="W31" s="112"/>
      <c r="X31" s="112"/>
      <c r="Y31"/>
      <c r="Z31"/>
      <c r="AA31" s="112"/>
      <c r="AB31" s="112"/>
      <c r="AC31" s="112"/>
      <c r="AD31" s="112"/>
      <c r="AE31" s="112"/>
      <c r="AF31" s="112"/>
      <c r="AG31" s="112"/>
      <c r="AH31" s="112"/>
      <c r="AI31" s="112"/>
      <c r="AJ31" s="112"/>
      <c r="AK31" s="112"/>
      <c r="AL31" s="112"/>
      <c r="AM31" s="112"/>
      <c r="AN31" s="112"/>
      <c r="AO31" s="112"/>
      <c r="AP31" s="112"/>
      <c r="AQ31" s="112"/>
      <c r="AR31"/>
      <c r="AS31"/>
      <c r="AT31" s="112"/>
      <c r="AU31" s="112"/>
      <c r="AV31" s="112"/>
      <c r="AW31" s="112"/>
      <c r="AX31" s="112"/>
      <c r="AY31" s="112"/>
      <c r="AZ31" s="112"/>
      <c r="BA31" s="112"/>
      <c r="BB31" s="112"/>
      <c r="BC31" s="112"/>
      <c r="BD31" s="112"/>
      <c r="BE31" s="112"/>
      <c r="BF31" s="112"/>
      <c r="BG31" s="112"/>
      <c r="BH31" s="112"/>
    </row>
    <row r="32" spans="1:60" ht="14.5" x14ac:dyDescent="0.35">
      <c r="A32" s="112"/>
      <c r="B32" s="70" t="s">
        <v>91</v>
      </c>
      <c r="C32" s="143"/>
      <c r="D32" s="73"/>
      <c r="E32" s="154"/>
      <c r="F32" s="156">
        <f t="shared" si="0"/>
        <v>0</v>
      </c>
      <c r="G32" s="154"/>
      <c r="H32" s="155"/>
      <c r="I32" s="155"/>
      <c r="J32" s="155"/>
      <c r="K32" s="156">
        <f t="shared" si="2"/>
        <v>0</v>
      </c>
      <c r="L32" s="155"/>
      <c r="M32" s="155"/>
      <c r="N32" s="155"/>
      <c r="O32" s="155"/>
      <c r="P32" s="156">
        <f t="shared" si="3"/>
        <v>0</v>
      </c>
      <c r="Q32" s="155"/>
      <c r="R32" s="157">
        <f t="shared" si="1"/>
        <v>0</v>
      </c>
      <c r="S32" s="112"/>
      <c r="T32" s="56"/>
      <c r="U32" s="56"/>
      <c r="V32" s="44"/>
      <c r="W32" s="112"/>
      <c r="X32" s="112"/>
      <c r="Y32"/>
      <c r="Z32"/>
      <c r="AA32" s="112"/>
      <c r="AB32" s="112"/>
      <c r="AC32" s="112"/>
      <c r="AD32" s="112"/>
      <c r="AE32" s="112"/>
      <c r="AF32" s="112"/>
      <c r="AG32" s="112"/>
      <c r="AH32" s="112"/>
      <c r="AI32" s="112"/>
      <c r="AJ32" s="112"/>
      <c r="AK32" s="112"/>
      <c r="AL32" s="112"/>
      <c r="AM32" s="112"/>
      <c r="AN32" s="112"/>
      <c r="AO32" s="112"/>
      <c r="AP32" s="112"/>
      <c r="AQ32" s="112"/>
      <c r="AR32"/>
      <c r="AS32"/>
      <c r="AT32" s="112"/>
      <c r="AU32" s="112"/>
      <c r="AV32" s="112"/>
      <c r="AW32" s="112"/>
      <c r="AX32" s="112"/>
      <c r="AY32" s="112"/>
      <c r="AZ32" s="112"/>
      <c r="BA32" s="112"/>
      <c r="BB32" s="112"/>
      <c r="BC32" s="112"/>
      <c r="BD32" s="112"/>
      <c r="BE32" s="112"/>
      <c r="BF32" s="112"/>
      <c r="BG32" s="112"/>
      <c r="BH32" s="112"/>
    </row>
    <row r="33" spans="1:60" ht="14.5" x14ac:dyDescent="0.35">
      <c r="A33" s="112"/>
      <c r="B33" s="70" t="s">
        <v>91</v>
      </c>
      <c r="C33" s="143"/>
      <c r="D33" s="73"/>
      <c r="E33" s="154"/>
      <c r="F33" s="156">
        <f t="shared" si="0"/>
        <v>0</v>
      </c>
      <c r="G33" s="154"/>
      <c r="H33" s="155"/>
      <c r="I33" s="155"/>
      <c r="J33" s="155"/>
      <c r="K33" s="156">
        <f t="shared" si="2"/>
        <v>0</v>
      </c>
      <c r="L33" s="155"/>
      <c r="M33" s="155"/>
      <c r="N33" s="155"/>
      <c r="O33" s="155"/>
      <c r="P33" s="156">
        <f t="shared" si="3"/>
        <v>0</v>
      </c>
      <c r="Q33" s="155"/>
      <c r="R33" s="157">
        <f t="shared" si="1"/>
        <v>0</v>
      </c>
      <c r="S33" s="112"/>
      <c r="T33" s="56"/>
      <c r="U33" s="56"/>
      <c r="V33" s="44"/>
      <c r="W33" s="112"/>
      <c r="X33" s="112"/>
      <c r="Y33"/>
      <c r="Z33"/>
      <c r="AA33" s="112"/>
      <c r="AB33" s="112"/>
      <c r="AC33" s="112"/>
      <c r="AD33" s="112"/>
      <c r="AE33" s="112"/>
      <c r="AF33" s="112"/>
      <c r="AG33" s="112"/>
      <c r="AH33" s="112"/>
      <c r="AI33" s="112"/>
      <c r="AJ33" s="112"/>
      <c r="AK33" s="112"/>
      <c r="AL33" s="112"/>
      <c r="AM33" s="112"/>
      <c r="AN33" s="112"/>
      <c r="AO33" s="112"/>
      <c r="AP33" s="112"/>
      <c r="AQ33" s="112"/>
      <c r="AR33"/>
      <c r="AS33"/>
      <c r="AT33" s="112"/>
      <c r="AU33" s="112"/>
      <c r="AV33" s="112"/>
      <c r="AW33" s="112"/>
      <c r="AX33" s="112"/>
      <c r="AY33" s="112"/>
      <c r="AZ33" s="112"/>
      <c r="BA33" s="112"/>
      <c r="BB33" s="112"/>
      <c r="BC33" s="112"/>
      <c r="BD33" s="112"/>
      <c r="BE33" s="112"/>
      <c r="BF33" s="112"/>
      <c r="BG33" s="112"/>
      <c r="BH33" s="112"/>
    </row>
    <row r="34" spans="1:60" ht="14.5" x14ac:dyDescent="0.35">
      <c r="A34" s="112"/>
      <c r="B34" s="70" t="s">
        <v>91</v>
      </c>
      <c r="C34" s="143"/>
      <c r="D34" s="73" t="str">
        <f>_xlfn.IFNA(VLOOKUP(C34, 'Dropdown Values'!$A$43:$B$77, 2, FALSE), "")</f>
        <v/>
      </c>
      <c r="E34" s="154"/>
      <c r="F34" s="156">
        <f t="shared" si="0"/>
        <v>0</v>
      </c>
      <c r="G34" s="154"/>
      <c r="H34" s="155"/>
      <c r="I34" s="155"/>
      <c r="J34" s="155"/>
      <c r="K34" s="156">
        <f t="shared" si="2"/>
        <v>0</v>
      </c>
      <c r="L34" s="155"/>
      <c r="M34" s="155"/>
      <c r="N34" s="155"/>
      <c r="O34" s="155"/>
      <c r="P34" s="156">
        <f t="shared" si="3"/>
        <v>0</v>
      </c>
      <c r="Q34" s="155"/>
      <c r="R34" s="157">
        <f t="shared" si="1"/>
        <v>0</v>
      </c>
      <c r="S34" s="112"/>
      <c r="T34" s="56"/>
      <c r="U34" s="56"/>
      <c r="V34" s="44"/>
      <c r="W34" s="112"/>
      <c r="X34" s="112"/>
      <c r="Y34"/>
      <c r="Z34"/>
      <c r="AA34" s="112"/>
      <c r="AB34" s="112"/>
      <c r="AC34" s="112"/>
      <c r="AD34" s="112"/>
      <c r="AE34" s="112"/>
      <c r="AF34" s="112"/>
      <c r="AG34" s="112"/>
      <c r="AH34" s="112"/>
      <c r="AI34" s="112"/>
      <c r="AJ34" s="112"/>
      <c r="AK34" s="112"/>
      <c r="AL34" s="112"/>
      <c r="AM34" s="112"/>
      <c r="AN34" s="112"/>
      <c r="AO34" s="112"/>
      <c r="AP34" s="112"/>
      <c r="AQ34" s="112"/>
      <c r="AR34"/>
      <c r="AS34"/>
      <c r="AT34" s="112"/>
      <c r="AU34" s="112"/>
      <c r="AV34" s="112"/>
      <c r="AW34" s="112"/>
      <c r="AX34" s="112"/>
      <c r="AY34" s="112"/>
      <c r="AZ34" s="112"/>
      <c r="BA34" s="112"/>
      <c r="BB34" s="112"/>
      <c r="BC34" s="112"/>
      <c r="BD34" s="112"/>
      <c r="BE34" s="112"/>
      <c r="BF34" s="112"/>
      <c r="BG34" s="112"/>
      <c r="BH34" s="112"/>
    </row>
    <row r="35" spans="1:60" ht="14.5" x14ac:dyDescent="0.35">
      <c r="A35" s="112"/>
      <c r="B35" s="70" t="s">
        <v>91</v>
      </c>
      <c r="C35" s="143"/>
      <c r="D35" s="73" t="str">
        <f>_xlfn.IFNA(VLOOKUP(C35, 'Dropdown Values'!$A$43:$B$77, 2, FALSE), "")</f>
        <v/>
      </c>
      <c r="E35" s="154"/>
      <c r="F35" s="156">
        <f t="shared" si="0"/>
        <v>0</v>
      </c>
      <c r="G35" s="154"/>
      <c r="H35" s="155"/>
      <c r="I35" s="155"/>
      <c r="J35" s="155"/>
      <c r="K35" s="156">
        <f t="shared" si="2"/>
        <v>0</v>
      </c>
      <c r="L35" s="155"/>
      <c r="M35" s="155"/>
      <c r="N35" s="155"/>
      <c r="O35" s="155"/>
      <c r="P35" s="156">
        <f t="shared" si="3"/>
        <v>0</v>
      </c>
      <c r="Q35" s="155"/>
      <c r="R35" s="157">
        <f t="shared" si="1"/>
        <v>0</v>
      </c>
      <c r="S35" s="112"/>
      <c r="T35" s="56"/>
      <c r="U35" s="56"/>
      <c r="V35" s="44"/>
      <c r="W35" s="112"/>
      <c r="X35" s="112"/>
      <c r="Y35"/>
      <c r="Z35"/>
      <c r="AA35" s="112"/>
      <c r="AB35" s="112"/>
      <c r="AC35" s="112"/>
      <c r="AD35" s="112"/>
      <c r="AE35" s="112"/>
      <c r="AF35" s="112"/>
      <c r="AG35" s="112"/>
      <c r="AH35" s="112"/>
      <c r="AI35" s="112"/>
      <c r="AJ35" s="112"/>
      <c r="AK35" s="112"/>
      <c r="AL35" s="112"/>
      <c r="AM35" s="112"/>
      <c r="AN35" s="112"/>
      <c r="AO35" s="112"/>
      <c r="AP35" s="112"/>
      <c r="AQ35" s="112"/>
      <c r="AR35"/>
      <c r="AS35"/>
      <c r="AT35" s="112"/>
      <c r="AU35" s="112"/>
      <c r="AV35" s="112"/>
      <c r="AW35" s="112"/>
      <c r="AX35" s="112"/>
      <c r="AY35" s="112"/>
      <c r="AZ35" s="112"/>
      <c r="BA35" s="112"/>
      <c r="BB35" s="112"/>
      <c r="BC35" s="112"/>
      <c r="BD35" s="112"/>
      <c r="BE35" s="112"/>
      <c r="BF35" s="112"/>
      <c r="BG35" s="112"/>
      <c r="BH35" s="112"/>
    </row>
    <row r="36" spans="1:60" ht="14.5" x14ac:dyDescent="0.35">
      <c r="A36" s="112"/>
      <c r="B36" s="70" t="s">
        <v>91</v>
      </c>
      <c r="C36" s="143"/>
      <c r="D36" s="73" t="str">
        <f>_xlfn.IFNA(VLOOKUP(C36, 'Dropdown Values'!$A$43:$B$77, 2, FALSE), "")</f>
        <v/>
      </c>
      <c r="E36" s="154"/>
      <c r="F36" s="156">
        <f t="shared" si="0"/>
        <v>0</v>
      </c>
      <c r="G36" s="154"/>
      <c r="H36" s="155"/>
      <c r="I36" s="155"/>
      <c r="J36" s="155"/>
      <c r="K36" s="156">
        <f t="shared" si="2"/>
        <v>0</v>
      </c>
      <c r="L36" s="155"/>
      <c r="M36" s="155"/>
      <c r="N36" s="155"/>
      <c r="O36" s="155"/>
      <c r="P36" s="156">
        <f t="shared" si="3"/>
        <v>0</v>
      </c>
      <c r="Q36" s="155"/>
      <c r="R36" s="157">
        <f t="shared" si="1"/>
        <v>0</v>
      </c>
      <c r="S36" s="112"/>
      <c r="T36" s="56"/>
      <c r="U36" s="56"/>
      <c r="V36" s="44"/>
      <c r="W36" s="112"/>
      <c r="X36" s="112"/>
      <c r="Y36"/>
      <c r="Z36"/>
      <c r="AA36" s="112"/>
      <c r="AB36" s="112"/>
      <c r="AC36" s="112"/>
      <c r="AD36" s="112"/>
      <c r="AE36" s="112"/>
      <c r="AF36" s="112"/>
      <c r="AG36" s="112"/>
      <c r="AH36" s="112"/>
      <c r="AI36" s="112"/>
      <c r="AJ36" s="112"/>
      <c r="AK36" s="112"/>
      <c r="AL36" s="112"/>
      <c r="AM36" s="112"/>
      <c r="AN36" s="112"/>
      <c r="AO36" s="112"/>
      <c r="AP36" s="112"/>
      <c r="AQ36" s="112"/>
      <c r="AR36"/>
      <c r="AS36"/>
      <c r="AT36" s="112"/>
      <c r="AU36" s="112"/>
      <c r="AV36" s="112"/>
      <c r="AW36" s="112"/>
      <c r="AX36" s="112"/>
      <c r="AY36" s="112"/>
      <c r="AZ36" s="112"/>
      <c r="BA36" s="112"/>
      <c r="BB36" s="112"/>
      <c r="BC36" s="112"/>
      <c r="BD36" s="112"/>
      <c r="BE36" s="112"/>
      <c r="BF36" s="112"/>
      <c r="BG36" s="112"/>
      <c r="BH36" s="112"/>
    </row>
    <row r="37" spans="1:60" ht="14.5" x14ac:dyDescent="0.35">
      <c r="A37" s="112"/>
      <c r="B37" s="70" t="s">
        <v>91</v>
      </c>
      <c r="C37" s="143"/>
      <c r="D37" s="73" t="str">
        <f>_xlfn.IFNA(VLOOKUP(C37, 'Dropdown Values'!$A$43:$B$77, 2, FALSE), "")</f>
        <v/>
      </c>
      <c r="E37" s="154"/>
      <c r="F37" s="156">
        <f t="shared" si="0"/>
        <v>0</v>
      </c>
      <c r="G37" s="154"/>
      <c r="H37" s="155"/>
      <c r="I37" s="155"/>
      <c r="J37" s="155"/>
      <c r="K37" s="156">
        <f t="shared" si="2"/>
        <v>0</v>
      </c>
      <c r="L37" s="155"/>
      <c r="M37" s="155"/>
      <c r="N37" s="155"/>
      <c r="O37" s="155"/>
      <c r="P37" s="156">
        <f t="shared" si="3"/>
        <v>0</v>
      </c>
      <c r="Q37" s="155"/>
      <c r="R37" s="157">
        <f t="shared" si="1"/>
        <v>0</v>
      </c>
      <c r="S37" s="112"/>
      <c r="T37" s="56"/>
      <c r="U37" s="56"/>
      <c r="V37" s="44"/>
      <c r="W37" s="112"/>
      <c r="X37" s="112"/>
      <c r="Y37"/>
      <c r="Z37"/>
      <c r="AA37" s="112"/>
      <c r="AB37" s="112"/>
      <c r="AC37" s="112"/>
      <c r="AD37" s="112"/>
      <c r="AE37" s="112"/>
      <c r="AF37" s="112"/>
      <c r="AG37" s="112"/>
      <c r="AH37" s="112"/>
      <c r="AI37" s="112"/>
      <c r="AJ37" s="112"/>
      <c r="AK37" s="112"/>
      <c r="AL37" s="112"/>
      <c r="AM37" s="112"/>
      <c r="AN37" s="112"/>
      <c r="AO37" s="112"/>
      <c r="AP37" s="112"/>
      <c r="AQ37" s="112"/>
      <c r="AR37" s="112"/>
      <c r="AS37" s="112"/>
      <c r="AT37" s="112"/>
      <c r="AU37" s="112"/>
      <c r="AV37" s="112"/>
      <c r="AW37" s="112"/>
      <c r="AX37" s="112"/>
      <c r="AY37" s="112"/>
      <c r="AZ37" s="112"/>
      <c r="BA37" s="112"/>
      <c r="BB37" s="112"/>
      <c r="BC37" s="112"/>
      <c r="BD37" s="112"/>
      <c r="BE37" s="112"/>
      <c r="BF37" s="112"/>
      <c r="BG37" s="112"/>
      <c r="BH37" s="112"/>
    </row>
    <row r="38" spans="1:60" ht="14.5" x14ac:dyDescent="0.35">
      <c r="A38" s="112"/>
      <c r="B38" s="71" t="s">
        <v>91</v>
      </c>
      <c r="C38" s="144"/>
      <c r="D38" s="74" t="str">
        <f>_xlfn.IFNA(VLOOKUP(C38, 'Dropdown Values'!$A$43:$B$77, 2, FALSE), "")</f>
        <v/>
      </c>
      <c r="E38" s="158"/>
      <c r="F38" s="160">
        <f t="shared" si="0"/>
        <v>0</v>
      </c>
      <c r="G38" s="158"/>
      <c r="H38" s="159"/>
      <c r="I38" s="159"/>
      <c r="J38" s="159"/>
      <c r="K38" s="160">
        <f t="shared" si="2"/>
        <v>0</v>
      </c>
      <c r="L38" s="159"/>
      <c r="M38" s="159"/>
      <c r="N38" s="159"/>
      <c r="O38" s="159"/>
      <c r="P38" s="160">
        <f t="shared" si="3"/>
        <v>0</v>
      </c>
      <c r="Q38" s="159"/>
      <c r="R38" s="161">
        <f>SUM(F38,K38,P38,Q38)</f>
        <v>0</v>
      </c>
      <c r="S38" s="112"/>
      <c r="T38" s="56"/>
      <c r="U38" s="56"/>
      <c r="V38" s="44"/>
      <c r="W38" s="112"/>
      <c r="X38" s="112"/>
      <c r="Y38"/>
      <c r="Z38"/>
      <c r="AA38" s="112"/>
      <c r="AB38" s="112"/>
      <c r="AC38" s="112"/>
      <c r="AD38" s="112"/>
      <c r="AE38" s="112"/>
      <c r="AF38" s="112"/>
      <c r="AG38" s="112"/>
      <c r="AH38" s="112"/>
      <c r="AI38" s="112"/>
      <c r="AJ38" s="112"/>
      <c r="AK38" s="112"/>
      <c r="AL38" s="112"/>
      <c r="AM38" s="112"/>
      <c r="AN38" s="112"/>
      <c r="AO38" s="112"/>
      <c r="AP38" s="112"/>
      <c r="AQ38" s="112"/>
      <c r="AR38" s="112"/>
      <c r="AS38" s="112"/>
      <c r="AT38" s="112"/>
      <c r="AU38" s="112"/>
      <c r="AV38" s="112"/>
      <c r="AW38" s="112"/>
      <c r="AX38" s="112"/>
      <c r="AY38" s="112"/>
      <c r="AZ38" s="112"/>
      <c r="BA38" s="112"/>
      <c r="BB38" s="112"/>
      <c r="BC38" s="112"/>
      <c r="BD38" s="112"/>
      <c r="BE38" s="112"/>
      <c r="BF38" s="112"/>
      <c r="BG38" s="112"/>
      <c r="BH38" s="112"/>
    </row>
    <row r="39" spans="1:60" ht="43.5" customHeight="1" x14ac:dyDescent="0.35">
      <c r="A39" s="112"/>
      <c r="B39" s="112"/>
      <c r="C39" s="112"/>
      <c r="D39" s="112"/>
      <c r="E39" s="112"/>
      <c r="F39" s="112"/>
      <c r="G39" s="112"/>
      <c r="H39" s="112"/>
      <c r="I39" s="112"/>
      <c r="J39" s="112"/>
      <c r="K39" s="112"/>
      <c r="L39" s="112"/>
      <c r="M39" s="112"/>
      <c r="N39" s="112"/>
      <c r="O39" s="112"/>
      <c r="P39" s="112"/>
      <c r="Q39" s="112"/>
      <c r="R39" s="59" t="s">
        <v>138</v>
      </c>
      <c r="S39" s="112"/>
      <c r="T39" s="112"/>
      <c r="U39" s="112"/>
      <c r="V39" s="112"/>
      <c r="W39" s="112"/>
      <c r="X39" s="112"/>
      <c r="Y39" s="112"/>
      <c r="Z39" s="112"/>
      <c r="AA39" s="112"/>
      <c r="AB39" s="112"/>
      <c r="AC39" s="112"/>
      <c r="AD39"/>
      <c r="AE39"/>
      <c r="AF39" s="112"/>
      <c r="AG39" s="112"/>
      <c r="AH39" s="112"/>
      <c r="AI39" s="112"/>
      <c r="AJ39" s="112"/>
      <c r="AK39" s="112"/>
      <c r="AL39" s="112"/>
      <c r="AM39" s="112"/>
      <c r="AN39" s="112"/>
      <c r="AO39" s="112"/>
      <c r="AP39" s="112"/>
      <c r="AQ39" s="112"/>
      <c r="AR39" s="112"/>
      <c r="AS39" s="112"/>
      <c r="AT39" s="112"/>
      <c r="AU39" s="112"/>
      <c r="AV39" s="112"/>
      <c r="AW39" s="112"/>
      <c r="AX39" s="112"/>
      <c r="AY39" s="112"/>
      <c r="AZ39" s="112"/>
      <c r="BA39" s="162"/>
      <c r="BB39" s="162"/>
      <c r="BC39" s="162"/>
      <c r="BD39" s="47" t="s">
        <v>139</v>
      </c>
      <c r="BE39" s="112"/>
      <c r="BF39" s="112"/>
      <c r="BG39" s="112"/>
      <c r="BH39" s="112"/>
    </row>
    <row r="40" spans="1:60" s="105" customFormat="1" ht="21" x14ac:dyDescent="0.5">
      <c r="B40" s="149" t="s">
        <v>140</v>
      </c>
      <c r="C40" s="108"/>
      <c r="D40" s="108"/>
      <c r="E40" s="108"/>
      <c r="F40" s="108"/>
      <c r="G40" s="108"/>
      <c r="H40" s="108"/>
      <c r="I40" s="108"/>
      <c r="J40" s="108"/>
      <c r="K40" s="108"/>
      <c r="L40" s="108"/>
      <c r="M40" s="108"/>
      <c r="N40" s="108"/>
      <c r="O40" s="108"/>
      <c r="P40" s="108"/>
      <c r="Q40" s="108"/>
      <c r="R40" s="109"/>
      <c r="AB40" s="163"/>
      <c r="AC40" s="163"/>
      <c r="AD40" s="163"/>
      <c r="AE40" s="163"/>
      <c r="AF40" s="163"/>
      <c r="AG40" s="163"/>
      <c r="AH40" s="163"/>
      <c r="AI40" s="163"/>
      <c r="AJ40" s="163"/>
      <c r="AK40" s="163"/>
      <c r="AL40" s="163"/>
      <c r="AM40" s="163"/>
      <c r="AN40" s="163"/>
      <c r="AO40" s="163"/>
      <c r="AP40" s="163"/>
      <c r="AQ40" s="163"/>
      <c r="AR40" s="163"/>
      <c r="BA40" s="106"/>
      <c r="BB40" s="106"/>
      <c r="BC40" s="106"/>
      <c r="BD40" s="110"/>
    </row>
    <row r="41" spans="1:60" ht="15" customHeight="1" x14ac:dyDescent="0.35">
      <c r="A41" s="112"/>
      <c r="B41" s="59" t="s">
        <v>141</v>
      </c>
      <c r="C41" s="112"/>
      <c r="D41" s="11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c r="AE41"/>
      <c r="AF41" s="112"/>
      <c r="AG41" s="112"/>
      <c r="AH41" s="112"/>
      <c r="AI41" s="112"/>
      <c r="AJ41" s="112"/>
      <c r="AK41" s="112"/>
      <c r="AL41" s="112"/>
      <c r="AM41" s="112"/>
      <c r="AN41" s="112"/>
      <c r="AO41" s="112"/>
      <c r="AP41" s="112"/>
      <c r="AQ41" s="112"/>
      <c r="AR41" s="112"/>
      <c r="AS41" s="112"/>
      <c r="AT41" s="112"/>
      <c r="AU41" s="112"/>
      <c r="AV41" s="112"/>
      <c r="AW41" s="112"/>
      <c r="AX41" s="112"/>
      <c r="AY41" s="112"/>
      <c r="AZ41" s="112"/>
      <c r="BA41" s="162"/>
      <c r="BB41" s="162"/>
      <c r="BC41" s="162"/>
      <c r="BD41" s="47"/>
      <c r="BE41" s="112"/>
      <c r="BF41" s="112"/>
      <c r="BG41" s="112"/>
      <c r="BH41" s="112"/>
    </row>
    <row r="42" spans="1:60" ht="34.5" customHeight="1" x14ac:dyDescent="0.35">
      <c r="A42" s="112"/>
      <c r="B42" s="253" t="s">
        <v>123</v>
      </c>
      <c r="C42" s="253" t="s">
        <v>124</v>
      </c>
      <c r="D42" s="274" t="s">
        <v>125</v>
      </c>
      <c r="E42" s="265" t="s">
        <v>126</v>
      </c>
      <c r="F42" s="266"/>
      <c r="G42" s="265" t="s">
        <v>127</v>
      </c>
      <c r="H42" s="266"/>
      <c r="I42" s="266"/>
      <c r="J42" s="266"/>
      <c r="K42" s="267"/>
      <c r="L42" s="265" t="s">
        <v>128</v>
      </c>
      <c r="M42" s="266"/>
      <c r="N42" s="266"/>
      <c r="O42" s="266"/>
      <c r="P42" s="267"/>
      <c r="Q42" s="57" t="s">
        <v>129</v>
      </c>
      <c r="R42" s="258" t="s">
        <v>130</v>
      </c>
      <c r="S42" s="112"/>
      <c r="T42" s="112"/>
      <c r="U42" s="112"/>
      <c r="V42" s="112"/>
      <c r="W42" s="112"/>
      <c r="X42" s="112"/>
      <c r="Y42" s="112"/>
      <c r="Z42" s="112"/>
      <c r="AA42" s="112"/>
      <c r="AB42" s="244"/>
      <c r="AC42" s="244"/>
      <c r="AD42" s="244"/>
      <c r="AE42" s="244"/>
      <c r="AF42" s="244"/>
      <c r="AG42" s="244"/>
      <c r="AH42" s="244"/>
      <c r="AI42" s="244"/>
      <c r="AJ42" s="244"/>
      <c r="AK42" s="244"/>
      <c r="AL42" s="52"/>
      <c r="AM42" s="244"/>
      <c r="AN42" s="112"/>
      <c r="AO42" s="112"/>
      <c r="AP42" s="112"/>
      <c r="AQ42" s="112"/>
      <c r="AR42" s="112"/>
      <c r="AS42" s="112"/>
      <c r="AT42"/>
      <c r="AU42" s="112"/>
      <c r="AV42" s="112"/>
      <c r="AW42" s="112"/>
      <c r="AX42" s="112"/>
      <c r="AY42" s="112"/>
      <c r="AZ42" s="112"/>
      <c r="BA42" s="112"/>
      <c r="BB42" s="112"/>
      <c r="BC42" s="112"/>
      <c r="BD42" s="112"/>
      <c r="BE42" s="112"/>
      <c r="BF42" s="112"/>
      <c r="BG42" s="112"/>
      <c r="BH42" s="112"/>
    </row>
    <row r="43" spans="1:60" ht="15.5" x14ac:dyDescent="0.35">
      <c r="A43" s="112"/>
      <c r="B43" s="254"/>
      <c r="C43" s="254"/>
      <c r="D43" s="275"/>
      <c r="E43" s="84" t="s">
        <v>131</v>
      </c>
      <c r="F43" s="260" t="s">
        <v>132</v>
      </c>
      <c r="G43" s="84" t="s">
        <v>133</v>
      </c>
      <c r="H43" s="85" t="s">
        <v>134</v>
      </c>
      <c r="I43" s="85" t="s">
        <v>135</v>
      </c>
      <c r="J43" s="85" t="s">
        <v>131</v>
      </c>
      <c r="K43" s="260" t="s">
        <v>132</v>
      </c>
      <c r="L43" s="84" t="s">
        <v>133</v>
      </c>
      <c r="M43" s="85" t="s">
        <v>134</v>
      </c>
      <c r="N43" s="85" t="s">
        <v>135</v>
      </c>
      <c r="O43" s="85" t="s">
        <v>131</v>
      </c>
      <c r="P43" s="262" t="s">
        <v>132</v>
      </c>
      <c r="Q43" s="263" t="s">
        <v>132</v>
      </c>
      <c r="R43" s="259"/>
      <c r="S43" s="112"/>
      <c r="T43" s="54"/>
      <c r="U43" s="54"/>
      <c r="V43" s="54"/>
      <c r="W43" s="52"/>
      <c r="X43" s="52"/>
      <c r="Y43" s="52"/>
      <c r="Z43" s="52"/>
      <c r="AA43" s="245"/>
      <c r="AB43" s="52"/>
      <c r="AC43" s="52"/>
      <c r="AD43" s="52"/>
      <c r="AE43" s="52"/>
      <c r="AF43" s="245"/>
      <c r="AG43" s="52"/>
      <c r="AH43" s="52"/>
      <c r="AI43" s="52"/>
      <c r="AJ43" s="52"/>
      <c r="AK43" s="245"/>
      <c r="AL43" s="245"/>
      <c r="AM43" s="244"/>
      <c r="AN43" s="112"/>
      <c r="AO43" s="112"/>
      <c r="AP43" s="112"/>
      <c r="AQ43" s="112"/>
      <c r="AR43" s="112"/>
      <c r="AS43" s="112"/>
      <c r="AT43" s="51"/>
      <c r="AU43" s="112"/>
      <c r="AV43" s="112"/>
      <c r="AW43" s="112"/>
      <c r="AX43" s="112"/>
      <c r="AY43" s="112"/>
      <c r="AZ43" s="112"/>
      <c r="BA43" s="112"/>
      <c r="BB43" s="112"/>
      <c r="BC43" s="112"/>
      <c r="BD43" s="112"/>
      <c r="BE43" s="112"/>
      <c r="BF43" s="112"/>
      <c r="BG43" s="112"/>
      <c r="BH43" s="112"/>
    </row>
    <row r="44" spans="1:60" ht="16" customHeight="1" x14ac:dyDescent="0.35">
      <c r="A44" s="112"/>
      <c r="B44" s="254"/>
      <c r="C44" s="254"/>
      <c r="D44" s="254"/>
      <c r="E44" s="67" t="s">
        <v>136</v>
      </c>
      <c r="F44" s="261"/>
      <c r="G44" s="67" t="s">
        <v>137</v>
      </c>
      <c r="H44" s="67" t="s">
        <v>137</v>
      </c>
      <c r="I44" s="67" t="s">
        <v>137</v>
      </c>
      <c r="J44" s="68" t="s">
        <v>137</v>
      </c>
      <c r="K44" s="261"/>
      <c r="L44" s="68" t="s">
        <v>137</v>
      </c>
      <c r="M44" s="68" t="s">
        <v>137</v>
      </c>
      <c r="N44" s="68" t="s">
        <v>137</v>
      </c>
      <c r="O44" s="68" t="s">
        <v>137</v>
      </c>
      <c r="P44" s="261"/>
      <c r="Q44" s="264"/>
      <c r="R44" s="259"/>
      <c r="S44" s="112"/>
      <c r="T44" s="53"/>
      <c r="U44" s="53"/>
      <c r="V44" s="53"/>
      <c r="W44" s="55"/>
      <c r="X44" s="55"/>
      <c r="Y44" s="55"/>
      <c r="Z44" s="55"/>
      <c r="AA44" s="245"/>
      <c r="AB44" s="55"/>
      <c r="AC44" s="55"/>
      <c r="AD44" s="55"/>
      <c r="AE44" s="55"/>
      <c r="AF44" s="245"/>
      <c r="AG44" s="55"/>
      <c r="AH44" s="55"/>
      <c r="AI44" s="55"/>
      <c r="AJ44" s="55"/>
      <c r="AK44" s="245"/>
      <c r="AL44" s="245"/>
      <c r="AM44" s="244"/>
      <c r="AN44" s="112"/>
      <c r="AO44" s="112"/>
      <c r="AP44" s="112"/>
      <c r="AQ44" s="112"/>
      <c r="AR44" s="112"/>
      <c r="AS44" s="112"/>
      <c r="AT44" s="51"/>
      <c r="AU44" s="112"/>
      <c r="AV44" s="112"/>
      <c r="AW44" s="112"/>
      <c r="AX44" s="112"/>
      <c r="AY44" s="112"/>
      <c r="AZ44" s="112"/>
      <c r="BA44" s="112"/>
      <c r="BB44" s="112"/>
      <c r="BC44" s="112"/>
      <c r="BD44" s="112"/>
      <c r="BE44" s="112"/>
      <c r="BF44" s="112"/>
      <c r="BG44" s="112"/>
      <c r="BH44" s="112"/>
    </row>
    <row r="45" spans="1:60" ht="14.5" x14ac:dyDescent="0.35">
      <c r="A45" s="112"/>
      <c r="B45" s="142" t="s">
        <v>371</v>
      </c>
      <c r="C45" s="142" t="s">
        <v>919</v>
      </c>
      <c r="D45" s="72" t="str">
        <f>_xlfn.IFNA(VLOOKUP(C45, Filtered_Bespoke_Outputs, 2, FALSE), "")</f>
        <v>n of </v>
      </c>
      <c r="E45" s="150">
        <v>4</v>
      </c>
      <c r="F45" s="152">
        <f>SUM(E45)</f>
        <v>4</v>
      </c>
      <c r="G45" s="131">
        <v>1</v>
      </c>
      <c r="H45" s="151">
        <v>3</v>
      </c>
      <c r="I45" s="151">
        <v>2</v>
      </c>
      <c r="J45" s="151">
        <v>0</v>
      </c>
      <c r="K45" s="152">
        <f>SUM(G45:J45)</f>
        <v>6</v>
      </c>
      <c r="L45" s="151">
        <v>2</v>
      </c>
      <c r="M45" s="151">
        <v>4</v>
      </c>
      <c r="N45" s="151">
        <v>5</v>
      </c>
      <c r="O45" s="151">
        <v>3</v>
      </c>
      <c r="P45" s="152">
        <f>SUM(L45:O45)</f>
        <v>14</v>
      </c>
      <c r="Q45" s="151">
        <v>2</v>
      </c>
      <c r="R45" s="153">
        <f>SUM(F45,K45,P45,Q45)</f>
        <v>26</v>
      </c>
      <c r="S45" s="112"/>
      <c r="T45" s="56"/>
      <c r="U45" s="56"/>
      <c r="V45" s="44"/>
      <c r="W45" s="112"/>
      <c r="X45" s="112"/>
      <c r="Y45"/>
      <c r="Z45"/>
      <c r="AA45" s="112"/>
      <c r="AB45" s="112"/>
      <c r="AC45" s="112"/>
      <c r="AD45" s="112"/>
      <c r="AE45" s="112"/>
      <c r="AF45" s="112"/>
      <c r="AG45" s="112"/>
      <c r="AH45" s="112"/>
      <c r="AI45" s="112"/>
      <c r="AJ45" s="112"/>
      <c r="AK45" s="112"/>
      <c r="AL45" s="112"/>
      <c r="AM45" s="112"/>
      <c r="AN45" s="112"/>
      <c r="AO45" s="112"/>
      <c r="AP45" s="112"/>
      <c r="AQ45" s="112"/>
      <c r="AR45" s="112"/>
      <c r="AS45" s="112"/>
      <c r="AT45" s="51"/>
      <c r="AU45" s="112"/>
      <c r="AV45" s="112"/>
      <c r="AW45" s="112"/>
      <c r="AX45" s="112"/>
      <c r="AY45" s="112"/>
      <c r="AZ45" s="112"/>
      <c r="BA45" s="112"/>
      <c r="BB45" s="112"/>
      <c r="BC45" s="112"/>
      <c r="BD45" s="112"/>
      <c r="BE45" s="112"/>
      <c r="BF45" s="112"/>
      <c r="BG45" s="112"/>
      <c r="BH45" s="112"/>
    </row>
    <row r="46" spans="1:60" ht="14.5" x14ac:dyDescent="0.35">
      <c r="A46" s="112"/>
      <c r="B46" s="143" t="s">
        <v>91</v>
      </c>
      <c r="C46" s="143" t="s">
        <v>91</v>
      </c>
      <c r="D46" s="73" t="str">
        <f>_xlfn.IFNA(VLOOKUP(C46, Filtered_Bespoke_Outputs, 2, FALSE), "")</f>
        <v/>
      </c>
      <c r="E46" s="154"/>
      <c r="F46" s="156">
        <f t="shared" ref="F46:F84" si="4">SUM(E46)</f>
        <v>0</v>
      </c>
      <c r="G46" s="124"/>
      <c r="H46" s="155"/>
      <c r="I46" s="155"/>
      <c r="J46" s="155"/>
      <c r="K46" s="156">
        <f>SUM(G46:J46)</f>
        <v>0</v>
      </c>
      <c r="L46" s="155"/>
      <c r="M46" s="155"/>
      <c r="N46" s="155"/>
      <c r="O46" s="155"/>
      <c r="P46" s="156">
        <f>SUM(L46:O46)</f>
        <v>0</v>
      </c>
      <c r="Q46" s="155"/>
      <c r="R46" s="157">
        <f>SUM(F46,K46,P46,Q46)</f>
        <v>0</v>
      </c>
      <c r="S46" s="112"/>
      <c r="T46" s="56"/>
      <c r="U46" s="56"/>
      <c r="V46" s="44"/>
      <c r="W46" s="112"/>
      <c r="X46" s="112"/>
      <c r="Y46"/>
      <c r="Z46"/>
      <c r="AA46" s="112"/>
      <c r="AB46" s="112"/>
      <c r="AC46" s="112"/>
      <c r="AD46" s="112"/>
      <c r="AE46" s="112"/>
      <c r="AF46" s="112"/>
      <c r="AG46" s="112"/>
      <c r="AH46" s="112"/>
      <c r="AI46" s="112"/>
      <c r="AJ46" s="112"/>
      <c r="AK46" s="112"/>
      <c r="AL46" s="112"/>
      <c r="AM46" s="112"/>
      <c r="AN46" s="112"/>
      <c r="AO46" s="112"/>
      <c r="AP46" s="112"/>
      <c r="AQ46" s="112"/>
      <c r="AR46" s="112"/>
      <c r="AS46" s="112"/>
      <c r="AT46"/>
      <c r="AU46" s="112"/>
      <c r="AV46" s="112"/>
      <c r="AW46" s="112"/>
      <c r="AX46" s="112"/>
      <c r="AY46" s="112"/>
      <c r="AZ46" s="112"/>
      <c r="BA46" s="112"/>
      <c r="BB46" s="112"/>
      <c r="BC46" s="112"/>
      <c r="BD46" s="112"/>
      <c r="BE46" s="112"/>
      <c r="BF46" s="112"/>
      <c r="BG46" s="112"/>
      <c r="BH46" s="112"/>
    </row>
    <row r="47" spans="1:60" ht="14.5" x14ac:dyDescent="0.35">
      <c r="A47" s="112"/>
      <c r="B47" s="143" t="s">
        <v>91</v>
      </c>
      <c r="C47" s="143" t="s">
        <v>91</v>
      </c>
      <c r="D47" s="73" t="str">
        <f>_xlfn.IFNA(VLOOKUP(C47, Filtered_Bespoke_Outputs, 2, FALSE), "")</f>
        <v/>
      </c>
      <c r="E47" s="154"/>
      <c r="F47" s="156">
        <f t="shared" si="4"/>
        <v>0</v>
      </c>
      <c r="G47" s="154"/>
      <c r="H47" s="155"/>
      <c r="I47" s="155"/>
      <c r="J47" s="155"/>
      <c r="K47" s="156">
        <f>SUM(G47:J47)</f>
        <v>0</v>
      </c>
      <c r="L47" s="155"/>
      <c r="M47" s="155"/>
      <c r="N47" s="155"/>
      <c r="O47" s="155"/>
      <c r="P47" s="156">
        <f>SUM(L47:O47)</f>
        <v>0</v>
      </c>
      <c r="Q47" s="155"/>
      <c r="R47" s="157">
        <f t="shared" ref="R47:R83" si="5">SUM(F47,K47,P47,Q47)</f>
        <v>0</v>
      </c>
      <c r="S47" s="112"/>
      <c r="T47" s="56"/>
      <c r="U47" s="56"/>
      <c r="V47" s="44"/>
      <c r="W47" s="112"/>
      <c r="X47" s="112"/>
      <c r="Y47"/>
      <c r="Z47"/>
      <c r="AA47" s="112"/>
      <c r="AB47" s="112"/>
      <c r="AC47" s="112"/>
      <c r="AD47" s="112"/>
      <c r="AE47" s="112"/>
      <c r="AF47" s="112"/>
      <c r="AG47" s="112"/>
      <c r="AH47" s="112"/>
      <c r="AI47" s="112"/>
      <c r="AJ47" s="112"/>
      <c r="AK47" s="112"/>
      <c r="AL47" s="112"/>
      <c r="AM47" s="112"/>
      <c r="AN47" s="112"/>
      <c r="AO47" s="112"/>
      <c r="AP47" s="112"/>
      <c r="AQ47" s="112"/>
      <c r="AR47" s="112"/>
      <c r="AS47" s="112"/>
      <c r="AT47"/>
      <c r="AU47" s="112"/>
      <c r="AV47" s="112"/>
      <c r="AW47" s="112"/>
      <c r="AX47" s="112"/>
      <c r="AY47" s="112"/>
      <c r="AZ47" s="112"/>
      <c r="BA47" s="112"/>
      <c r="BB47" s="112"/>
      <c r="BC47" s="112"/>
      <c r="BD47" s="112"/>
      <c r="BE47" s="112"/>
      <c r="BF47" s="112"/>
      <c r="BG47" s="112"/>
      <c r="BH47" s="112"/>
    </row>
    <row r="48" spans="1:60" ht="14.5" x14ac:dyDescent="0.35">
      <c r="A48" s="112"/>
      <c r="B48" s="143" t="s">
        <v>91</v>
      </c>
      <c r="C48" s="143" t="s">
        <v>91</v>
      </c>
      <c r="D48" s="73" t="str">
        <f>_xlfn.IFNA(VLOOKUP(C48, Filtered_Bespoke_Outputs, 2, FALSE), "")</f>
        <v/>
      </c>
      <c r="E48" s="154"/>
      <c r="F48" s="156">
        <f t="shared" si="4"/>
        <v>0</v>
      </c>
      <c r="G48" s="154"/>
      <c r="H48" s="155"/>
      <c r="I48" s="155"/>
      <c r="J48" s="155"/>
      <c r="K48" s="156">
        <f>SUM(G48:J48)</f>
        <v>0</v>
      </c>
      <c r="L48" s="155"/>
      <c r="M48" s="155"/>
      <c r="N48" s="155"/>
      <c r="O48" s="155"/>
      <c r="P48" s="156">
        <f>SUM(L48:O48)</f>
        <v>0</v>
      </c>
      <c r="Q48" s="155"/>
      <c r="R48" s="157">
        <f t="shared" si="5"/>
        <v>0</v>
      </c>
      <c r="S48" s="112"/>
      <c r="T48" s="56"/>
      <c r="U48" s="56"/>
      <c r="V48" s="44"/>
      <c r="W48" s="112"/>
      <c r="X48" s="112"/>
      <c r="Y48"/>
      <c r="Z48"/>
      <c r="AA48" s="112"/>
      <c r="AB48" s="112"/>
      <c r="AC48" s="112"/>
      <c r="AD48" s="112"/>
      <c r="AE48" s="112"/>
      <c r="AF48" s="112"/>
      <c r="AG48" s="112"/>
      <c r="AH48" s="112"/>
      <c r="AI48" s="112"/>
      <c r="AJ48" s="112"/>
      <c r="AK48" s="112"/>
      <c r="AL48" s="112"/>
      <c r="AM48" s="112"/>
      <c r="AN48" s="112"/>
      <c r="AO48" s="112"/>
      <c r="AP48" s="112"/>
      <c r="AQ48" s="112"/>
      <c r="AR48" s="112"/>
      <c r="AS48" s="112"/>
      <c r="AT48" s="112"/>
      <c r="AU48" s="112"/>
      <c r="AV48" s="112"/>
      <c r="AW48" s="112"/>
      <c r="AX48" s="112"/>
      <c r="AY48" s="112"/>
      <c r="AZ48" s="112"/>
      <c r="BA48" s="112"/>
      <c r="BB48" s="112"/>
      <c r="BC48" s="112"/>
      <c r="BD48" s="112"/>
      <c r="BE48" s="112"/>
      <c r="BF48" s="112"/>
      <c r="BG48" s="112"/>
      <c r="BH48" s="112"/>
    </row>
    <row r="49" spans="1:60" ht="14.5" x14ac:dyDescent="0.35">
      <c r="A49" s="112"/>
      <c r="B49" s="143" t="s">
        <v>91</v>
      </c>
      <c r="C49" s="143" t="s">
        <v>91</v>
      </c>
      <c r="D49" s="73" t="str">
        <f>_xlfn.IFNA(VLOOKUP(C49, Filtered_Bespoke_Outputs, 2, FALSE), "")</f>
        <v/>
      </c>
      <c r="E49" s="154"/>
      <c r="F49" s="156">
        <f t="shared" si="4"/>
        <v>0</v>
      </c>
      <c r="G49" s="154"/>
      <c r="H49" s="155"/>
      <c r="I49" s="155"/>
      <c r="J49" s="155"/>
      <c r="K49" s="156">
        <f t="shared" ref="K49:K57" si="6">SUM(G49:J49)</f>
        <v>0</v>
      </c>
      <c r="L49" s="155"/>
      <c r="M49" s="155"/>
      <c r="N49" s="155"/>
      <c r="O49" s="155"/>
      <c r="P49" s="156">
        <f t="shared" ref="P49:P57" si="7">SUM(L49:O49)</f>
        <v>0</v>
      </c>
      <c r="Q49" s="155"/>
      <c r="R49" s="157">
        <f t="shared" si="5"/>
        <v>0</v>
      </c>
      <c r="S49" s="112"/>
      <c r="T49" s="56"/>
      <c r="U49" s="56"/>
      <c r="V49" s="44"/>
      <c r="W49" s="112"/>
      <c r="X49" s="112"/>
      <c r="Y49"/>
      <c r="Z49"/>
      <c r="AA49" s="112"/>
      <c r="AB49" s="112"/>
      <c r="AC49" s="112"/>
      <c r="AD49" s="112"/>
      <c r="AE49" s="112"/>
      <c r="AF49" s="112"/>
      <c r="AG49" s="112"/>
      <c r="AH49" s="112"/>
      <c r="AI49" s="112"/>
      <c r="AJ49" s="112"/>
      <c r="AK49" s="112"/>
      <c r="AL49" s="112"/>
      <c r="AM49" s="112"/>
      <c r="AN49" s="112"/>
      <c r="AO49" s="112"/>
      <c r="AP49" s="112"/>
      <c r="AQ49" s="112"/>
      <c r="AR49" s="112"/>
      <c r="AS49" s="112"/>
      <c r="AT49" s="112"/>
      <c r="AU49" s="112"/>
      <c r="AV49" s="112"/>
      <c r="AW49" s="112"/>
      <c r="AX49" s="112"/>
      <c r="AY49" s="112"/>
      <c r="AZ49" s="112"/>
      <c r="BA49" s="112"/>
      <c r="BB49" s="112"/>
      <c r="BC49" s="112"/>
      <c r="BD49" s="112"/>
      <c r="BE49" s="112"/>
      <c r="BF49" s="112"/>
      <c r="BG49" s="112"/>
      <c r="BH49" s="112"/>
    </row>
    <row r="50" spans="1:60" ht="14.5" x14ac:dyDescent="0.35">
      <c r="A50" s="112"/>
      <c r="B50" s="143" t="s">
        <v>91</v>
      </c>
      <c r="C50" s="143" t="s">
        <v>91</v>
      </c>
      <c r="D50" s="73" t="str">
        <f>_xlfn.IFNA(VLOOKUP(C50, Filtered_Bespoke_Outputs, 2, FALSE), "")</f>
        <v/>
      </c>
      <c r="E50" s="154"/>
      <c r="F50" s="156">
        <f t="shared" si="4"/>
        <v>0</v>
      </c>
      <c r="G50" s="154"/>
      <c r="H50" s="155"/>
      <c r="I50" s="155"/>
      <c r="J50" s="155"/>
      <c r="K50" s="156">
        <f t="shared" si="6"/>
        <v>0</v>
      </c>
      <c r="L50" s="155"/>
      <c r="M50" s="155"/>
      <c r="N50" s="155"/>
      <c r="O50" s="155"/>
      <c r="P50" s="156">
        <f t="shared" si="7"/>
        <v>0</v>
      </c>
      <c r="Q50" s="155"/>
      <c r="R50" s="157">
        <f t="shared" si="5"/>
        <v>0</v>
      </c>
      <c r="S50" s="112"/>
      <c r="T50" s="56"/>
      <c r="U50" s="56"/>
      <c r="V50" s="44"/>
      <c r="W50" s="112"/>
      <c r="X50" s="112"/>
      <c r="Y50"/>
      <c r="Z50"/>
      <c r="AA50" s="112"/>
      <c r="AB50" s="112"/>
      <c r="AC50" s="112"/>
      <c r="AD50" s="112"/>
      <c r="AE50" s="112"/>
      <c r="AF50" s="112"/>
      <c r="AG50" s="112"/>
      <c r="AH50" s="112"/>
      <c r="AI50" s="112"/>
      <c r="AJ50" s="112"/>
      <c r="AK50" s="112"/>
      <c r="AL50" s="112"/>
      <c r="AM50" s="112"/>
      <c r="AN50" s="112"/>
      <c r="AO50" s="112"/>
      <c r="AP50" s="112"/>
      <c r="AQ50" s="112"/>
      <c r="AR50" s="112"/>
      <c r="AS50" s="112"/>
      <c r="AT50" s="112"/>
      <c r="AU50" s="112"/>
      <c r="AV50" s="112"/>
      <c r="AW50" s="112"/>
      <c r="AX50" s="112"/>
      <c r="AY50" s="112"/>
      <c r="AZ50" s="112"/>
      <c r="BA50" s="112"/>
      <c r="BB50" s="112"/>
      <c r="BC50" s="112"/>
      <c r="BD50" s="112"/>
      <c r="BE50" s="112"/>
      <c r="BF50" s="112"/>
      <c r="BG50" s="112"/>
      <c r="BH50" s="112"/>
    </row>
    <row r="51" spans="1:60" ht="14.5" x14ac:dyDescent="0.35">
      <c r="A51" s="112"/>
      <c r="B51" s="143" t="s">
        <v>91</v>
      </c>
      <c r="C51" s="143" t="s">
        <v>91</v>
      </c>
      <c r="D51" s="73" t="str">
        <f>_xlfn.IFNA(VLOOKUP(C51, Filtered_Bespoke_Outputs, 2, FALSE), "")</f>
        <v/>
      </c>
      <c r="E51" s="154"/>
      <c r="F51" s="156">
        <f t="shared" si="4"/>
        <v>0</v>
      </c>
      <c r="G51" s="154"/>
      <c r="H51" s="155"/>
      <c r="I51" s="155"/>
      <c r="J51" s="155"/>
      <c r="K51" s="156">
        <f t="shared" si="6"/>
        <v>0</v>
      </c>
      <c r="L51" s="155"/>
      <c r="M51" s="155"/>
      <c r="N51" s="155"/>
      <c r="O51" s="155"/>
      <c r="P51" s="156">
        <f t="shared" si="7"/>
        <v>0</v>
      </c>
      <c r="Q51" s="155"/>
      <c r="R51" s="157">
        <f t="shared" si="5"/>
        <v>0</v>
      </c>
      <c r="S51" s="112"/>
      <c r="T51" s="56"/>
      <c r="U51" s="56"/>
      <c r="V51" s="44"/>
      <c r="W51" s="112"/>
      <c r="X51" s="112"/>
      <c r="Y51"/>
      <c r="Z51"/>
      <c r="AA51" s="112"/>
      <c r="AB51" s="112"/>
      <c r="AC51" s="112"/>
      <c r="AD51" s="112"/>
      <c r="AE51" s="112"/>
      <c r="AF51" s="112"/>
      <c r="AG51" s="112"/>
      <c r="AH51" s="112"/>
      <c r="AI51" s="112"/>
      <c r="AJ51" s="112"/>
      <c r="AK51" s="112"/>
      <c r="AL51" s="112"/>
      <c r="AM51" s="112"/>
      <c r="AN51" s="112"/>
      <c r="AO51" s="112"/>
      <c r="AP51" s="112"/>
      <c r="AQ51" s="112"/>
      <c r="AR51" s="112"/>
      <c r="AS51" s="112"/>
      <c r="AT51" s="112"/>
      <c r="AU51" s="112"/>
      <c r="AV51" s="112"/>
      <c r="AW51" s="112"/>
      <c r="AX51" s="112"/>
      <c r="AY51" s="112"/>
      <c r="AZ51" s="112"/>
      <c r="BA51" s="112"/>
      <c r="BB51" s="112"/>
      <c r="BC51" s="112"/>
      <c r="BD51" s="112"/>
      <c r="BE51" s="112"/>
      <c r="BF51" s="112"/>
      <c r="BG51" s="112"/>
      <c r="BH51" s="112"/>
    </row>
    <row r="52" spans="1:60" ht="14.5" x14ac:dyDescent="0.35">
      <c r="A52" s="112"/>
      <c r="B52" s="143" t="s">
        <v>91</v>
      </c>
      <c r="C52" s="143" t="s">
        <v>91</v>
      </c>
      <c r="D52" s="73" t="str">
        <f>_xlfn.IFNA(VLOOKUP(C52, Filtered_Bespoke_Outputs, 2, FALSE), "")</f>
        <v/>
      </c>
      <c r="E52" s="154"/>
      <c r="F52" s="156">
        <f t="shared" si="4"/>
        <v>0</v>
      </c>
      <c r="G52" s="154"/>
      <c r="H52" s="155"/>
      <c r="I52" s="155"/>
      <c r="J52" s="155"/>
      <c r="K52" s="156">
        <f t="shared" si="6"/>
        <v>0</v>
      </c>
      <c r="L52" s="155"/>
      <c r="M52" s="155"/>
      <c r="N52" s="155"/>
      <c r="O52" s="155"/>
      <c r="P52" s="156">
        <f t="shared" si="7"/>
        <v>0</v>
      </c>
      <c r="Q52" s="155"/>
      <c r="R52" s="157">
        <f t="shared" si="5"/>
        <v>0</v>
      </c>
      <c r="S52" s="112"/>
      <c r="T52" s="56"/>
      <c r="U52" s="56"/>
      <c r="V52" s="44"/>
      <c r="W52" s="112"/>
      <c r="X52" s="112"/>
      <c r="Y52"/>
      <c r="Z52"/>
      <c r="AA52" s="112"/>
      <c r="AB52" s="112"/>
      <c r="AC52" s="112"/>
      <c r="AD52" s="112"/>
      <c r="AE52" s="112"/>
      <c r="AF52" s="112"/>
      <c r="AG52" s="112"/>
      <c r="AH52" s="112"/>
      <c r="AI52" s="112"/>
      <c r="AJ52" s="112"/>
      <c r="AK52" s="112"/>
      <c r="AL52" s="112"/>
      <c r="AM52" s="112"/>
      <c r="AN52" s="112"/>
      <c r="AO52" s="112"/>
      <c r="AP52" s="112"/>
      <c r="AQ52" s="112"/>
      <c r="AR52" s="112"/>
      <c r="AS52" s="112"/>
      <c r="AT52" s="112"/>
      <c r="AU52" s="112"/>
      <c r="AV52" s="112"/>
      <c r="AW52" s="112"/>
      <c r="AX52" s="112"/>
      <c r="AY52" s="112"/>
      <c r="AZ52" s="112"/>
      <c r="BA52" s="112"/>
      <c r="BB52" s="112"/>
      <c r="BC52" s="112"/>
      <c r="BD52" s="112"/>
      <c r="BE52" s="112"/>
      <c r="BF52" s="112"/>
      <c r="BG52" s="112"/>
      <c r="BH52" s="112"/>
    </row>
    <row r="53" spans="1:60" ht="14.5" x14ac:dyDescent="0.35">
      <c r="A53" s="112"/>
      <c r="B53" s="143" t="s">
        <v>91</v>
      </c>
      <c r="C53" s="143" t="s">
        <v>91</v>
      </c>
      <c r="D53" s="73" t="str">
        <f>_xlfn.IFNA(VLOOKUP(C53, Filtered_Bespoke_Outputs, 2, FALSE), "")</f>
        <v/>
      </c>
      <c r="E53" s="154"/>
      <c r="F53" s="156">
        <f t="shared" si="4"/>
        <v>0</v>
      </c>
      <c r="G53" s="154"/>
      <c r="H53" s="155"/>
      <c r="I53" s="155"/>
      <c r="J53" s="155"/>
      <c r="K53" s="156">
        <f t="shared" si="6"/>
        <v>0</v>
      </c>
      <c r="L53" s="155"/>
      <c r="M53" s="155"/>
      <c r="N53" s="155"/>
      <c r="O53" s="155"/>
      <c r="P53" s="156">
        <f t="shared" si="7"/>
        <v>0</v>
      </c>
      <c r="Q53" s="155"/>
      <c r="R53" s="157">
        <f t="shared" si="5"/>
        <v>0</v>
      </c>
      <c r="S53" s="112"/>
      <c r="T53" s="56"/>
      <c r="U53" s="56"/>
      <c r="V53" s="44"/>
      <c r="W53" s="112"/>
      <c r="X53" s="112"/>
      <c r="Y53"/>
      <c r="Z53"/>
      <c r="AA53" s="112"/>
      <c r="AB53" s="112"/>
      <c r="AC53" s="112"/>
      <c r="AD53" s="112"/>
      <c r="AE53" s="112"/>
      <c r="AF53" s="112"/>
      <c r="AG53" s="112"/>
      <c r="AH53" s="112"/>
      <c r="AI53" s="112"/>
      <c r="AJ53" s="112"/>
      <c r="AK53" s="112"/>
      <c r="AL53" s="112"/>
      <c r="AM53" s="112"/>
      <c r="AN53" s="112"/>
      <c r="AO53" s="112"/>
      <c r="AP53" s="112"/>
      <c r="AQ53" s="112"/>
      <c r="AR53" s="112"/>
      <c r="AS53" s="112"/>
      <c r="AT53" s="112"/>
      <c r="AU53" s="112"/>
      <c r="AV53" s="112"/>
      <c r="AW53" s="112"/>
      <c r="AX53" s="112"/>
      <c r="AY53" s="112"/>
      <c r="AZ53" s="112"/>
      <c r="BA53" s="112"/>
      <c r="BB53" s="112"/>
      <c r="BC53" s="112"/>
      <c r="BD53" s="112"/>
      <c r="BE53" s="112"/>
      <c r="BF53" s="112"/>
      <c r="BG53" s="112"/>
      <c r="BH53" s="112"/>
    </row>
    <row r="54" spans="1:60" ht="14.5" x14ac:dyDescent="0.35">
      <c r="A54" s="112"/>
      <c r="B54" s="143" t="s">
        <v>91</v>
      </c>
      <c r="C54" s="143" t="s">
        <v>91</v>
      </c>
      <c r="D54" s="73" t="str">
        <f>_xlfn.IFNA(VLOOKUP(C54, Filtered_Bespoke_Outputs, 2, FALSE), "")</f>
        <v/>
      </c>
      <c r="E54" s="154"/>
      <c r="F54" s="156">
        <f t="shared" si="4"/>
        <v>0</v>
      </c>
      <c r="G54" s="154"/>
      <c r="H54" s="155"/>
      <c r="I54" s="155"/>
      <c r="J54" s="155"/>
      <c r="K54" s="156">
        <f t="shared" si="6"/>
        <v>0</v>
      </c>
      <c r="L54" s="155"/>
      <c r="M54" s="155"/>
      <c r="N54" s="155"/>
      <c r="O54" s="155"/>
      <c r="P54" s="156">
        <f t="shared" si="7"/>
        <v>0</v>
      </c>
      <c r="Q54" s="155"/>
      <c r="R54" s="157">
        <f t="shared" si="5"/>
        <v>0</v>
      </c>
      <c r="S54" s="112"/>
      <c r="T54" s="56"/>
      <c r="U54" s="56"/>
      <c r="V54" s="44"/>
      <c r="W54" s="112"/>
      <c r="X54" s="112"/>
      <c r="Y54"/>
      <c r="Z54"/>
      <c r="AA54" s="112"/>
      <c r="AB54" s="112"/>
      <c r="AC54" s="112"/>
      <c r="AD54" s="112"/>
      <c r="AE54" s="112"/>
      <c r="AF54" s="112"/>
      <c r="AG54" s="112"/>
      <c r="AH54" s="112"/>
      <c r="AI54" s="112"/>
      <c r="AJ54" s="112"/>
      <c r="AK54" s="112"/>
      <c r="AL54" s="112"/>
      <c r="AM54" s="112"/>
      <c r="AN54" s="112"/>
      <c r="AO54" s="112"/>
      <c r="AP54" s="112"/>
      <c r="AQ54" s="112"/>
      <c r="AR54" s="112"/>
      <c r="AS54" s="112"/>
      <c r="AT54" s="112"/>
      <c r="AU54" s="112"/>
      <c r="AV54" s="112"/>
      <c r="AW54" s="112"/>
      <c r="AX54" s="112"/>
      <c r="AY54" s="112"/>
      <c r="AZ54" s="112"/>
      <c r="BA54" s="112"/>
      <c r="BB54" s="112"/>
      <c r="BC54" s="112"/>
      <c r="BD54" s="112"/>
      <c r="BE54" s="112"/>
      <c r="BF54" s="112"/>
      <c r="BG54" s="112"/>
      <c r="BH54" s="112"/>
    </row>
    <row r="55" spans="1:60" ht="14.5" x14ac:dyDescent="0.35">
      <c r="A55" s="112"/>
      <c r="B55" s="143" t="s">
        <v>91</v>
      </c>
      <c r="C55" s="143" t="s">
        <v>91</v>
      </c>
      <c r="D55" s="73" t="str">
        <f>_xlfn.IFNA(VLOOKUP(C55, Filtered_Bespoke_Outputs, 2, FALSE), "")</f>
        <v/>
      </c>
      <c r="E55" s="154"/>
      <c r="F55" s="156">
        <f t="shared" si="4"/>
        <v>0</v>
      </c>
      <c r="G55" s="154"/>
      <c r="H55" s="155"/>
      <c r="I55" s="155"/>
      <c r="J55" s="155"/>
      <c r="K55" s="156">
        <f t="shared" si="6"/>
        <v>0</v>
      </c>
      <c r="L55" s="155"/>
      <c r="M55" s="155"/>
      <c r="N55" s="155"/>
      <c r="O55" s="155"/>
      <c r="P55" s="156">
        <f t="shared" si="7"/>
        <v>0</v>
      </c>
      <c r="Q55" s="155"/>
      <c r="R55" s="157">
        <f t="shared" si="5"/>
        <v>0</v>
      </c>
      <c r="S55" s="112"/>
      <c r="T55" s="56"/>
      <c r="U55" s="56"/>
      <c r="V55" s="44"/>
      <c r="W55" s="112"/>
      <c r="X55" s="112"/>
      <c r="Y55"/>
      <c r="Z55"/>
      <c r="AA55" s="112"/>
      <c r="AB55" s="112"/>
      <c r="AC55" s="112"/>
      <c r="AD55" s="112"/>
      <c r="AE55" s="112"/>
      <c r="AF55" s="112"/>
      <c r="AG55" s="112"/>
      <c r="AH55" s="112"/>
      <c r="AI55" s="112"/>
      <c r="AJ55" s="112"/>
      <c r="AK55" s="112"/>
      <c r="AL55" s="112"/>
      <c r="AM55" s="112"/>
      <c r="AN55" s="112"/>
      <c r="AO55" s="112"/>
      <c r="AP55" s="112"/>
      <c r="AQ55" s="112"/>
      <c r="AR55" s="112"/>
      <c r="AS55" s="112"/>
      <c r="AT55" s="112"/>
      <c r="AU55" s="112"/>
      <c r="AV55" s="112"/>
      <c r="AW55" s="112"/>
      <c r="AX55" s="112"/>
      <c r="AY55" s="112"/>
      <c r="AZ55" s="112"/>
      <c r="BA55" s="112"/>
      <c r="BB55" s="112"/>
      <c r="BC55" s="112"/>
      <c r="BD55" s="112"/>
      <c r="BE55" s="112"/>
      <c r="BF55" s="112"/>
      <c r="BG55" s="112"/>
      <c r="BH55" s="112"/>
    </row>
    <row r="56" spans="1:60" ht="14.5" x14ac:dyDescent="0.35">
      <c r="A56" s="112"/>
      <c r="B56" s="143" t="s">
        <v>91</v>
      </c>
      <c r="C56" s="143" t="s">
        <v>91</v>
      </c>
      <c r="D56" s="73" t="str">
        <f>_xlfn.IFNA(VLOOKUP(C56, Filtered_Bespoke_Outputs, 2, FALSE), "")</f>
        <v/>
      </c>
      <c r="E56" s="154"/>
      <c r="F56" s="156">
        <f t="shared" si="4"/>
        <v>0</v>
      </c>
      <c r="G56" s="154"/>
      <c r="H56" s="155"/>
      <c r="I56" s="155"/>
      <c r="J56" s="155"/>
      <c r="K56" s="156">
        <f t="shared" si="6"/>
        <v>0</v>
      </c>
      <c r="L56" s="155"/>
      <c r="M56" s="155"/>
      <c r="N56" s="155"/>
      <c r="O56" s="155"/>
      <c r="P56" s="156">
        <f t="shared" si="7"/>
        <v>0</v>
      </c>
      <c r="Q56" s="155"/>
      <c r="R56" s="157">
        <f t="shared" si="5"/>
        <v>0</v>
      </c>
      <c r="S56" s="112"/>
      <c r="T56" s="56"/>
      <c r="U56" s="56"/>
      <c r="V56" s="44"/>
      <c r="W56" s="112"/>
      <c r="X56" s="112"/>
      <c r="Y56"/>
      <c r="Z56"/>
      <c r="AA56" s="112"/>
      <c r="AB56" s="112"/>
      <c r="AC56" s="112"/>
      <c r="AD56" s="112"/>
      <c r="AE56" s="112"/>
      <c r="AF56" s="112"/>
      <c r="AG56" s="112"/>
      <c r="AH56" s="112"/>
      <c r="AI56" s="112"/>
      <c r="AJ56" s="112"/>
      <c r="AK56" s="112"/>
      <c r="AL56" s="112"/>
      <c r="AM56" s="112"/>
      <c r="AN56" s="112"/>
      <c r="AO56" s="112"/>
      <c r="AP56" s="112"/>
      <c r="AQ56" s="112"/>
      <c r="AR56" s="112"/>
      <c r="AS56" s="112"/>
      <c r="AT56" s="112"/>
      <c r="AU56" s="112"/>
      <c r="AV56" s="112"/>
      <c r="AW56" s="112"/>
      <c r="AX56" s="112"/>
      <c r="AY56" s="112"/>
      <c r="AZ56" s="112"/>
      <c r="BA56" s="112"/>
      <c r="BB56" s="112"/>
      <c r="BC56" s="112"/>
      <c r="BD56" s="112"/>
      <c r="BE56" s="112"/>
      <c r="BF56" s="112"/>
      <c r="BG56" s="112"/>
      <c r="BH56" s="112"/>
    </row>
    <row r="57" spans="1:60" ht="14.5" x14ac:dyDescent="0.35">
      <c r="A57" s="112"/>
      <c r="B57" s="143" t="s">
        <v>91</v>
      </c>
      <c r="C57" s="143" t="s">
        <v>91</v>
      </c>
      <c r="D57" s="73" t="str">
        <f>_xlfn.IFNA(VLOOKUP(C57, Filtered_Bespoke_Outputs, 2, FALSE), "")</f>
        <v/>
      </c>
      <c r="E57" s="154"/>
      <c r="F57" s="156">
        <f t="shared" si="4"/>
        <v>0</v>
      </c>
      <c r="G57" s="154"/>
      <c r="H57" s="155"/>
      <c r="I57" s="155"/>
      <c r="J57" s="155"/>
      <c r="K57" s="156">
        <f t="shared" si="6"/>
        <v>0</v>
      </c>
      <c r="L57" s="155"/>
      <c r="M57" s="155"/>
      <c r="N57" s="155"/>
      <c r="O57" s="155"/>
      <c r="P57" s="156">
        <f t="shared" si="7"/>
        <v>0</v>
      </c>
      <c r="Q57" s="155"/>
      <c r="R57" s="157">
        <f t="shared" si="5"/>
        <v>0</v>
      </c>
      <c r="S57" s="112"/>
      <c r="T57" s="56"/>
      <c r="U57" s="56"/>
      <c r="V57" s="44"/>
      <c r="W57" s="112"/>
      <c r="X57" s="112"/>
      <c r="Y57"/>
      <c r="Z57"/>
      <c r="AA57" s="112"/>
      <c r="AB57" s="112"/>
      <c r="AC57" s="112"/>
      <c r="AD57" s="112"/>
      <c r="AE57" s="112"/>
      <c r="AF57" s="112"/>
      <c r="AG57" s="112"/>
      <c r="AH57" s="112"/>
      <c r="AI57" s="112"/>
      <c r="AJ57" s="112"/>
      <c r="AK57" s="112"/>
      <c r="AL57" s="112"/>
      <c r="AM57" s="112"/>
      <c r="AN57" s="112"/>
      <c r="AO57" s="112"/>
      <c r="AP57" s="112"/>
      <c r="AQ57" s="112"/>
      <c r="AR57" s="112"/>
      <c r="AS57" s="112"/>
      <c r="AT57" s="112"/>
      <c r="AU57" s="112"/>
      <c r="AV57" s="112"/>
      <c r="AW57" s="112"/>
      <c r="AX57" s="112"/>
      <c r="AY57" s="112"/>
      <c r="AZ57" s="112"/>
      <c r="BA57" s="112"/>
      <c r="BB57" s="112"/>
      <c r="BC57" s="112"/>
      <c r="BD57" s="112"/>
      <c r="BE57" s="112"/>
      <c r="BF57" s="112"/>
      <c r="BG57" s="112"/>
      <c r="BH57" s="112"/>
    </row>
    <row r="58" spans="1:60" ht="14.5" x14ac:dyDescent="0.35">
      <c r="A58" s="112"/>
      <c r="B58" s="143" t="s">
        <v>91</v>
      </c>
      <c r="C58" s="143" t="s">
        <v>91</v>
      </c>
      <c r="D58" s="73" t="str">
        <f>_xlfn.IFNA(VLOOKUP(C58, Filtered_Bespoke_Outputs, 2, FALSE), "")</f>
        <v/>
      </c>
      <c r="E58" s="154"/>
      <c r="F58" s="156">
        <f t="shared" si="4"/>
        <v>0</v>
      </c>
      <c r="G58" s="154"/>
      <c r="H58" s="155"/>
      <c r="I58" s="155"/>
      <c r="J58" s="155"/>
      <c r="K58" s="156">
        <f t="shared" ref="K58:K68" si="8">SUM(G58:J58)</f>
        <v>0</v>
      </c>
      <c r="L58" s="155"/>
      <c r="M58" s="155"/>
      <c r="N58" s="155"/>
      <c r="O58" s="155"/>
      <c r="P58" s="156">
        <f t="shared" ref="P58:P68" si="9">SUM(L58:O58)</f>
        <v>0</v>
      </c>
      <c r="Q58" s="155"/>
      <c r="R58" s="157">
        <f t="shared" si="5"/>
        <v>0</v>
      </c>
      <c r="S58" s="112"/>
      <c r="T58" s="112"/>
      <c r="U58" s="112"/>
      <c r="V58" s="112"/>
      <c r="W58" s="112"/>
      <c r="X58" s="112"/>
      <c r="Y58"/>
      <c r="Z58"/>
      <c r="AA58" s="112"/>
      <c r="AB58" s="112"/>
      <c r="AC58" s="112"/>
      <c r="AD58" s="112"/>
      <c r="AE58" s="112"/>
      <c r="AF58" s="112"/>
      <c r="AG58" s="112"/>
      <c r="AH58" s="112"/>
      <c r="AI58" s="112"/>
      <c r="AJ58" s="112"/>
      <c r="AK58" s="112"/>
      <c r="AL58" s="112"/>
      <c r="AM58" s="112"/>
      <c r="AN58" s="112"/>
      <c r="AO58" s="112"/>
      <c r="AP58" s="112"/>
      <c r="AQ58" s="112"/>
      <c r="AR58" s="112"/>
      <c r="AS58" s="112"/>
      <c r="AT58" s="112"/>
      <c r="AU58" s="112"/>
      <c r="AV58" s="112"/>
      <c r="AW58" s="112"/>
      <c r="AX58" s="112"/>
      <c r="AY58" s="112"/>
      <c r="AZ58" s="112"/>
      <c r="BA58" s="112"/>
      <c r="BB58" s="112"/>
      <c r="BC58" s="112"/>
      <c r="BD58" s="112"/>
      <c r="BE58" s="112"/>
      <c r="BF58" s="112"/>
      <c r="BG58" s="112"/>
      <c r="BH58" s="112"/>
    </row>
    <row r="59" spans="1:60" ht="14.5" x14ac:dyDescent="0.35">
      <c r="A59" s="112"/>
      <c r="B59" s="143" t="s">
        <v>91</v>
      </c>
      <c r="C59" s="143" t="s">
        <v>91</v>
      </c>
      <c r="D59" s="73" t="str">
        <f>_xlfn.IFNA(VLOOKUP(C59, Filtered_Bespoke_Outputs, 2, FALSE), "")</f>
        <v/>
      </c>
      <c r="E59" s="154"/>
      <c r="F59" s="156">
        <f t="shared" si="4"/>
        <v>0</v>
      </c>
      <c r="G59" s="154"/>
      <c r="H59" s="155"/>
      <c r="I59" s="155"/>
      <c r="J59" s="155"/>
      <c r="K59" s="156">
        <f t="shared" si="8"/>
        <v>0</v>
      </c>
      <c r="L59" s="155"/>
      <c r="M59" s="155"/>
      <c r="N59" s="155"/>
      <c r="O59" s="155"/>
      <c r="P59" s="156">
        <f t="shared" si="9"/>
        <v>0</v>
      </c>
      <c r="Q59" s="155"/>
      <c r="R59" s="157">
        <f t="shared" si="5"/>
        <v>0</v>
      </c>
      <c r="S59" s="112"/>
      <c r="T59" s="112"/>
      <c r="U59" s="112"/>
      <c r="V59" s="112"/>
      <c r="W59" s="112"/>
      <c r="X59" s="112"/>
      <c r="Y59"/>
      <c r="Z59"/>
      <c r="AA59" s="112"/>
      <c r="AB59" s="112"/>
      <c r="AC59" s="112"/>
      <c r="AD59" s="112"/>
      <c r="AE59" s="112"/>
      <c r="AF59" s="112"/>
      <c r="AG59" s="112"/>
      <c r="AH59" s="112"/>
      <c r="AI59" s="112"/>
      <c r="AJ59" s="112"/>
      <c r="AK59" s="112"/>
      <c r="AL59" s="112"/>
      <c r="AM59" s="112"/>
      <c r="AN59" s="112"/>
      <c r="AO59" s="112"/>
      <c r="AP59" s="112"/>
      <c r="AQ59" s="112"/>
      <c r="AR59" s="112"/>
      <c r="AS59" s="112"/>
      <c r="AT59" s="112"/>
      <c r="AU59" s="112"/>
      <c r="AV59" s="112"/>
      <c r="AW59" s="112"/>
      <c r="AX59" s="112"/>
      <c r="AY59" s="112"/>
      <c r="AZ59" s="112"/>
      <c r="BA59" s="112"/>
      <c r="BB59" s="112"/>
      <c r="BC59" s="112"/>
      <c r="BD59" s="112"/>
      <c r="BE59" s="112"/>
      <c r="BF59" s="112"/>
      <c r="BG59" s="112"/>
      <c r="BH59" s="112"/>
    </row>
    <row r="60" spans="1:60" ht="14.5" x14ac:dyDescent="0.35">
      <c r="A60" s="112"/>
      <c r="B60" s="143" t="s">
        <v>91</v>
      </c>
      <c r="C60" s="143" t="s">
        <v>91</v>
      </c>
      <c r="D60" s="73" t="str">
        <f>_xlfn.IFNA(VLOOKUP(C60, Filtered_Bespoke_Outputs, 2, FALSE), "")</f>
        <v/>
      </c>
      <c r="E60" s="154"/>
      <c r="F60" s="156">
        <f t="shared" si="4"/>
        <v>0</v>
      </c>
      <c r="G60" s="154"/>
      <c r="H60" s="155"/>
      <c r="I60" s="155"/>
      <c r="J60" s="155"/>
      <c r="K60" s="156">
        <f t="shared" si="8"/>
        <v>0</v>
      </c>
      <c r="L60" s="155"/>
      <c r="M60" s="155"/>
      <c r="N60" s="155"/>
      <c r="O60" s="155"/>
      <c r="P60" s="156">
        <f t="shared" si="9"/>
        <v>0</v>
      </c>
      <c r="Q60" s="155"/>
      <c r="R60" s="157">
        <f t="shared" si="5"/>
        <v>0</v>
      </c>
      <c r="S60" s="112"/>
      <c r="T60" s="112"/>
      <c r="U60" s="112"/>
      <c r="V60" s="112"/>
      <c r="W60" s="112"/>
      <c r="X60" s="112"/>
      <c r="Y60"/>
      <c r="Z60"/>
      <c r="AA60" s="112"/>
      <c r="AB60" s="112"/>
      <c r="AC60" s="112"/>
      <c r="AD60" s="112"/>
      <c r="AE60" s="112"/>
      <c r="AF60" s="112"/>
      <c r="AG60" s="112"/>
      <c r="AH60" s="112"/>
      <c r="AI60" s="112"/>
      <c r="AJ60" s="112"/>
      <c r="AK60" s="112"/>
      <c r="AL60" s="112"/>
      <c r="AM60" s="112"/>
      <c r="AN60" s="112"/>
      <c r="AO60" s="112"/>
      <c r="AP60" s="112"/>
      <c r="AQ60" s="112"/>
      <c r="AR60" s="112"/>
      <c r="AS60" s="112"/>
      <c r="AT60" s="112"/>
      <c r="AU60" s="112"/>
      <c r="AV60" s="112"/>
      <c r="AW60" s="112"/>
      <c r="AX60" s="112"/>
      <c r="AY60" s="112"/>
      <c r="AZ60" s="112"/>
      <c r="BA60" s="112"/>
      <c r="BB60" s="112"/>
      <c r="BC60" s="112"/>
      <c r="BD60" s="112"/>
      <c r="BE60" s="112"/>
      <c r="BF60" s="112"/>
      <c r="BG60" s="112"/>
      <c r="BH60" s="112"/>
    </row>
    <row r="61" spans="1:60" ht="14.5" x14ac:dyDescent="0.35">
      <c r="A61" s="112"/>
      <c r="B61" s="143" t="s">
        <v>91</v>
      </c>
      <c r="C61" s="143" t="s">
        <v>91</v>
      </c>
      <c r="D61" s="73" t="str">
        <f>_xlfn.IFNA(VLOOKUP(C61, Filtered_Bespoke_Outputs, 2, FALSE), "")</f>
        <v/>
      </c>
      <c r="E61" s="154"/>
      <c r="F61" s="156">
        <f t="shared" si="4"/>
        <v>0</v>
      </c>
      <c r="G61" s="154"/>
      <c r="H61" s="155"/>
      <c r="I61" s="155"/>
      <c r="J61" s="155"/>
      <c r="K61" s="156">
        <f t="shared" si="8"/>
        <v>0</v>
      </c>
      <c r="L61" s="155"/>
      <c r="M61" s="155"/>
      <c r="N61" s="155"/>
      <c r="O61" s="155"/>
      <c r="P61" s="156">
        <f t="shared" si="9"/>
        <v>0</v>
      </c>
      <c r="Q61" s="155"/>
      <c r="R61" s="157">
        <f t="shared" si="5"/>
        <v>0</v>
      </c>
      <c r="S61" s="112"/>
      <c r="T61" s="112"/>
      <c r="U61" s="112"/>
      <c r="V61" s="112"/>
      <c r="W61" s="112"/>
      <c r="X61" s="112"/>
      <c r="Y61"/>
      <c r="Z61"/>
      <c r="AA61" s="112"/>
      <c r="AB61" s="112"/>
      <c r="AC61" s="112"/>
      <c r="AD61" s="112"/>
      <c r="AE61" s="112"/>
      <c r="AF61" s="112"/>
      <c r="AG61" s="112"/>
      <c r="AH61" s="112"/>
      <c r="AI61" s="112"/>
      <c r="AJ61" s="112"/>
      <c r="AK61" s="112"/>
      <c r="AL61" s="112"/>
      <c r="AM61" s="112"/>
      <c r="AN61" s="112"/>
      <c r="AO61" s="112"/>
      <c r="AP61" s="112"/>
      <c r="AQ61" s="112"/>
      <c r="AR61" s="112"/>
      <c r="AS61" s="112"/>
      <c r="AT61" s="112"/>
      <c r="AU61" s="112"/>
      <c r="AV61" s="112"/>
      <c r="AW61" s="112"/>
      <c r="AX61" s="112"/>
      <c r="AY61" s="112"/>
      <c r="AZ61" s="112"/>
      <c r="BA61" s="112"/>
      <c r="BB61" s="112"/>
      <c r="BC61" s="112"/>
      <c r="BD61" s="112"/>
      <c r="BE61" s="112"/>
      <c r="BF61" s="112"/>
      <c r="BG61" s="112"/>
      <c r="BH61" s="112"/>
    </row>
    <row r="62" spans="1:60" ht="14.5" x14ac:dyDescent="0.35">
      <c r="A62" s="112"/>
      <c r="B62" s="143" t="s">
        <v>91</v>
      </c>
      <c r="C62" s="143" t="s">
        <v>91</v>
      </c>
      <c r="D62" s="73" t="str">
        <f>_xlfn.IFNA(VLOOKUP(C62, Filtered_Bespoke_Outputs, 2, FALSE), "")</f>
        <v/>
      </c>
      <c r="E62" s="154"/>
      <c r="F62" s="156">
        <f t="shared" si="4"/>
        <v>0</v>
      </c>
      <c r="G62" s="154"/>
      <c r="H62" s="155"/>
      <c r="I62" s="155"/>
      <c r="J62" s="155"/>
      <c r="K62" s="156">
        <f t="shared" si="8"/>
        <v>0</v>
      </c>
      <c r="L62" s="155"/>
      <c r="M62" s="155"/>
      <c r="N62" s="155"/>
      <c r="O62" s="155"/>
      <c r="P62" s="156">
        <f t="shared" si="9"/>
        <v>0</v>
      </c>
      <c r="Q62" s="155"/>
      <c r="R62" s="157">
        <f t="shared" si="5"/>
        <v>0</v>
      </c>
      <c r="S62" s="112"/>
      <c r="T62" s="112"/>
      <c r="U62" s="112"/>
      <c r="V62" s="112"/>
      <c r="W62" s="112"/>
      <c r="X62" s="112"/>
      <c r="Y62"/>
      <c r="Z62"/>
      <c r="AA62" s="112"/>
      <c r="AB62" s="112"/>
      <c r="AC62" s="112"/>
      <c r="AD62" s="112"/>
      <c r="AE62" s="112"/>
      <c r="AF62" s="112"/>
      <c r="AG62" s="112"/>
      <c r="AH62" s="112"/>
      <c r="AI62" s="112"/>
      <c r="AJ62" s="112"/>
      <c r="AK62" s="112"/>
      <c r="AL62" s="112"/>
      <c r="AM62" s="112"/>
      <c r="AN62" s="112"/>
      <c r="AO62" s="112"/>
      <c r="AP62" s="112"/>
      <c r="AQ62" s="112"/>
      <c r="AR62" s="112"/>
      <c r="AS62" s="112"/>
      <c r="AT62" s="112"/>
      <c r="AU62" s="112"/>
      <c r="AV62" s="112"/>
      <c r="AW62" s="112"/>
      <c r="AX62" s="112"/>
      <c r="AY62" s="112"/>
      <c r="AZ62" s="112"/>
      <c r="BA62" s="112"/>
      <c r="BB62" s="112"/>
      <c r="BC62" s="112"/>
      <c r="BD62" s="112"/>
      <c r="BE62" s="112"/>
      <c r="BF62" s="112"/>
      <c r="BG62" s="112"/>
      <c r="BH62" s="112"/>
    </row>
    <row r="63" spans="1:60" ht="14.5" x14ac:dyDescent="0.35">
      <c r="A63" s="112"/>
      <c r="B63" s="143" t="s">
        <v>91</v>
      </c>
      <c r="C63" s="143" t="s">
        <v>91</v>
      </c>
      <c r="D63" s="73" t="str">
        <f>_xlfn.IFNA(VLOOKUP(C63, Filtered_Bespoke_Outputs, 2, FALSE), "")</f>
        <v/>
      </c>
      <c r="E63" s="154"/>
      <c r="F63" s="156">
        <f t="shared" si="4"/>
        <v>0</v>
      </c>
      <c r="G63" s="154"/>
      <c r="H63" s="155"/>
      <c r="I63" s="155"/>
      <c r="J63" s="155"/>
      <c r="K63" s="156">
        <f t="shared" si="8"/>
        <v>0</v>
      </c>
      <c r="L63" s="155"/>
      <c r="M63" s="155"/>
      <c r="N63" s="155"/>
      <c r="O63" s="155"/>
      <c r="P63" s="156">
        <f t="shared" si="9"/>
        <v>0</v>
      </c>
      <c r="Q63" s="155"/>
      <c r="R63" s="157">
        <f t="shared" si="5"/>
        <v>0</v>
      </c>
      <c r="S63" s="112"/>
      <c r="T63" s="112"/>
      <c r="U63" s="112"/>
      <c r="V63" s="112"/>
      <c r="W63" s="112"/>
      <c r="X63" s="112"/>
      <c r="Y63"/>
      <c r="Z63"/>
      <c r="AA63" s="112"/>
      <c r="AB63" s="112"/>
      <c r="AC63" s="112"/>
      <c r="AD63" s="112"/>
      <c r="AE63" s="112"/>
      <c r="AF63" s="112"/>
      <c r="AG63" s="112"/>
      <c r="AH63" s="112"/>
      <c r="AI63" s="112"/>
      <c r="AJ63" s="112"/>
      <c r="AK63" s="112"/>
      <c r="AL63" s="112"/>
      <c r="AM63" s="112"/>
      <c r="AN63" s="112"/>
      <c r="AO63" s="112"/>
      <c r="AP63" s="112"/>
      <c r="AQ63" s="112"/>
      <c r="AR63" s="112"/>
      <c r="AS63" s="112"/>
      <c r="AT63" s="112"/>
      <c r="AU63" s="112"/>
      <c r="AV63" s="112"/>
      <c r="AW63" s="112"/>
      <c r="AX63" s="112"/>
      <c r="AY63" s="112"/>
      <c r="AZ63" s="112"/>
      <c r="BA63" s="112"/>
      <c r="BB63" s="112"/>
      <c r="BC63" s="112"/>
      <c r="BD63" s="112"/>
      <c r="BE63" s="112"/>
      <c r="BF63" s="112"/>
      <c r="BG63" s="112"/>
      <c r="BH63" s="112"/>
    </row>
    <row r="64" spans="1:60" ht="14.5" x14ac:dyDescent="0.35">
      <c r="A64" s="112"/>
      <c r="B64" s="143" t="s">
        <v>91</v>
      </c>
      <c r="C64" s="143" t="s">
        <v>91</v>
      </c>
      <c r="D64" s="73" t="str">
        <f>_xlfn.IFNA(VLOOKUP(C64, Filtered_Bespoke_Outputs, 2, FALSE), "")</f>
        <v/>
      </c>
      <c r="E64" s="154"/>
      <c r="F64" s="156">
        <f t="shared" si="4"/>
        <v>0</v>
      </c>
      <c r="G64" s="154"/>
      <c r="H64" s="155"/>
      <c r="I64" s="155"/>
      <c r="J64" s="155"/>
      <c r="K64" s="156">
        <f t="shared" si="8"/>
        <v>0</v>
      </c>
      <c r="L64" s="155"/>
      <c r="M64" s="155"/>
      <c r="N64" s="155"/>
      <c r="O64" s="155"/>
      <c r="P64" s="156">
        <f t="shared" si="9"/>
        <v>0</v>
      </c>
      <c r="Q64" s="155"/>
      <c r="R64" s="157">
        <f t="shared" si="5"/>
        <v>0</v>
      </c>
      <c r="S64" s="112"/>
      <c r="T64" s="112"/>
      <c r="U64" s="112"/>
      <c r="V64" s="112"/>
      <c r="W64" s="112"/>
      <c r="X64" s="112"/>
      <c r="Y64"/>
      <c r="Z64"/>
      <c r="AA64" s="112"/>
      <c r="AB64" s="112"/>
      <c r="AC64" s="112"/>
      <c r="AD64" s="112"/>
      <c r="AE64" s="112"/>
      <c r="AF64" s="112"/>
      <c r="AG64" s="112"/>
      <c r="AH64" s="112"/>
      <c r="AI64" s="112"/>
      <c r="AJ64" s="112"/>
      <c r="AK64" s="112"/>
      <c r="AL64" s="112"/>
      <c r="AM64" s="112"/>
      <c r="AN64" s="112"/>
      <c r="AO64" s="112"/>
      <c r="AP64" s="112"/>
      <c r="AQ64" s="112"/>
      <c r="AR64" s="112"/>
      <c r="AS64" s="112"/>
      <c r="AT64" s="112"/>
      <c r="AU64" s="112"/>
      <c r="AV64" s="112"/>
      <c r="AW64" s="112"/>
      <c r="AX64" s="112"/>
      <c r="AY64" s="112"/>
      <c r="AZ64" s="112"/>
      <c r="BA64" s="112"/>
      <c r="BB64" s="112"/>
      <c r="BC64" s="112"/>
      <c r="BD64" s="112"/>
      <c r="BE64" s="112"/>
      <c r="BF64" s="112"/>
      <c r="BG64" s="112"/>
      <c r="BH64" s="112"/>
    </row>
    <row r="65" spans="1:60" ht="14.5" x14ac:dyDescent="0.35">
      <c r="A65" s="112"/>
      <c r="B65" s="143" t="s">
        <v>91</v>
      </c>
      <c r="C65" s="143" t="s">
        <v>91</v>
      </c>
      <c r="D65" s="73" t="str">
        <f>_xlfn.IFNA(VLOOKUP(C65, Filtered_Bespoke_Outputs, 2, FALSE), "")</f>
        <v/>
      </c>
      <c r="E65" s="154"/>
      <c r="F65" s="156">
        <f t="shared" si="4"/>
        <v>0</v>
      </c>
      <c r="G65" s="154"/>
      <c r="H65" s="155"/>
      <c r="I65" s="155"/>
      <c r="J65" s="155"/>
      <c r="K65" s="156">
        <f t="shared" si="8"/>
        <v>0</v>
      </c>
      <c r="L65" s="155"/>
      <c r="M65" s="155"/>
      <c r="N65" s="155"/>
      <c r="O65" s="155"/>
      <c r="P65" s="156">
        <f t="shared" si="9"/>
        <v>0</v>
      </c>
      <c r="Q65" s="155"/>
      <c r="R65" s="157">
        <f t="shared" si="5"/>
        <v>0</v>
      </c>
      <c r="S65" s="112"/>
      <c r="T65" s="112"/>
      <c r="U65" s="112"/>
      <c r="V65" s="112"/>
      <c r="W65" s="112"/>
      <c r="X65" s="112"/>
      <c r="Y65"/>
      <c r="Z65"/>
      <c r="AA65" s="112"/>
      <c r="AB65" s="112"/>
      <c r="AC65" s="112"/>
      <c r="AD65" s="112"/>
      <c r="AE65" s="112"/>
      <c r="AF65" s="112"/>
      <c r="AG65" s="112"/>
      <c r="AH65" s="112"/>
      <c r="AI65" s="112"/>
      <c r="AJ65" s="112"/>
      <c r="AK65" s="112"/>
      <c r="AL65" s="112"/>
      <c r="AM65" s="112"/>
      <c r="AN65" s="112"/>
      <c r="AO65" s="112"/>
      <c r="AP65" s="112"/>
      <c r="AQ65" s="112"/>
      <c r="AR65" s="112"/>
      <c r="AS65" s="112"/>
      <c r="AT65" s="112"/>
      <c r="AU65" s="112"/>
      <c r="AV65" s="112"/>
      <c r="AW65" s="112"/>
      <c r="AX65" s="112"/>
      <c r="AY65" s="112"/>
      <c r="AZ65" s="112"/>
      <c r="BA65" s="112"/>
      <c r="BB65" s="112"/>
      <c r="BC65" s="112"/>
      <c r="BD65" s="112"/>
      <c r="BE65" s="112"/>
      <c r="BF65" s="112"/>
      <c r="BG65" s="112"/>
      <c r="BH65" s="112"/>
    </row>
    <row r="66" spans="1:60" ht="14.5" x14ac:dyDescent="0.35">
      <c r="A66" s="112"/>
      <c r="B66" s="143" t="s">
        <v>91</v>
      </c>
      <c r="C66" s="143" t="s">
        <v>91</v>
      </c>
      <c r="D66" s="73" t="str">
        <f>_xlfn.IFNA(VLOOKUP(C66, Filtered_Bespoke_Outputs, 2, FALSE), "")</f>
        <v/>
      </c>
      <c r="E66" s="154"/>
      <c r="F66" s="156">
        <f t="shared" si="4"/>
        <v>0</v>
      </c>
      <c r="G66" s="154"/>
      <c r="H66" s="155"/>
      <c r="I66" s="155"/>
      <c r="J66" s="155"/>
      <c r="K66" s="156">
        <f t="shared" si="8"/>
        <v>0</v>
      </c>
      <c r="L66" s="155"/>
      <c r="M66" s="155"/>
      <c r="N66" s="155"/>
      <c r="O66" s="155"/>
      <c r="P66" s="156">
        <f t="shared" si="9"/>
        <v>0</v>
      </c>
      <c r="Q66" s="155"/>
      <c r="R66" s="157">
        <f t="shared" si="5"/>
        <v>0</v>
      </c>
      <c r="S66" s="112"/>
      <c r="T66" s="112"/>
      <c r="U66" s="112"/>
      <c r="V66" s="112"/>
      <c r="W66" s="112"/>
      <c r="X66" s="112"/>
      <c r="Y66"/>
      <c r="Z66"/>
      <c r="AA66" s="112"/>
      <c r="AB66" s="112"/>
      <c r="AC66" s="112"/>
      <c r="AD66" s="112"/>
      <c r="AE66" s="112"/>
      <c r="AF66" s="112"/>
      <c r="AG66" s="112"/>
      <c r="AH66" s="112"/>
      <c r="AI66" s="112"/>
      <c r="AJ66" s="112"/>
      <c r="AK66" s="112"/>
      <c r="AL66" s="112"/>
      <c r="AM66" s="112"/>
      <c r="AN66" s="112"/>
      <c r="AO66" s="112"/>
      <c r="AP66" s="112"/>
      <c r="AQ66" s="112"/>
      <c r="AR66" s="112"/>
      <c r="AS66" s="112"/>
      <c r="AT66" s="112"/>
      <c r="AU66" s="112"/>
      <c r="AV66" s="112"/>
      <c r="AW66" s="112"/>
      <c r="AX66" s="112"/>
      <c r="AY66" s="112"/>
      <c r="AZ66" s="112"/>
      <c r="BA66" s="112"/>
      <c r="BB66" s="112"/>
      <c r="BC66" s="112"/>
      <c r="BD66" s="112"/>
      <c r="BE66" s="112"/>
      <c r="BF66" s="112"/>
      <c r="BG66" s="112"/>
      <c r="BH66" s="112"/>
    </row>
    <row r="67" spans="1:60" ht="14.5" x14ac:dyDescent="0.35">
      <c r="A67" s="112"/>
      <c r="B67" s="143" t="s">
        <v>91</v>
      </c>
      <c r="C67" s="143" t="s">
        <v>91</v>
      </c>
      <c r="D67" s="73" t="str">
        <f>_xlfn.IFNA(VLOOKUP(C67, Filtered_Bespoke_Outputs, 2, FALSE), "")</f>
        <v/>
      </c>
      <c r="E67" s="154"/>
      <c r="F67" s="156">
        <f t="shared" si="4"/>
        <v>0</v>
      </c>
      <c r="G67" s="154"/>
      <c r="H67" s="155"/>
      <c r="I67" s="155"/>
      <c r="J67" s="155"/>
      <c r="K67" s="156">
        <f t="shared" si="8"/>
        <v>0</v>
      </c>
      <c r="L67" s="155"/>
      <c r="M67" s="155"/>
      <c r="N67" s="155"/>
      <c r="O67" s="155"/>
      <c r="P67" s="156">
        <f t="shared" si="9"/>
        <v>0</v>
      </c>
      <c r="Q67" s="155"/>
      <c r="R67" s="157">
        <f t="shared" si="5"/>
        <v>0</v>
      </c>
      <c r="S67" s="112"/>
      <c r="T67" s="112"/>
      <c r="U67" s="112"/>
      <c r="V67" s="112"/>
      <c r="W67" s="112"/>
      <c r="X67" s="112"/>
      <c r="Y67"/>
      <c r="Z67"/>
      <c r="AA67" s="112"/>
      <c r="AB67" s="112"/>
      <c r="AC67" s="112"/>
      <c r="AD67" s="112"/>
      <c r="AE67" s="112"/>
      <c r="AF67" s="112"/>
      <c r="AG67" s="112"/>
      <c r="AH67" s="112"/>
      <c r="AI67" s="112"/>
      <c r="AJ67" s="112"/>
      <c r="AK67" s="112"/>
      <c r="AL67" s="112"/>
      <c r="AM67" s="112"/>
      <c r="AN67" s="112"/>
      <c r="AO67" s="112"/>
      <c r="AP67" s="112"/>
      <c r="AQ67" s="112"/>
      <c r="AR67" s="112"/>
      <c r="AS67" s="112"/>
      <c r="AT67" s="112"/>
      <c r="AU67" s="112"/>
      <c r="AV67" s="112"/>
      <c r="AW67" s="112"/>
      <c r="AX67" s="112"/>
      <c r="AY67" s="112"/>
      <c r="AZ67" s="112"/>
      <c r="BA67" s="112"/>
      <c r="BB67" s="112"/>
      <c r="BC67" s="112"/>
      <c r="BD67" s="112"/>
      <c r="BE67" s="112"/>
      <c r="BF67" s="112"/>
      <c r="BG67" s="112"/>
      <c r="BH67" s="112"/>
    </row>
    <row r="68" spans="1:60" ht="14.5" x14ac:dyDescent="0.35">
      <c r="A68" s="112"/>
      <c r="B68" s="143" t="s">
        <v>91</v>
      </c>
      <c r="C68" s="143" t="s">
        <v>91</v>
      </c>
      <c r="D68" s="73" t="str">
        <f>_xlfn.IFNA(VLOOKUP(C68, Filtered_Bespoke_Outputs, 2, FALSE), "")</f>
        <v/>
      </c>
      <c r="E68" s="154"/>
      <c r="F68" s="156">
        <f t="shared" si="4"/>
        <v>0</v>
      </c>
      <c r="G68" s="154"/>
      <c r="H68" s="155"/>
      <c r="I68" s="155"/>
      <c r="J68" s="155"/>
      <c r="K68" s="156">
        <f t="shared" si="8"/>
        <v>0</v>
      </c>
      <c r="L68" s="155"/>
      <c r="M68" s="155"/>
      <c r="N68" s="155"/>
      <c r="O68" s="155"/>
      <c r="P68" s="156">
        <f t="shared" si="9"/>
        <v>0</v>
      </c>
      <c r="Q68" s="155"/>
      <c r="R68" s="157">
        <f t="shared" si="5"/>
        <v>0</v>
      </c>
      <c r="S68" s="112"/>
      <c r="T68" s="112"/>
      <c r="U68" s="112"/>
      <c r="V68" s="112"/>
      <c r="W68" s="112"/>
      <c r="X68" s="112"/>
      <c r="Y68"/>
      <c r="Z68"/>
      <c r="AA68" s="112"/>
      <c r="AB68" s="112"/>
      <c r="AC68" s="112"/>
      <c r="AD68" s="112"/>
      <c r="AE68" s="112"/>
      <c r="AF68" s="112"/>
      <c r="AG68" s="112"/>
      <c r="AH68" s="112"/>
      <c r="AI68" s="112"/>
      <c r="AJ68" s="112"/>
      <c r="AK68" s="112"/>
      <c r="AL68" s="112"/>
      <c r="AM68" s="112"/>
      <c r="AN68" s="112"/>
      <c r="AO68" s="112"/>
      <c r="AP68" s="112"/>
      <c r="AQ68" s="112"/>
      <c r="AR68" s="112"/>
      <c r="AS68" s="112"/>
      <c r="AT68" s="112"/>
      <c r="AU68" s="112"/>
      <c r="AV68" s="112"/>
      <c r="AW68" s="112"/>
      <c r="AX68" s="112"/>
      <c r="AY68" s="112"/>
      <c r="AZ68" s="112"/>
      <c r="BA68" s="112"/>
      <c r="BB68" s="112"/>
      <c r="BC68" s="112"/>
      <c r="BD68" s="112"/>
      <c r="BE68" s="112"/>
      <c r="BF68" s="112"/>
      <c r="BG68" s="112"/>
      <c r="BH68" s="112"/>
    </row>
    <row r="69" spans="1:60" ht="14.5" x14ac:dyDescent="0.35">
      <c r="A69" s="112"/>
      <c r="B69" s="143" t="s">
        <v>91</v>
      </c>
      <c r="C69" s="143" t="s">
        <v>91</v>
      </c>
      <c r="D69" s="73" t="str">
        <f>_xlfn.IFNA(VLOOKUP(C69, Filtered_Bespoke_Outputs, 2, FALSE), "")</f>
        <v/>
      </c>
      <c r="E69" s="154"/>
      <c r="F69" s="156">
        <f t="shared" si="4"/>
        <v>0</v>
      </c>
      <c r="G69" s="154"/>
      <c r="H69" s="155"/>
      <c r="I69" s="155"/>
      <c r="J69" s="155"/>
      <c r="K69" s="156">
        <f t="shared" ref="K69:K84" si="10">SUM(G69:J69)</f>
        <v>0</v>
      </c>
      <c r="L69" s="155"/>
      <c r="M69" s="155"/>
      <c r="N69" s="155"/>
      <c r="O69" s="155"/>
      <c r="P69" s="156">
        <f t="shared" ref="P69:P84" si="11">SUM(L69:O69)</f>
        <v>0</v>
      </c>
      <c r="Q69" s="155"/>
      <c r="R69" s="157">
        <f t="shared" si="5"/>
        <v>0</v>
      </c>
      <c r="S69" s="112"/>
      <c r="T69" s="112"/>
      <c r="U69" s="112"/>
      <c r="V69" s="112"/>
      <c r="W69" s="112"/>
      <c r="X69" s="112"/>
      <c r="Y69"/>
      <c r="Z69"/>
      <c r="AA69" s="112"/>
      <c r="AB69" s="112"/>
      <c r="AC69" s="112"/>
      <c r="AD69" s="112"/>
      <c r="AE69" s="112"/>
      <c r="AF69" s="112"/>
      <c r="AG69" s="112"/>
      <c r="AH69" s="112"/>
      <c r="AI69" s="112"/>
      <c r="AJ69" s="112"/>
      <c r="AK69" s="112"/>
      <c r="AL69" s="112"/>
      <c r="AM69" s="112"/>
      <c r="AN69" s="112"/>
      <c r="AO69" s="112"/>
      <c r="AP69" s="112"/>
      <c r="AQ69" s="112"/>
      <c r="AR69" s="112"/>
      <c r="AS69" s="112"/>
      <c r="AT69" s="112"/>
      <c r="AU69" s="112"/>
      <c r="AV69" s="112"/>
      <c r="AW69" s="112"/>
      <c r="AX69" s="112"/>
      <c r="AY69" s="112"/>
      <c r="AZ69" s="112"/>
      <c r="BA69" s="112"/>
      <c r="BB69" s="112"/>
      <c r="BC69" s="112"/>
      <c r="BD69" s="112"/>
      <c r="BE69" s="112"/>
      <c r="BF69" s="112"/>
      <c r="BG69" s="112"/>
      <c r="BH69" s="112"/>
    </row>
    <row r="70" spans="1:60" ht="14.5" x14ac:dyDescent="0.35">
      <c r="A70" s="112"/>
      <c r="B70" s="143" t="s">
        <v>91</v>
      </c>
      <c r="C70" s="143" t="s">
        <v>91</v>
      </c>
      <c r="D70" s="73" t="str">
        <f>_xlfn.IFNA(VLOOKUP(C70, Filtered_Bespoke_Outputs, 2, FALSE), "")</f>
        <v/>
      </c>
      <c r="E70" s="154"/>
      <c r="F70" s="156">
        <f t="shared" si="4"/>
        <v>0</v>
      </c>
      <c r="G70" s="154"/>
      <c r="H70" s="155"/>
      <c r="I70" s="155"/>
      <c r="J70" s="155"/>
      <c r="K70" s="156">
        <f t="shared" si="10"/>
        <v>0</v>
      </c>
      <c r="L70" s="155"/>
      <c r="M70" s="155"/>
      <c r="N70" s="155"/>
      <c r="O70" s="155"/>
      <c r="P70" s="156">
        <f t="shared" si="11"/>
        <v>0</v>
      </c>
      <c r="Q70" s="155"/>
      <c r="R70" s="157">
        <f t="shared" si="5"/>
        <v>0</v>
      </c>
      <c r="S70" s="112"/>
      <c r="T70" s="112"/>
      <c r="U70" s="112"/>
      <c r="V70" s="112"/>
      <c r="W70" s="112"/>
      <c r="X70" s="112"/>
      <c r="Y70"/>
      <c r="Z70"/>
      <c r="AA70" s="112"/>
      <c r="AB70" s="112"/>
      <c r="AC70" s="112"/>
      <c r="AD70" s="112"/>
      <c r="AE70" s="112"/>
      <c r="AF70" s="112"/>
      <c r="AG70" s="112"/>
      <c r="AH70" s="112"/>
      <c r="AI70" s="112"/>
      <c r="AJ70" s="112"/>
      <c r="AK70" s="112"/>
      <c r="AL70" s="112"/>
      <c r="AM70" s="112"/>
      <c r="AN70" s="112"/>
      <c r="AO70" s="112"/>
      <c r="AP70" s="112"/>
      <c r="AQ70" s="112"/>
      <c r="AR70" s="112"/>
      <c r="AS70" s="112"/>
      <c r="AT70" s="112"/>
      <c r="AU70" s="112"/>
      <c r="AV70" s="112"/>
      <c r="AW70" s="112"/>
      <c r="AX70" s="112"/>
      <c r="AY70" s="112"/>
      <c r="AZ70" s="112"/>
      <c r="BA70" s="112"/>
      <c r="BB70" s="112"/>
      <c r="BC70" s="112"/>
      <c r="BD70" s="112"/>
      <c r="BE70" s="112"/>
      <c r="BF70" s="112"/>
      <c r="BG70" s="112"/>
      <c r="BH70" s="112"/>
    </row>
    <row r="71" spans="1:60" ht="14.5" x14ac:dyDescent="0.35">
      <c r="A71" s="112"/>
      <c r="B71" s="143" t="s">
        <v>91</v>
      </c>
      <c r="C71" s="143" t="s">
        <v>91</v>
      </c>
      <c r="D71" s="73" t="str">
        <f>_xlfn.IFNA(VLOOKUP(C71, Filtered_Bespoke_Outputs, 2, FALSE), "")</f>
        <v/>
      </c>
      <c r="E71" s="154"/>
      <c r="F71" s="156">
        <f t="shared" si="4"/>
        <v>0</v>
      </c>
      <c r="G71" s="154"/>
      <c r="H71" s="155"/>
      <c r="I71" s="155"/>
      <c r="J71" s="155"/>
      <c r="K71" s="156">
        <f t="shared" si="10"/>
        <v>0</v>
      </c>
      <c r="L71" s="155"/>
      <c r="M71" s="155"/>
      <c r="N71" s="155"/>
      <c r="O71" s="155"/>
      <c r="P71" s="156">
        <f t="shared" si="11"/>
        <v>0</v>
      </c>
      <c r="Q71" s="155"/>
      <c r="R71" s="157">
        <f t="shared" si="5"/>
        <v>0</v>
      </c>
      <c r="S71" s="112"/>
      <c r="T71" s="112"/>
      <c r="U71" s="112"/>
      <c r="V71" s="112"/>
      <c r="W71" s="112"/>
      <c r="X71" s="112"/>
      <c r="Y71"/>
      <c r="Z71"/>
      <c r="AA71" s="112"/>
      <c r="AB71" s="112"/>
      <c r="AC71" s="112"/>
      <c r="AD71" s="112"/>
      <c r="AE71" s="112"/>
      <c r="AF71" s="112"/>
      <c r="AG71" s="112"/>
      <c r="AH71" s="112"/>
      <c r="AI71" s="112"/>
      <c r="AJ71" s="112"/>
      <c r="AK71" s="112"/>
      <c r="AL71" s="112"/>
      <c r="AM71" s="112"/>
      <c r="AN71" s="112"/>
      <c r="AO71" s="112"/>
      <c r="AP71" s="112"/>
      <c r="AQ71" s="112"/>
      <c r="AR71" s="112"/>
      <c r="AS71" s="112"/>
      <c r="AT71" s="112"/>
      <c r="AU71" s="112"/>
      <c r="AV71" s="112"/>
      <c r="AW71" s="112"/>
      <c r="AX71" s="112"/>
      <c r="AY71" s="112"/>
      <c r="AZ71" s="112"/>
      <c r="BA71" s="112"/>
      <c r="BB71" s="112"/>
      <c r="BC71" s="112"/>
      <c r="BD71" s="112"/>
      <c r="BE71" s="112"/>
      <c r="BF71" s="112"/>
      <c r="BG71" s="112"/>
      <c r="BH71" s="112"/>
    </row>
    <row r="72" spans="1:60" ht="14.5" x14ac:dyDescent="0.35">
      <c r="A72" s="112"/>
      <c r="B72" s="143" t="s">
        <v>91</v>
      </c>
      <c r="C72" s="143" t="s">
        <v>91</v>
      </c>
      <c r="D72" s="73" t="str">
        <f>_xlfn.IFNA(VLOOKUP(C72, Filtered_Bespoke_Outputs, 2, FALSE), "")</f>
        <v/>
      </c>
      <c r="E72" s="154"/>
      <c r="F72" s="156">
        <f t="shared" si="4"/>
        <v>0</v>
      </c>
      <c r="G72" s="154"/>
      <c r="H72" s="155"/>
      <c r="I72" s="155"/>
      <c r="J72" s="155"/>
      <c r="K72" s="156">
        <f t="shared" si="10"/>
        <v>0</v>
      </c>
      <c r="L72" s="155"/>
      <c r="M72" s="155"/>
      <c r="N72" s="155"/>
      <c r="O72" s="155"/>
      <c r="P72" s="156">
        <f t="shared" si="11"/>
        <v>0</v>
      </c>
      <c r="Q72" s="155"/>
      <c r="R72" s="157">
        <f t="shared" si="5"/>
        <v>0</v>
      </c>
      <c r="S72" s="112"/>
      <c r="T72" s="112"/>
      <c r="U72" s="112"/>
      <c r="V72" s="112"/>
      <c r="W72" s="112"/>
      <c r="X72" s="112"/>
      <c r="Y72"/>
      <c r="Z72"/>
      <c r="AA72" s="112"/>
      <c r="AB72" s="112"/>
      <c r="AC72" s="112"/>
      <c r="AD72" s="112"/>
      <c r="AE72" s="112"/>
      <c r="AF72" s="112"/>
      <c r="AG72" s="112"/>
      <c r="AH72" s="112"/>
      <c r="AI72" s="112"/>
      <c r="AJ72" s="112"/>
      <c r="AK72" s="112"/>
      <c r="AL72" s="112"/>
      <c r="AM72" s="112"/>
      <c r="AN72" s="112"/>
      <c r="AO72" s="112"/>
      <c r="AP72" s="112"/>
      <c r="AQ72" s="112"/>
      <c r="AR72" s="112"/>
      <c r="AS72" s="112"/>
      <c r="AT72" s="112"/>
      <c r="AU72" s="112"/>
      <c r="AV72" s="112"/>
      <c r="AW72" s="112"/>
      <c r="AX72" s="112"/>
      <c r="AY72" s="112"/>
      <c r="AZ72" s="112"/>
      <c r="BA72" s="112"/>
      <c r="BB72" s="112"/>
      <c r="BC72" s="112"/>
      <c r="BD72" s="112"/>
      <c r="BE72" s="112"/>
      <c r="BF72" s="112"/>
      <c r="BG72" s="112"/>
      <c r="BH72" s="112"/>
    </row>
    <row r="73" spans="1:60" ht="14.5" x14ac:dyDescent="0.35">
      <c r="A73" s="112"/>
      <c r="B73" s="143" t="s">
        <v>91</v>
      </c>
      <c r="C73" s="143" t="s">
        <v>91</v>
      </c>
      <c r="D73" s="73" t="str">
        <f>_xlfn.IFNA(VLOOKUP(C73, Filtered_Bespoke_Outputs, 2, FALSE), "")</f>
        <v/>
      </c>
      <c r="E73" s="154"/>
      <c r="F73" s="156">
        <f t="shared" si="4"/>
        <v>0</v>
      </c>
      <c r="G73" s="154"/>
      <c r="H73" s="155"/>
      <c r="I73" s="155"/>
      <c r="J73" s="155"/>
      <c r="K73" s="156">
        <f t="shared" si="10"/>
        <v>0</v>
      </c>
      <c r="L73" s="155"/>
      <c r="M73" s="155"/>
      <c r="N73" s="155"/>
      <c r="O73" s="155"/>
      <c r="P73" s="156">
        <f t="shared" si="11"/>
        <v>0</v>
      </c>
      <c r="Q73" s="155"/>
      <c r="R73" s="157">
        <f t="shared" si="5"/>
        <v>0</v>
      </c>
      <c r="S73" s="112"/>
      <c r="T73" s="112"/>
      <c r="U73" s="112"/>
      <c r="V73" s="112"/>
      <c r="W73" s="112"/>
      <c r="X73" s="112"/>
      <c r="Y73"/>
      <c r="Z73"/>
      <c r="AA73" s="112"/>
      <c r="AB73" s="112"/>
      <c r="AC73" s="112"/>
      <c r="AD73" s="112"/>
      <c r="AE73" s="112"/>
      <c r="AF73" s="112"/>
      <c r="AG73" s="112"/>
      <c r="AH73" s="112"/>
      <c r="AI73" s="112"/>
      <c r="AJ73" s="112"/>
      <c r="AK73" s="112"/>
      <c r="AL73" s="112"/>
      <c r="AM73" s="112"/>
      <c r="AN73" s="112"/>
      <c r="AO73" s="112"/>
      <c r="AP73" s="112"/>
      <c r="AQ73" s="112"/>
      <c r="AR73" s="112"/>
      <c r="AS73" s="112"/>
      <c r="AT73" s="112"/>
      <c r="AU73" s="112"/>
      <c r="AV73" s="112"/>
      <c r="AW73" s="112"/>
      <c r="AX73" s="112"/>
      <c r="AY73" s="112"/>
      <c r="AZ73" s="112"/>
      <c r="BA73" s="112"/>
      <c r="BB73" s="112"/>
      <c r="BC73" s="112"/>
      <c r="BD73" s="112"/>
      <c r="BE73" s="112"/>
      <c r="BF73" s="112"/>
      <c r="BG73" s="112"/>
      <c r="BH73" s="112"/>
    </row>
    <row r="74" spans="1:60" ht="14.5" x14ac:dyDescent="0.35">
      <c r="A74" s="112"/>
      <c r="B74" s="143" t="s">
        <v>91</v>
      </c>
      <c r="C74" s="143" t="s">
        <v>91</v>
      </c>
      <c r="D74" s="73" t="str">
        <f>_xlfn.IFNA(VLOOKUP(C74, Filtered_Bespoke_Outputs, 2, FALSE), "")</f>
        <v/>
      </c>
      <c r="E74" s="154"/>
      <c r="F74" s="156">
        <f t="shared" si="4"/>
        <v>0</v>
      </c>
      <c r="G74" s="154"/>
      <c r="H74" s="155"/>
      <c r="I74" s="155"/>
      <c r="J74" s="155"/>
      <c r="K74" s="156">
        <f t="shared" si="10"/>
        <v>0</v>
      </c>
      <c r="L74" s="155"/>
      <c r="M74" s="155"/>
      <c r="N74" s="155"/>
      <c r="O74" s="155"/>
      <c r="P74" s="156">
        <f t="shared" si="11"/>
        <v>0</v>
      </c>
      <c r="Q74" s="155"/>
      <c r="R74" s="157">
        <f t="shared" si="5"/>
        <v>0</v>
      </c>
      <c r="S74" s="112"/>
      <c r="T74" s="112"/>
      <c r="U74" s="112"/>
      <c r="V74" s="112"/>
      <c r="W74" s="112"/>
      <c r="X74" s="112"/>
      <c r="Y74"/>
      <c r="Z74"/>
      <c r="AA74" s="112"/>
      <c r="AB74" s="112"/>
      <c r="AC74" s="112"/>
      <c r="AD74" s="112"/>
      <c r="AE74" s="112"/>
      <c r="AF74" s="112"/>
      <c r="AG74" s="112"/>
      <c r="AH74" s="112"/>
      <c r="AI74" s="112"/>
      <c r="AJ74" s="112"/>
      <c r="AK74" s="112"/>
      <c r="AL74" s="112"/>
      <c r="AM74" s="112"/>
      <c r="AN74" s="112"/>
      <c r="AO74" s="112"/>
      <c r="AP74" s="112"/>
      <c r="AQ74" s="112"/>
      <c r="AR74" s="112"/>
      <c r="AS74" s="112"/>
      <c r="AT74" s="112"/>
      <c r="AU74" s="112"/>
      <c r="AV74" s="112"/>
      <c r="AW74" s="112"/>
      <c r="AX74" s="112"/>
      <c r="AY74" s="112"/>
      <c r="AZ74" s="112"/>
      <c r="BA74" s="112"/>
      <c r="BB74" s="112"/>
      <c r="BC74" s="112"/>
      <c r="BD74" s="112"/>
      <c r="BE74" s="112"/>
      <c r="BF74" s="112"/>
      <c r="BG74" s="112"/>
      <c r="BH74" s="112"/>
    </row>
    <row r="75" spans="1:60" ht="14.5" x14ac:dyDescent="0.35">
      <c r="A75" s="112"/>
      <c r="B75" s="143" t="s">
        <v>91</v>
      </c>
      <c r="C75" s="143" t="s">
        <v>91</v>
      </c>
      <c r="D75" s="73" t="str">
        <f>_xlfn.IFNA(VLOOKUP(C75, Filtered_Bespoke_Outputs, 2, FALSE), "")</f>
        <v/>
      </c>
      <c r="E75" s="154"/>
      <c r="F75" s="156">
        <f t="shared" si="4"/>
        <v>0</v>
      </c>
      <c r="G75" s="154"/>
      <c r="H75" s="155"/>
      <c r="I75" s="155"/>
      <c r="J75" s="155"/>
      <c r="K75" s="156">
        <f t="shared" si="10"/>
        <v>0</v>
      </c>
      <c r="L75" s="155"/>
      <c r="M75" s="155"/>
      <c r="N75" s="155"/>
      <c r="O75" s="155"/>
      <c r="P75" s="156">
        <f t="shared" si="11"/>
        <v>0</v>
      </c>
      <c r="Q75" s="155"/>
      <c r="R75" s="157">
        <f t="shared" si="5"/>
        <v>0</v>
      </c>
      <c r="S75" s="112"/>
      <c r="T75" s="112"/>
      <c r="U75" s="112"/>
      <c r="V75" s="112"/>
      <c r="W75" s="112"/>
      <c r="X75" s="112"/>
      <c r="Y75"/>
      <c r="Z75"/>
      <c r="AA75" s="112"/>
      <c r="AB75" s="112"/>
      <c r="AC75" s="112"/>
      <c r="AD75" s="112"/>
      <c r="AE75" s="112"/>
      <c r="AF75" s="112"/>
      <c r="AG75" s="112"/>
      <c r="AH75" s="112"/>
      <c r="AI75" s="112"/>
      <c r="AJ75" s="112"/>
      <c r="AK75" s="112"/>
      <c r="AL75" s="112"/>
      <c r="AM75" s="112"/>
      <c r="AN75" s="112"/>
      <c r="AO75" s="112"/>
      <c r="AP75" s="112"/>
      <c r="AQ75" s="112"/>
      <c r="AR75" s="112"/>
      <c r="AS75" s="112"/>
      <c r="AT75" s="112"/>
      <c r="AU75" s="112"/>
      <c r="AV75" s="112"/>
      <c r="AW75" s="112"/>
      <c r="AX75" s="112"/>
      <c r="AY75" s="112"/>
      <c r="AZ75" s="112"/>
      <c r="BA75" s="112"/>
      <c r="BB75" s="112"/>
      <c r="BC75" s="112"/>
      <c r="BD75" s="112"/>
      <c r="BE75" s="112"/>
      <c r="BF75" s="112"/>
      <c r="BG75" s="112"/>
      <c r="BH75" s="112"/>
    </row>
    <row r="76" spans="1:60" ht="14.5" x14ac:dyDescent="0.35">
      <c r="A76" s="112"/>
      <c r="B76" s="143" t="s">
        <v>91</v>
      </c>
      <c r="C76" s="143" t="s">
        <v>91</v>
      </c>
      <c r="D76" s="73" t="str">
        <f>_xlfn.IFNA(VLOOKUP(C76, Filtered_Bespoke_Outputs, 2, FALSE), "")</f>
        <v/>
      </c>
      <c r="E76" s="154"/>
      <c r="F76" s="156">
        <f t="shared" si="4"/>
        <v>0</v>
      </c>
      <c r="G76" s="154"/>
      <c r="H76" s="155"/>
      <c r="I76" s="155"/>
      <c r="J76" s="155"/>
      <c r="K76" s="156">
        <f t="shared" si="10"/>
        <v>0</v>
      </c>
      <c r="L76" s="155"/>
      <c r="M76" s="155"/>
      <c r="N76" s="155"/>
      <c r="O76" s="155"/>
      <c r="P76" s="156">
        <f t="shared" si="11"/>
        <v>0</v>
      </c>
      <c r="Q76" s="155"/>
      <c r="R76" s="157">
        <f t="shared" si="5"/>
        <v>0</v>
      </c>
      <c r="S76" s="112"/>
      <c r="T76" s="112"/>
      <c r="U76" s="112"/>
      <c r="V76" s="112"/>
      <c r="W76" s="112"/>
      <c r="X76" s="112"/>
      <c r="Y76"/>
      <c r="Z76"/>
      <c r="AA76" s="112"/>
      <c r="AB76" s="112"/>
      <c r="AC76" s="112"/>
      <c r="AD76" s="112"/>
      <c r="AE76" s="112"/>
      <c r="AF76" s="112"/>
      <c r="AG76" s="112"/>
      <c r="AH76" s="112"/>
      <c r="AI76" s="112"/>
      <c r="AJ76" s="112"/>
      <c r="AK76" s="112"/>
      <c r="AL76" s="112"/>
      <c r="AM76" s="112"/>
      <c r="AN76" s="112"/>
      <c r="AO76" s="112"/>
      <c r="AP76" s="112"/>
      <c r="AQ76" s="112"/>
      <c r="AR76" s="112"/>
      <c r="AS76" s="112"/>
      <c r="AT76" s="112"/>
      <c r="AU76" s="112"/>
      <c r="AV76" s="112"/>
      <c r="AW76" s="112"/>
      <c r="AX76" s="112"/>
      <c r="AY76" s="112"/>
      <c r="AZ76" s="112"/>
      <c r="BA76" s="112"/>
      <c r="BB76" s="112"/>
      <c r="BC76" s="112"/>
      <c r="BD76" s="112"/>
      <c r="BE76" s="112"/>
      <c r="BF76" s="112"/>
      <c r="BG76" s="112"/>
      <c r="BH76" s="112"/>
    </row>
    <row r="77" spans="1:60" ht="14.5" x14ac:dyDescent="0.35">
      <c r="A77" s="112"/>
      <c r="B77" s="143" t="s">
        <v>91</v>
      </c>
      <c r="C77" s="143" t="s">
        <v>91</v>
      </c>
      <c r="D77" s="73" t="str">
        <f>_xlfn.IFNA(VLOOKUP(C77, Filtered_Bespoke_Outputs, 2, FALSE), "")</f>
        <v/>
      </c>
      <c r="E77" s="154"/>
      <c r="F77" s="156">
        <f t="shared" si="4"/>
        <v>0</v>
      </c>
      <c r="G77" s="154"/>
      <c r="H77" s="155"/>
      <c r="I77" s="155"/>
      <c r="J77" s="155"/>
      <c r="K77" s="156">
        <f t="shared" si="10"/>
        <v>0</v>
      </c>
      <c r="L77" s="155"/>
      <c r="M77" s="155"/>
      <c r="N77" s="155"/>
      <c r="O77" s="155"/>
      <c r="P77" s="156">
        <f t="shared" si="11"/>
        <v>0</v>
      </c>
      <c r="Q77" s="155"/>
      <c r="R77" s="157">
        <f t="shared" si="5"/>
        <v>0</v>
      </c>
      <c r="S77" s="112"/>
      <c r="T77" s="112"/>
      <c r="U77" s="112"/>
      <c r="V77" s="112"/>
      <c r="W77" s="112"/>
      <c r="X77" s="112"/>
      <c r="Y77"/>
      <c r="Z77"/>
      <c r="AA77" s="112"/>
      <c r="AB77" s="112"/>
      <c r="AC77" s="112"/>
      <c r="AD77" s="112"/>
      <c r="AE77" s="112"/>
      <c r="AF77" s="112"/>
      <c r="AG77" s="112"/>
      <c r="AH77" s="112"/>
      <c r="AI77" s="112"/>
      <c r="AJ77" s="112"/>
      <c r="AK77" s="112"/>
      <c r="AL77" s="112"/>
      <c r="AM77" s="112"/>
      <c r="AN77" s="112"/>
      <c r="AO77" s="112"/>
      <c r="AP77" s="112"/>
      <c r="AQ77" s="112"/>
      <c r="AR77" s="112"/>
      <c r="AS77" s="112"/>
      <c r="AT77" s="112"/>
      <c r="AU77" s="112"/>
      <c r="AV77" s="112"/>
      <c r="AW77" s="112"/>
      <c r="AX77" s="112"/>
      <c r="AY77" s="112"/>
      <c r="AZ77" s="112"/>
      <c r="BA77" s="112"/>
      <c r="BB77" s="112"/>
      <c r="BC77" s="112"/>
      <c r="BD77" s="112"/>
      <c r="BE77" s="112"/>
      <c r="BF77" s="112"/>
      <c r="BG77" s="112"/>
      <c r="BH77" s="112"/>
    </row>
    <row r="78" spans="1:60" ht="14.5" x14ac:dyDescent="0.35">
      <c r="A78" s="112"/>
      <c r="B78" s="143" t="s">
        <v>91</v>
      </c>
      <c r="C78" s="143" t="s">
        <v>91</v>
      </c>
      <c r="D78" s="73" t="str">
        <f>_xlfn.IFNA(VLOOKUP(C78, Filtered_Bespoke_Outputs, 2, FALSE), "")</f>
        <v/>
      </c>
      <c r="E78" s="154"/>
      <c r="F78" s="156">
        <f t="shared" si="4"/>
        <v>0</v>
      </c>
      <c r="G78" s="154"/>
      <c r="H78" s="155"/>
      <c r="I78" s="155"/>
      <c r="J78" s="155"/>
      <c r="K78" s="156">
        <f t="shared" si="10"/>
        <v>0</v>
      </c>
      <c r="L78" s="155"/>
      <c r="M78" s="155"/>
      <c r="N78" s="155"/>
      <c r="O78" s="155"/>
      <c r="P78" s="156">
        <f t="shared" si="11"/>
        <v>0</v>
      </c>
      <c r="Q78" s="155"/>
      <c r="R78" s="157">
        <f t="shared" si="5"/>
        <v>0</v>
      </c>
      <c r="S78" s="112"/>
      <c r="T78" s="112"/>
      <c r="U78" s="112"/>
      <c r="V78" s="112"/>
      <c r="W78" s="112"/>
      <c r="X78" s="112"/>
      <c r="Y78"/>
      <c r="Z78"/>
      <c r="AA78" s="112"/>
      <c r="AB78" s="112"/>
      <c r="AC78" s="112"/>
      <c r="AD78" s="112"/>
      <c r="AE78" s="112"/>
      <c r="AF78" s="112"/>
      <c r="AG78" s="112"/>
      <c r="AH78" s="112"/>
      <c r="AI78" s="112"/>
      <c r="AJ78" s="112"/>
      <c r="AK78" s="112"/>
      <c r="AL78" s="112"/>
      <c r="AM78" s="112"/>
      <c r="AN78" s="112"/>
      <c r="AO78" s="112"/>
      <c r="AP78" s="112"/>
      <c r="AQ78" s="112"/>
      <c r="AR78" s="112"/>
      <c r="AS78" s="112"/>
      <c r="AT78" s="112"/>
      <c r="AU78" s="112"/>
      <c r="AV78" s="112"/>
      <c r="AW78" s="112"/>
      <c r="AX78" s="112"/>
      <c r="AY78" s="112"/>
      <c r="AZ78" s="112"/>
      <c r="BA78" s="112"/>
      <c r="BB78" s="112"/>
      <c r="BC78" s="112"/>
      <c r="BD78" s="112"/>
      <c r="BE78" s="112"/>
      <c r="BF78" s="112"/>
      <c r="BG78" s="112"/>
      <c r="BH78" s="112"/>
    </row>
    <row r="79" spans="1:60" ht="14.5" x14ac:dyDescent="0.35">
      <c r="A79" s="112"/>
      <c r="B79" s="143" t="s">
        <v>91</v>
      </c>
      <c r="C79" s="143" t="s">
        <v>91</v>
      </c>
      <c r="D79" s="73" t="str">
        <f>_xlfn.IFNA(VLOOKUP(C79, Filtered_Bespoke_Outputs, 2, FALSE), "")</f>
        <v/>
      </c>
      <c r="E79" s="154"/>
      <c r="F79" s="156">
        <f t="shared" si="4"/>
        <v>0</v>
      </c>
      <c r="G79" s="154"/>
      <c r="H79" s="155"/>
      <c r="I79" s="155"/>
      <c r="J79" s="155"/>
      <c r="K79" s="156">
        <f t="shared" si="10"/>
        <v>0</v>
      </c>
      <c r="L79" s="155"/>
      <c r="M79" s="155"/>
      <c r="N79" s="155"/>
      <c r="O79" s="155"/>
      <c r="P79" s="156">
        <f t="shared" si="11"/>
        <v>0</v>
      </c>
      <c r="Q79" s="155"/>
      <c r="R79" s="157">
        <f t="shared" si="5"/>
        <v>0</v>
      </c>
      <c r="S79" s="112"/>
      <c r="T79" s="112"/>
      <c r="U79" s="112"/>
      <c r="V79" s="112"/>
      <c r="W79" s="112"/>
      <c r="X79" s="112"/>
      <c r="Y79"/>
      <c r="Z79"/>
      <c r="AA79" s="112"/>
      <c r="AB79" s="112"/>
      <c r="AC79" s="112"/>
      <c r="AD79" s="112"/>
      <c r="AE79" s="112"/>
      <c r="AF79" s="112"/>
      <c r="AG79" s="112"/>
      <c r="AH79" s="112"/>
      <c r="AI79" s="112"/>
      <c r="AJ79" s="112"/>
      <c r="AK79" s="112"/>
      <c r="AL79" s="112"/>
      <c r="AM79" s="112"/>
      <c r="AN79" s="112"/>
      <c r="AO79" s="112"/>
      <c r="AP79" s="112"/>
      <c r="AQ79" s="112"/>
      <c r="AR79" s="112"/>
      <c r="AS79" s="112"/>
      <c r="AT79" s="112"/>
      <c r="AU79" s="112"/>
      <c r="AV79" s="112"/>
      <c r="AW79" s="112"/>
      <c r="AX79" s="112"/>
      <c r="AY79" s="112"/>
      <c r="AZ79" s="112"/>
      <c r="BA79" s="112"/>
      <c r="BB79" s="112"/>
      <c r="BC79" s="112"/>
      <c r="BD79" s="112"/>
      <c r="BE79" s="112"/>
      <c r="BF79" s="112"/>
      <c r="BG79" s="112"/>
      <c r="BH79" s="112"/>
    </row>
    <row r="80" spans="1:60" ht="14.5" x14ac:dyDescent="0.35">
      <c r="A80" s="112"/>
      <c r="B80" s="143" t="s">
        <v>91</v>
      </c>
      <c r="C80" s="143" t="s">
        <v>91</v>
      </c>
      <c r="D80" s="73" t="str">
        <f>_xlfn.IFNA(VLOOKUP(C80, Filtered_Bespoke_Outputs, 2, FALSE), "")</f>
        <v/>
      </c>
      <c r="E80" s="154"/>
      <c r="F80" s="156">
        <f t="shared" si="4"/>
        <v>0</v>
      </c>
      <c r="G80" s="154"/>
      <c r="H80" s="155"/>
      <c r="I80" s="155"/>
      <c r="J80" s="155"/>
      <c r="K80" s="156">
        <f t="shared" si="10"/>
        <v>0</v>
      </c>
      <c r="L80" s="155"/>
      <c r="M80" s="155"/>
      <c r="N80" s="155"/>
      <c r="O80" s="155"/>
      <c r="P80" s="156">
        <f t="shared" si="11"/>
        <v>0</v>
      </c>
      <c r="Q80" s="155"/>
      <c r="R80" s="157">
        <f t="shared" si="5"/>
        <v>0</v>
      </c>
      <c r="S80" s="112"/>
      <c r="T80" s="112"/>
      <c r="U80" s="112"/>
      <c r="V80" s="112"/>
      <c r="W80" s="112"/>
      <c r="X80" s="112"/>
      <c r="Y80"/>
      <c r="Z80"/>
      <c r="AA80" s="112"/>
      <c r="AB80" s="112"/>
      <c r="AC80" s="112"/>
      <c r="AD80" s="112"/>
      <c r="AE80" s="112"/>
      <c r="AF80" s="112"/>
      <c r="AG80" s="112"/>
      <c r="AH80" s="112"/>
      <c r="AI80" s="112"/>
      <c r="AJ80" s="112"/>
      <c r="AK80" s="112"/>
      <c r="AL80" s="112"/>
      <c r="AM80" s="112"/>
      <c r="AN80" s="112"/>
      <c r="AO80" s="112"/>
      <c r="AP80" s="112"/>
      <c r="AQ80" s="112"/>
      <c r="AR80" s="112"/>
      <c r="AS80" s="112"/>
      <c r="AT80" s="112"/>
      <c r="AU80" s="112"/>
      <c r="AV80" s="112"/>
      <c r="AW80" s="112"/>
      <c r="AX80" s="112"/>
      <c r="AY80" s="112"/>
      <c r="AZ80" s="112"/>
      <c r="BA80" s="112"/>
      <c r="BB80" s="112"/>
      <c r="BC80" s="112"/>
      <c r="BD80" s="112"/>
      <c r="BE80" s="112"/>
      <c r="BF80" s="112"/>
      <c r="BG80" s="112"/>
      <c r="BH80" s="112"/>
    </row>
    <row r="81" spans="1:60" ht="14.5" x14ac:dyDescent="0.35">
      <c r="A81" s="112"/>
      <c r="B81" s="143" t="s">
        <v>91</v>
      </c>
      <c r="C81" s="143" t="s">
        <v>91</v>
      </c>
      <c r="D81" s="73" t="str">
        <f>_xlfn.IFNA(VLOOKUP(C81, Filtered_Bespoke_Outputs, 2, FALSE), "")</f>
        <v/>
      </c>
      <c r="E81" s="154"/>
      <c r="F81" s="156">
        <f t="shared" si="4"/>
        <v>0</v>
      </c>
      <c r="G81" s="154"/>
      <c r="H81" s="155"/>
      <c r="I81" s="155"/>
      <c r="J81" s="155"/>
      <c r="K81" s="156">
        <f t="shared" si="10"/>
        <v>0</v>
      </c>
      <c r="L81" s="155"/>
      <c r="M81" s="155"/>
      <c r="N81" s="155"/>
      <c r="O81" s="155"/>
      <c r="P81" s="156">
        <f t="shared" si="11"/>
        <v>0</v>
      </c>
      <c r="Q81" s="155"/>
      <c r="R81" s="157">
        <f t="shared" si="5"/>
        <v>0</v>
      </c>
      <c r="S81" s="112"/>
      <c r="T81" s="112"/>
      <c r="U81" s="112"/>
      <c r="V81" s="112"/>
      <c r="W81" s="112"/>
      <c r="X81" s="112"/>
      <c r="Y81"/>
      <c r="Z81"/>
      <c r="AA81" s="112"/>
      <c r="AB81" s="112"/>
      <c r="AC81" s="112"/>
      <c r="AD81" s="112"/>
      <c r="AE81" s="112"/>
      <c r="AF81" s="112"/>
      <c r="AG81" s="112"/>
      <c r="AH81" s="112"/>
      <c r="AI81" s="112"/>
      <c r="AJ81" s="112"/>
      <c r="AK81" s="112"/>
      <c r="AL81" s="112"/>
      <c r="AM81" s="112"/>
      <c r="AN81" s="112"/>
      <c r="AO81" s="112"/>
      <c r="AP81" s="112"/>
      <c r="AQ81" s="112"/>
      <c r="AR81" s="112"/>
      <c r="AS81" s="112"/>
      <c r="AT81" s="112"/>
      <c r="AU81" s="112"/>
      <c r="AV81" s="112"/>
      <c r="AW81" s="112"/>
      <c r="AX81" s="112"/>
      <c r="AY81" s="112"/>
      <c r="AZ81" s="112"/>
      <c r="BA81" s="112"/>
      <c r="BB81" s="112"/>
      <c r="BC81" s="112"/>
      <c r="BD81" s="112"/>
      <c r="BE81" s="112"/>
      <c r="BF81" s="112"/>
      <c r="BG81" s="112"/>
      <c r="BH81" s="112"/>
    </row>
    <row r="82" spans="1:60" ht="14.5" x14ac:dyDescent="0.35">
      <c r="A82" s="112"/>
      <c r="B82" s="143" t="s">
        <v>91</v>
      </c>
      <c r="C82" s="143" t="s">
        <v>91</v>
      </c>
      <c r="D82" s="73" t="str">
        <f>_xlfn.IFNA(VLOOKUP(C82, Filtered_Bespoke_Outputs, 2, FALSE), "")</f>
        <v/>
      </c>
      <c r="E82" s="154"/>
      <c r="F82" s="156">
        <f t="shared" si="4"/>
        <v>0</v>
      </c>
      <c r="G82" s="154"/>
      <c r="H82" s="155"/>
      <c r="I82" s="155"/>
      <c r="J82" s="155"/>
      <c r="K82" s="156">
        <f t="shared" si="10"/>
        <v>0</v>
      </c>
      <c r="L82" s="155"/>
      <c r="M82" s="155"/>
      <c r="N82" s="155"/>
      <c r="O82" s="155"/>
      <c r="P82" s="156">
        <f t="shared" si="11"/>
        <v>0</v>
      </c>
      <c r="Q82" s="155"/>
      <c r="R82" s="157">
        <f t="shared" si="5"/>
        <v>0</v>
      </c>
      <c r="S82" s="112"/>
      <c r="T82" s="112"/>
      <c r="U82" s="112"/>
      <c r="V82" s="112"/>
      <c r="W82" s="112"/>
      <c r="X82" s="112"/>
      <c r="Y82"/>
      <c r="Z82"/>
      <c r="AA82" s="112"/>
      <c r="AB82" s="112"/>
      <c r="AC82" s="112"/>
      <c r="AD82" s="112"/>
      <c r="AE82" s="112"/>
      <c r="AF82" s="112"/>
      <c r="AG82" s="112"/>
      <c r="AH82" s="112"/>
      <c r="AI82" s="112"/>
      <c r="AJ82" s="112"/>
      <c r="AK82" s="112"/>
      <c r="AL82" s="112"/>
      <c r="AM82" s="112"/>
      <c r="AN82" s="112"/>
      <c r="AO82" s="112"/>
      <c r="AP82" s="112"/>
      <c r="AQ82" s="112"/>
      <c r="AR82" s="112"/>
      <c r="AS82" s="112"/>
      <c r="AT82" s="112"/>
      <c r="AU82" s="112"/>
      <c r="AV82" s="46"/>
      <c r="AW82" s="112"/>
      <c r="AX82" s="112"/>
      <c r="AY82" s="112"/>
      <c r="AZ82" s="112"/>
      <c r="BA82" s="112"/>
      <c r="BB82" s="112"/>
      <c r="BC82" s="112"/>
      <c r="BD82" s="112"/>
      <c r="BE82" s="112"/>
      <c r="BF82" s="112"/>
      <c r="BG82" s="112"/>
      <c r="BH82" s="112"/>
    </row>
    <row r="83" spans="1:60" ht="14.5" x14ac:dyDescent="0.35">
      <c r="A83" s="112"/>
      <c r="B83" s="143" t="s">
        <v>91</v>
      </c>
      <c r="C83" s="143" t="s">
        <v>91</v>
      </c>
      <c r="D83" s="73" t="str">
        <f>_xlfn.IFNA(VLOOKUP(C83, Filtered_Bespoke_Outputs, 2, FALSE), "")</f>
        <v/>
      </c>
      <c r="E83" s="154"/>
      <c r="F83" s="156">
        <f t="shared" si="4"/>
        <v>0</v>
      </c>
      <c r="G83" s="154"/>
      <c r="H83" s="155"/>
      <c r="I83" s="155"/>
      <c r="J83" s="155"/>
      <c r="K83" s="156">
        <f t="shared" si="10"/>
        <v>0</v>
      </c>
      <c r="L83" s="155"/>
      <c r="M83" s="155"/>
      <c r="N83" s="155"/>
      <c r="O83" s="155"/>
      <c r="P83" s="156">
        <f t="shared" si="11"/>
        <v>0</v>
      </c>
      <c r="Q83" s="155"/>
      <c r="R83" s="157">
        <f t="shared" si="5"/>
        <v>0</v>
      </c>
      <c r="S83" s="112"/>
      <c r="T83" s="112"/>
      <c r="U83" s="112"/>
      <c r="V83" s="112"/>
      <c r="W83" s="112"/>
      <c r="X83" s="112"/>
      <c r="Y83"/>
      <c r="Z83"/>
      <c r="AA83" s="112"/>
      <c r="AB83" s="112"/>
      <c r="AC83" s="112"/>
      <c r="AD83" s="112"/>
      <c r="AE83" s="112"/>
      <c r="AF83" s="112"/>
      <c r="AG83" s="112"/>
      <c r="AH83" s="112"/>
      <c r="AI83" s="112"/>
      <c r="AJ83" s="112"/>
      <c r="AK83" s="112"/>
      <c r="AL83" s="112"/>
      <c r="AM83" s="112"/>
      <c r="AN83" s="112"/>
      <c r="AO83" s="112"/>
      <c r="AP83" s="112"/>
      <c r="AQ83" s="112"/>
      <c r="AR83" s="112"/>
      <c r="AS83" s="112"/>
      <c r="AT83" s="112"/>
      <c r="AU83" s="112"/>
      <c r="AV83" s="46"/>
      <c r="AW83" s="112"/>
      <c r="AX83" s="112"/>
      <c r="AY83" s="112"/>
      <c r="AZ83" s="112"/>
      <c r="BA83" s="112"/>
      <c r="BB83" s="112"/>
      <c r="BC83" s="112"/>
      <c r="BD83" s="112"/>
      <c r="BE83" s="112"/>
      <c r="BF83" s="112"/>
      <c r="BG83" s="112"/>
      <c r="BH83" s="112"/>
    </row>
    <row r="84" spans="1:60" ht="14.5" x14ac:dyDescent="0.35">
      <c r="A84" s="112"/>
      <c r="B84" s="144" t="s">
        <v>91</v>
      </c>
      <c r="C84" s="144" t="s">
        <v>91</v>
      </c>
      <c r="D84" s="74" t="str">
        <f>_xlfn.IFNA(VLOOKUP(C84, Filtered_Bespoke_Outputs, 2, FALSE), "")</f>
        <v/>
      </c>
      <c r="E84" s="158"/>
      <c r="F84" s="160">
        <f t="shared" si="4"/>
        <v>0</v>
      </c>
      <c r="G84" s="158"/>
      <c r="H84" s="159"/>
      <c r="I84" s="159"/>
      <c r="J84" s="159"/>
      <c r="K84" s="160">
        <f t="shared" si="10"/>
        <v>0</v>
      </c>
      <c r="L84" s="159"/>
      <c r="M84" s="159"/>
      <c r="N84" s="159"/>
      <c r="O84" s="159"/>
      <c r="P84" s="160">
        <f t="shared" si="11"/>
        <v>0</v>
      </c>
      <c r="Q84" s="159"/>
      <c r="R84" s="161">
        <f>SUM(F84,K84,P84,Q84)</f>
        <v>0</v>
      </c>
      <c r="S84" s="112"/>
      <c r="T84" s="112"/>
      <c r="U84" s="112"/>
      <c r="V84" s="112"/>
      <c r="W84" s="112"/>
      <c r="X84" s="112"/>
      <c r="Y84"/>
      <c r="Z84"/>
      <c r="AA84" s="112"/>
      <c r="AB84" s="112"/>
      <c r="AC84" s="112"/>
      <c r="AD84" s="112"/>
      <c r="AE84" s="112"/>
      <c r="AF84" s="112"/>
      <c r="AG84" s="112"/>
      <c r="AH84" s="112"/>
      <c r="AI84" s="112"/>
      <c r="AJ84" s="112"/>
      <c r="AK84" s="112"/>
      <c r="AL84" s="112"/>
      <c r="AM84" s="112"/>
      <c r="AN84" s="112"/>
      <c r="AO84" s="112"/>
      <c r="AP84" s="112"/>
      <c r="AQ84" s="112"/>
      <c r="AR84" s="112"/>
      <c r="AS84" s="112"/>
      <c r="AT84" s="112"/>
      <c r="AU84" s="112"/>
      <c r="AV84" s="46"/>
      <c r="AW84" s="112"/>
      <c r="AX84" s="112"/>
      <c r="AY84" s="112"/>
      <c r="AZ84" s="112"/>
      <c r="BA84" s="112"/>
      <c r="BB84" s="112"/>
      <c r="BC84" s="112"/>
      <c r="BD84" s="112"/>
      <c r="BE84" s="112"/>
      <c r="BF84" s="112"/>
      <c r="BG84" s="112"/>
      <c r="BH84" s="112"/>
    </row>
    <row r="85" spans="1:60" ht="14.5" x14ac:dyDescent="0.35">
      <c r="A85" s="112"/>
      <c r="B85" s="112"/>
      <c r="C85" s="112"/>
      <c r="D85" s="112"/>
      <c r="E85" s="112"/>
      <c r="F85" s="112"/>
      <c r="G85" s="112"/>
      <c r="H85" s="112"/>
      <c r="I85" s="112"/>
      <c r="J85" s="112"/>
      <c r="K85" s="112"/>
      <c r="L85" s="112"/>
      <c r="M85" s="112"/>
      <c r="N85" s="112"/>
      <c r="O85" s="112"/>
      <c r="P85" s="112"/>
      <c r="Q85" s="112"/>
      <c r="R85" s="59" t="s">
        <v>142</v>
      </c>
      <c r="S85" s="112"/>
      <c r="T85" s="112"/>
      <c r="U85" s="112"/>
      <c r="V85" s="112"/>
      <c r="W85" s="112"/>
      <c r="X85" s="112"/>
      <c r="Y85" s="112"/>
      <c r="Z85" s="112"/>
      <c r="AA85" s="112"/>
      <c r="AB85" s="112"/>
      <c r="AC85" s="112"/>
      <c r="AD85"/>
      <c r="AE85"/>
      <c r="AF85" s="112"/>
      <c r="AG85" s="112"/>
      <c r="AH85" s="112"/>
      <c r="AI85" s="112"/>
      <c r="AJ85" s="112"/>
      <c r="AK85" s="112"/>
      <c r="AL85" s="112"/>
      <c r="AM85" s="112"/>
      <c r="AN85" s="112"/>
      <c r="AO85" s="112"/>
      <c r="AP85" s="112"/>
      <c r="AQ85" s="112"/>
      <c r="AR85" s="112"/>
      <c r="AS85" s="112"/>
      <c r="AT85" s="112"/>
      <c r="AU85" s="112"/>
      <c r="AV85" s="112"/>
      <c r="AW85" s="112"/>
      <c r="AX85" s="112"/>
      <c r="AY85" s="112"/>
      <c r="AZ85" s="112"/>
      <c r="BA85" s="46"/>
      <c r="BB85" s="112"/>
      <c r="BC85" s="112"/>
      <c r="BD85" s="112"/>
      <c r="BE85" s="112"/>
      <c r="BF85" s="112"/>
      <c r="BG85" s="112"/>
      <c r="BH85" s="112"/>
    </row>
    <row r="86" spans="1:60" ht="14.5" x14ac:dyDescent="0.35">
      <c r="A86" s="112"/>
      <c r="B86" s="112"/>
      <c r="C86" s="112"/>
      <c r="D86" s="112"/>
      <c r="E86" s="112"/>
      <c r="F86" s="112"/>
      <c r="G86" s="112"/>
      <c r="H86" s="112"/>
      <c r="I86" s="112"/>
      <c r="J86" s="112"/>
      <c r="K86" s="112"/>
      <c r="L86" s="112"/>
      <c r="M86" s="112"/>
      <c r="N86" s="112"/>
      <c r="O86" s="112"/>
      <c r="P86" s="112"/>
      <c r="Q86" s="112"/>
      <c r="R86" s="112"/>
      <c r="S86" s="112"/>
      <c r="T86" s="112"/>
      <c r="U86" s="112"/>
      <c r="V86" s="112"/>
      <c r="W86" s="112"/>
      <c r="X86" s="112"/>
      <c r="Y86" s="112"/>
      <c r="Z86" s="112"/>
      <c r="AA86" s="112"/>
      <c r="AB86" s="112"/>
      <c r="AC86" s="112"/>
      <c r="AD86"/>
      <c r="AE86"/>
      <c r="AF86" s="112"/>
      <c r="AG86" s="112"/>
      <c r="AH86" s="112"/>
      <c r="AI86" s="112"/>
      <c r="AJ86" s="112"/>
      <c r="AK86" s="112"/>
      <c r="AL86" s="112"/>
      <c r="AM86" s="112"/>
      <c r="AN86" s="112"/>
      <c r="AO86" s="112"/>
      <c r="AP86" s="112"/>
      <c r="AQ86" s="112"/>
      <c r="AR86" s="112"/>
      <c r="AS86" s="112"/>
      <c r="AT86" s="112"/>
      <c r="AU86" s="112"/>
      <c r="AV86" s="112"/>
      <c r="AW86" s="112"/>
      <c r="AX86" s="112"/>
      <c r="AY86" s="112"/>
      <c r="AZ86" s="112"/>
      <c r="BA86" s="46"/>
      <c r="BB86" s="112"/>
      <c r="BC86" s="112"/>
      <c r="BD86" s="112"/>
      <c r="BE86" s="112"/>
      <c r="BF86" s="112"/>
      <c r="BG86" s="112"/>
      <c r="BH86" s="112"/>
    </row>
    <row r="87" spans="1:60" ht="14.5" x14ac:dyDescent="0.35">
      <c r="A87" s="112"/>
      <c r="B87" s="112"/>
      <c r="C87" s="112"/>
      <c r="D87" s="112"/>
      <c r="E87" s="112"/>
      <c r="F87" s="112"/>
      <c r="G87" s="112"/>
      <c r="H87" s="112"/>
      <c r="I87" s="112"/>
      <c r="J87" s="112"/>
      <c r="K87" s="112"/>
      <c r="L87" s="112"/>
      <c r="M87" s="112"/>
      <c r="N87" s="112"/>
      <c r="O87" s="112"/>
      <c r="P87" s="112"/>
      <c r="Q87" s="112"/>
      <c r="R87" s="112"/>
      <c r="S87" s="112"/>
      <c r="T87" s="112"/>
      <c r="U87" s="112"/>
      <c r="V87" s="112"/>
      <c r="W87" s="112"/>
      <c r="X87" s="112"/>
      <c r="Y87" s="112"/>
      <c r="Z87" s="112"/>
      <c r="AA87" s="112"/>
      <c r="AB87" s="112"/>
      <c r="AC87" s="112"/>
      <c r="AD87"/>
      <c r="AE87"/>
      <c r="AF87" s="112"/>
      <c r="AG87" s="112"/>
      <c r="AH87" s="112"/>
      <c r="AI87" s="112"/>
      <c r="AJ87" s="112"/>
      <c r="AK87" s="112"/>
      <c r="AL87" s="112"/>
      <c r="AM87" s="112"/>
      <c r="AN87" s="112"/>
      <c r="AO87" s="112"/>
      <c r="AP87" s="112"/>
      <c r="AQ87" s="112"/>
      <c r="AR87" s="112"/>
      <c r="AS87" s="112"/>
      <c r="AT87" s="112"/>
      <c r="AU87" s="112"/>
      <c r="AV87" s="112"/>
      <c r="AW87" s="112"/>
      <c r="AX87" s="112"/>
      <c r="AY87" s="112"/>
      <c r="AZ87" s="112"/>
      <c r="BA87"/>
      <c r="BB87" s="112"/>
      <c r="BC87" s="112"/>
      <c r="BD87" s="112"/>
      <c r="BE87" s="112"/>
      <c r="BF87" s="112"/>
      <c r="BG87" s="112"/>
      <c r="BH87" s="112"/>
    </row>
    <row r="88" spans="1:60" ht="14.5" x14ac:dyDescent="0.35">
      <c r="A88" s="112"/>
      <c r="B88" s="112"/>
      <c r="C88" s="112"/>
      <c r="D88" s="112"/>
      <c r="E88" s="112"/>
      <c r="F88" s="112"/>
      <c r="G88" s="112"/>
      <c r="H88" s="112"/>
      <c r="I88" s="112"/>
      <c r="J88" s="112"/>
      <c r="K88" s="112"/>
      <c r="L88" s="112"/>
      <c r="M88" s="112"/>
      <c r="N88" s="112"/>
      <c r="O88" s="112"/>
      <c r="P88" s="112"/>
      <c r="Q88" s="112"/>
      <c r="R88" s="112"/>
      <c r="S88" s="112"/>
      <c r="T88" s="112"/>
      <c r="U88" s="112"/>
      <c r="V88" s="112"/>
      <c r="W88" s="112"/>
      <c r="X88" s="112"/>
      <c r="Y88" s="112"/>
      <c r="Z88" s="112"/>
      <c r="AA88" s="112"/>
      <c r="AB88" s="112"/>
      <c r="AC88" s="112"/>
      <c r="AD88"/>
      <c r="AE88"/>
      <c r="AF88" s="112"/>
      <c r="AG88" s="112"/>
      <c r="AH88" s="112"/>
      <c r="AI88" s="112"/>
      <c r="AJ88" s="112"/>
      <c r="AK88" s="112"/>
      <c r="AL88" s="112"/>
      <c r="AM88" s="112"/>
      <c r="AN88" s="112"/>
      <c r="AO88" s="112"/>
      <c r="AP88" s="112"/>
      <c r="AQ88" s="112"/>
      <c r="AR88" s="112"/>
      <c r="AS88" s="112"/>
      <c r="AT88" s="112"/>
      <c r="AU88" s="112"/>
      <c r="AV88" s="112"/>
      <c r="AW88" s="112"/>
      <c r="AX88" s="112"/>
      <c r="AY88" s="112"/>
      <c r="AZ88" s="112"/>
      <c r="BA88" s="51"/>
      <c r="BB88" s="112"/>
      <c r="BC88" s="112"/>
      <c r="BD88" s="112"/>
      <c r="BE88" s="112"/>
      <c r="BF88" s="112"/>
      <c r="BG88" s="112"/>
      <c r="BH88" s="112"/>
    </row>
    <row r="89" spans="1:60" ht="14.5" x14ac:dyDescent="0.35">
      <c r="A89" s="112"/>
      <c r="B89" s="112"/>
      <c r="C89" s="112"/>
      <c r="D89" s="112"/>
      <c r="E89" s="112"/>
      <c r="F89" s="112"/>
      <c r="G89" s="112"/>
      <c r="H89" s="112"/>
      <c r="I89" s="112"/>
      <c r="J89" s="112"/>
      <c r="K89" s="112"/>
      <c r="L89" s="112"/>
      <c r="M89" s="112"/>
      <c r="N89" s="112"/>
      <c r="O89" s="112"/>
      <c r="P89" s="112"/>
      <c r="Q89" s="112"/>
      <c r="R89" s="112"/>
      <c r="S89" s="112"/>
      <c r="T89" s="112"/>
      <c r="U89" s="112"/>
      <c r="V89" s="112"/>
      <c r="W89" s="112"/>
      <c r="X89" s="112"/>
      <c r="Y89" s="112"/>
      <c r="Z89" s="112"/>
      <c r="AA89" s="112"/>
      <c r="AB89" s="112"/>
      <c r="AC89" s="112"/>
      <c r="AD89"/>
      <c r="AE89"/>
      <c r="AF89" s="112"/>
      <c r="AG89" s="112"/>
      <c r="AH89" s="112"/>
      <c r="AI89" s="112"/>
      <c r="AJ89" s="112"/>
      <c r="AK89" s="112"/>
      <c r="AL89" s="112"/>
      <c r="AM89" s="112"/>
      <c r="AN89" s="112"/>
      <c r="AO89" s="112"/>
      <c r="AP89" s="112"/>
      <c r="AQ89" s="112"/>
      <c r="AR89" s="112"/>
      <c r="AS89" s="112"/>
      <c r="AT89" s="112"/>
      <c r="AU89" s="112"/>
      <c r="AV89" s="112"/>
      <c r="AW89" s="112"/>
      <c r="AX89" s="112"/>
      <c r="AY89" s="112"/>
      <c r="AZ89" s="112"/>
      <c r="BA89" s="48"/>
      <c r="BB89" s="112"/>
      <c r="BC89" s="112"/>
      <c r="BD89" s="112"/>
      <c r="BE89" s="112"/>
      <c r="BF89" s="112"/>
      <c r="BG89" s="112"/>
      <c r="BH89" s="112"/>
    </row>
    <row r="90" spans="1:60" ht="14.5" x14ac:dyDescent="0.35">
      <c r="A90" s="112"/>
      <c r="B90" s="112"/>
      <c r="C90" s="112"/>
      <c r="D90" s="112"/>
      <c r="E90" s="112"/>
      <c r="F90" s="112"/>
      <c r="G90" s="112"/>
      <c r="H90" s="112"/>
      <c r="I90" s="112"/>
      <c r="J90" s="112"/>
      <c r="K90" s="112"/>
      <c r="L90" s="112"/>
      <c r="M90" s="112"/>
      <c r="N90" s="112"/>
      <c r="O90" s="112"/>
      <c r="P90" s="112"/>
      <c r="Q90" s="112"/>
      <c r="R90" s="112"/>
      <c r="S90" s="112"/>
      <c r="T90" s="112"/>
      <c r="U90" s="112"/>
      <c r="V90" s="112"/>
      <c r="W90" s="112"/>
      <c r="X90" s="112"/>
      <c r="Y90" s="112"/>
      <c r="Z90" s="112"/>
      <c r="AA90" s="112"/>
      <c r="AB90" s="112"/>
      <c r="AC90" s="112"/>
      <c r="AD90"/>
      <c r="AE90"/>
      <c r="AF90" s="112"/>
      <c r="AG90" s="112"/>
      <c r="AH90" s="112"/>
      <c r="AI90" s="112"/>
      <c r="AJ90" s="112"/>
      <c r="AK90" s="112"/>
      <c r="AL90" s="112"/>
      <c r="AM90" s="112"/>
      <c r="AN90" s="112"/>
      <c r="AO90" s="112"/>
      <c r="AP90" s="112"/>
      <c r="AQ90" s="112"/>
      <c r="AR90" s="112"/>
      <c r="AS90" s="112"/>
      <c r="AT90" s="112"/>
      <c r="AU90" s="112"/>
      <c r="AV90" s="112"/>
      <c r="AW90" s="112"/>
      <c r="AX90" s="112"/>
      <c r="AY90" s="112"/>
      <c r="AZ90" s="112"/>
      <c r="BA90" s="48"/>
      <c r="BB90" s="112"/>
      <c r="BC90" s="112"/>
      <c r="BD90" s="112"/>
      <c r="BE90" s="112"/>
      <c r="BF90" s="112"/>
      <c r="BG90" s="112"/>
      <c r="BH90" s="112"/>
    </row>
    <row r="91" spans="1:60" ht="14.5" x14ac:dyDescent="0.35">
      <c r="A91" s="112"/>
      <c r="B91" s="112"/>
      <c r="C91" s="112"/>
      <c r="D91" s="112"/>
      <c r="E91" s="112"/>
      <c r="F91" s="112"/>
      <c r="G91" s="112"/>
      <c r="H91" s="112"/>
      <c r="I91" s="112"/>
      <c r="J91" s="112"/>
      <c r="K91" s="112"/>
      <c r="L91" s="112"/>
      <c r="M91" s="112"/>
      <c r="N91" s="112"/>
      <c r="O91" s="112"/>
      <c r="P91" s="112"/>
      <c r="Q91" s="112"/>
      <c r="R91" s="112"/>
      <c r="S91" s="112"/>
      <c r="T91" s="112"/>
      <c r="U91" s="112"/>
      <c r="V91" s="112"/>
      <c r="W91" s="112"/>
      <c r="X91" s="112"/>
      <c r="Y91" s="112"/>
      <c r="Z91" s="112"/>
      <c r="AA91" s="112"/>
      <c r="AB91" s="112"/>
      <c r="AC91" s="112"/>
      <c r="AD91"/>
      <c r="AE91"/>
      <c r="AF91" s="112"/>
      <c r="AG91" s="112"/>
      <c r="AH91" s="112"/>
      <c r="AI91" s="112"/>
      <c r="AJ91" s="112"/>
      <c r="AK91" s="112"/>
      <c r="AL91" s="112"/>
      <c r="AM91" s="112"/>
      <c r="AN91" s="112"/>
      <c r="AO91" s="112"/>
      <c r="AP91" s="112"/>
      <c r="AQ91" s="112"/>
      <c r="AR91" s="112"/>
      <c r="AS91" s="112"/>
      <c r="AT91" s="112"/>
      <c r="AU91" s="112"/>
      <c r="AV91" s="112"/>
      <c r="AW91" s="112"/>
      <c r="AX91" s="112"/>
      <c r="AY91" s="112"/>
      <c r="AZ91" s="112"/>
      <c r="BA91" s="48"/>
      <c r="BB91" s="112"/>
      <c r="BC91" s="112"/>
      <c r="BD91" s="112"/>
      <c r="BE91" s="112"/>
      <c r="BF91" s="112"/>
      <c r="BG91" s="112"/>
      <c r="BH91" s="112"/>
    </row>
    <row r="92" spans="1:60" ht="14.5" x14ac:dyDescent="0.35">
      <c r="A92" s="112"/>
      <c r="B92" s="112"/>
      <c r="C92" s="112"/>
      <c r="D92" s="112"/>
      <c r="E92" s="112"/>
      <c r="F92" s="112"/>
      <c r="G92" s="112"/>
      <c r="H92" s="112"/>
      <c r="I92" s="112"/>
      <c r="J92" s="112"/>
      <c r="K92" s="112"/>
      <c r="L92" s="112"/>
      <c r="M92" s="112"/>
      <c r="N92" s="112"/>
      <c r="O92" s="112"/>
      <c r="P92" s="112"/>
      <c r="Q92" s="112"/>
      <c r="R92" s="112"/>
      <c r="S92" s="112"/>
      <c r="T92" s="112"/>
      <c r="U92" s="112"/>
      <c r="V92" s="112"/>
      <c r="W92" s="112"/>
      <c r="X92" s="112"/>
      <c r="Y92" s="112"/>
      <c r="Z92" s="112"/>
      <c r="AA92" s="112"/>
      <c r="AB92" s="112"/>
      <c r="AC92" s="112"/>
      <c r="AD92"/>
      <c r="AE92"/>
      <c r="AF92" s="112"/>
      <c r="AG92" s="112"/>
      <c r="AH92" s="112"/>
      <c r="AI92" s="112"/>
      <c r="AJ92" s="112"/>
      <c r="AK92" s="112"/>
      <c r="AL92" s="112"/>
      <c r="AM92" s="112"/>
      <c r="AN92" s="112"/>
      <c r="AO92" s="112"/>
      <c r="AP92" s="112"/>
      <c r="AQ92" s="112"/>
      <c r="AR92" s="112"/>
      <c r="AS92" s="112"/>
      <c r="AT92" s="112"/>
      <c r="AU92" s="112"/>
      <c r="AV92" s="112"/>
      <c r="AW92" s="112"/>
      <c r="AX92" s="112"/>
      <c r="AY92" s="112"/>
      <c r="AZ92" s="112"/>
      <c r="BA92" s="48"/>
      <c r="BB92" s="112"/>
      <c r="BC92" s="112"/>
      <c r="BD92" s="112"/>
      <c r="BE92" s="112"/>
      <c r="BF92" s="112"/>
      <c r="BG92" s="112"/>
      <c r="BH92" s="112"/>
    </row>
    <row r="93" spans="1:60" ht="14.5" x14ac:dyDescent="0.35">
      <c r="A93" s="112"/>
      <c r="B93" s="112"/>
      <c r="C93" s="112"/>
      <c r="D93" s="112"/>
      <c r="E93" s="112"/>
      <c r="F93" s="112"/>
      <c r="G93" s="112"/>
      <c r="H93" s="112"/>
      <c r="I93" s="112"/>
      <c r="J93" s="112"/>
      <c r="K93" s="112"/>
      <c r="L93" s="112"/>
      <c r="M93" s="112"/>
      <c r="N93" s="112"/>
      <c r="O93" s="112"/>
      <c r="P93" s="112"/>
      <c r="Q93" s="112"/>
      <c r="R93" s="112"/>
      <c r="S93" s="112"/>
      <c r="T93" s="112"/>
      <c r="U93" s="112"/>
      <c r="V93" s="112"/>
      <c r="W93" s="112"/>
      <c r="X93" s="112"/>
      <c r="Y93" s="112"/>
      <c r="Z93" s="112"/>
      <c r="AA93" s="112"/>
      <c r="AB93" s="112"/>
      <c r="AC93" s="112"/>
      <c r="AD93"/>
      <c r="AE93"/>
      <c r="AF93" s="112"/>
      <c r="AG93" s="112"/>
      <c r="AH93" s="112"/>
      <c r="AI93" s="112"/>
      <c r="AJ93" s="112"/>
      <c r="AK93" s="112"/>
      <c r="AL93" s="112"/>
      <c r="AM93" s="112"/>
      <c r="AN93" s="112"/>
      <c r="AO93" s="112"/>
      <c r="AP93" s="112"/>
      <c r="AQ93" s="112"/>
      <c r="AR93" s="112"/>
      <c r="AS93" s="112"/>
      <c r="AT93" s="112"/>
      <c r="AU93" s="112"/>
      <c r="AV93" s="112"/>
      <c r="AW93" s="112"/>
      <c r="AX93" s="112"/>
      <c r="AY93" s="112"/>
      <c r="AZ93" s="112"/>
      <c r="BA93" s="48"/>
      <c r="BB93" s="112"/>
      <c r="BC93" s="112"/>
      <c r="BD93" s="112"/>
      <c r="BE93" s="112"/>
      <c r="BF93" s="112"/>
      <c r="BG93" s="112"/>
      <c r="BH93" s="112"/>
    </row>
    <row r="94" spans="1:60" ht="14.5" x14ac:dyDescent="0.35">
      <c r="A94" s="112"/>
      <c r="B94" s="112"/>
      <c r="C94" s="112"/>
      <c r="D94" s="112"/>
      <c r="E94" s="112"/>
      <c r="F94" s="112"/>
      <c r="G94" s="112"/>
      <c r="H94" s="112"/>
      <c r="I94" s="112"/>
      <c r="J94" s="112"/>
      <c r="K94" s="112"/>
      <c r="L94" s="112"/>
      <c r="M94" s="112"/>
      <c r="N94" s="112"/>
      <c r="O94" s="112"/>
      <c r="P94" s="112"/>
      <c r="Q94" s="112"/>
      <c r="R94" s="112"/>
      <c r="S94" s="112"/>
      <c r="T94" s="112"/>
      <c r="U94" s="112"/>
      <c r="V94" s="112"/>
      <c r="W94" s="112"/>
      <c r="X94" s="112"/>
      <c r="Y94" s="112"/>
      <c r="Z94" s="112"/>
      <c r="AA94" s="112"/>
      <c r="AB94" s="112"/>
      <c r="AC94" s="112"/>
      <c r="AD94"/>
      <c r="AE94"/>
      <c r="AF94" s="112"/>
      <c r="AG94" s="112"/>
      <c r="AH94" s="112"/>
      <c r="AI94" s="112"/>
      <c r="AJ94" s="112"/>
      <c r="AK94" s="112"/>
      <c r="AL94" s="112"/>
      <c r="AM94" s="112"/>
      <c r="AN94" s="112"/>
      <c r="AO94" s="112"/>
      <c r="AP94" s="112"/>
      <c r="AQ94" s="112"/>
      <c r="AR94" s="112"/>
      <c r="AS94" s="112"/>
      <c r="AT94" s="112"/>
      <c r="AU94" s="112"/>
      <c r="AV94" s="112"/>
      <c r="AW94" s="112"/>
      <c r="AX94" s="112"/>
      <c r="AY94" s="112"/>
      <c r="AZ94" s="112"/>
      <c r="BA94" s="48"/>
      <c r="BB94" s="112"/>
      <c r="BC94" s="112"/>
      <c r="BD94" s="112"/>
      <c r="BE94" s="112"/>
      <c r="BF94" s="112"/>
      <c r="BG94" s="112"/>
      <c r="BH94" s="112"/>
    </row>
    <row r="95" spans="1:60" ht="14.5" x14ac:dyDescent="0.35">
      <c r="A95" s="112"/>
      <c r="B95" s="112"/>
      <c r="C95" s="112"/>
      <c r="D95" s="112"/>
      <c r="E95" s="112"/>
      <c r="F95" s="112"/>
      <c r="G95" s="112"/>
      <c r="H95" s="112"/>
      <c r="I95" s="112"/>
      <c r="J95" s="112"/>
      <c r="K95" s="112"/>
      <c r="L95" s="112"/>
      <c r="M95" s="112"/>
      <c r="N95" s="112"/>
      <c r="O95" s="112"/>
      <c r="P95" s="112"/>
      <c r="Q95" s="112"/>
      <c r="R95" s="112"/>
      <c r="S95" s="112"/>
      <c r="T95" s="112"/>
      <c r="U95" s="112"/>
      <c r="V95" s="112"/>
      <c r="W95" s="112"/>
      <c r="X95" s="112"/>
      <c r="Y95" s="112"/>
      <c r="Z95" s="112"/>
      <c r="AA95" s="112"/>
      <c r="AB95" s="112"/>
      <c r="AC95" s="112"/>
      <c r="AD95"/>
      <c r="AE95"/>
      <c r="AF95" s="112"/>
      <c r="AG95" s="112"/>
      <c r="AH95" s="112"/>
      <c r="AI95" s="112"/>
      <c r="AJ95" s="112"/>
      <c r="AK95" s="112"/>
      <c r="AL95" s="112"/>
      <c r="AM95" s="112"/>
      <c r="AN95" s="112"/>
      <c r="AO95" s="112"/>
      <c r="AP95" s="112"/>
      <c r="AQ95" s="112"/>
      <c r="AR95" s="112"/>
      <c r="AS95" s="112"/>
      <c r="AT95" s="112"/>
      <c r="AU95" s="112"/>
      <c r="AV95" s="112"/>
      <c r="AW95" s="112"/>
      <c r="AX95" s="112"/>
      <c r="AY95" s="112"/>
      <c r="AZ95" s="112"/>
      <c r="BA95" s="48"/>
      <c r="BB95" s="112"/>
      <c r="BC95" s="112"/>
      <c r="BD95" s="112"/>
      <c r="BE95" s="112"/>
      <c r="BF95" s="112"/>
      <c r="BG95" s="112"/>
      <c r="BH95" s="112"/>
    </row>
    <row r="96" spans="1:60" ht="14.5" x14ac:dyDescent="0.35">
      <c r="A96" s="112"/>
      <c r="B96" s="112"/>
      <c r="C96" s="112"/>
      <c r="D96" s="112"/>
      <c r="E96" s="112"/>
      <c r="F96" s="112"/>
      <c r="G96" s="112"/>
      <c r="H96" s="112"/>
      <c r="I96" s="112"/>
      <c r="J96" s="112"/>
      <c r="K96" s="112"/>
      <c r="L96" s="112"/>
      <c r="M96" s="112"/>
      <c r="N96" s="112"/>
      <c r="O96" s="112"/>
      <c r="P96" s="112"/>
      <c r="Q96" s="112"/>
      <c r="R96" s="112"/>
      <c r="S96" s="112"/>
      <c r="T96" s="112"/>
      <c r="U96" s="112"/>
      <c r="V96" s="112"/>
      <c r="W96" s="112"/>
      <c r="X96" s="112"/>
      <c r="Y96" s="112"/>
      <c r="Z96" s="112"/>
      <c r="AA96" s="112"/>
      <c r="AB96" s="112"/>
      <c r="AC96" s="112"/>
      <c r="AD96"/>
      <c r="AE96"/>
      <c r="AF96" s="112"/>
      <c r="AG96" s="112"/>
      <c r="AH96" s="112"/>
      <c r="AI96" s="112"/>
      <c r="AJ96" s="112"/>
      <c r="AK96" s="112"/>
      <c r="AL96" s="112"/>
      <c r="AM96" s="112"/>
      <c r="AN96" s="112"/>
      <c r="AO96" s="112"/>
      <c r="AP96" s="112"/>
      <c r="AQ96" s="112"/>
      <c r="AR96" s="112"/>
      <c r="AS96" s="112"/>
      <c r="AT96" s="112"/>
      <c r="AU96" s="112"/>
      <c r="AV96" s="112"/>
      <c r="AW96" s="112"/>
      <c r="AX96" s="112"/>
      <c r="AY96" s="112"/>
      <c r="AZ96" s="112"/>
      <c r="BA96" s="48"/>
      <c r="BB96" s="112"/>
      <c r="BC96" s="112"/>
      <c r="BD96" s="112"/>
      <c r="BE96" s="112"/>
      <c r="BF96" s="112"/>
      <c r="BG96" s="112"/>
      <c r="BH96" s="112"/>
    </row>
    <row r="97" spans="1:60" ht="14.5" x14ac:dyDescent="0.35">
      <c r="A97" s="112"/>
      <c r="B97" s="112"/>
      <c r="C97" s="112"/>
      <c r="D97" s="112"/>
      <c r="E97" s="112"/>
      <c r="F97" s="112"/>
      <c r="G97" s="112"/>
      <c r="H97" s="112"/>
      <c r="I97" s="112"/>
      <c r="J97" s="112"/>
      <c r="K97" s="112"/>
      <c r="L97" s="112"/>
      <c r="M97" s="112"/>
      <c r="N97" s="112"/>
      <c r="O97" s="112"/>
      <c r="P97" s="112"/>
      <c r="Q97" s="112"/>
      <c r="R97" s="112"/>
      <c r="S97" s="112"/>
      <c r="T97" s="112"/>
      <c r="U97" s="112"/>
      <c r="V97" s="112"/>
      <c r="W97" s="112"/>
      <c r="X97" s="112"/>
      <c r="Y97" s="112"/>
      <c r="Z97" s="112"/>
      <c r="AA97" s="112"/>
      <c r="AB97" s="112"/>
      <c r="AC97" s="112"/>
      <c r="AD97"/>
      <c r="AE97"/>
      <c r="AF97" s="112"/>
      <c r="AG97" s="112"/>
      <c r="AH97" s="112"/>
      <c r="AI97" s="112"/>
      <c r="AJ97" s="112"/>
      <c r="AK97" s="112"/>
      <c r="AL97" s="112"/>
      <c r="AM97" s="112"/>
      <c r="AN97" s="112"/>
      <c r="AO97" s="112"/>
      <c r="AP97" s="112"/>
      <c r="AQ97" s="112"/>
      <c r="AR97" s="112"/>
      <c r="AS97" s="112"/>
      <c r="AT97" s="112"/>
      <c r="AU97" s="112"/>
      <c r="AV97" s="112"/>
      <c r="AW97" s="112"/>
      <c r="AX97" s="112"/>
      <c r="AY97" s="112"/>
      <c r="AZ97" s="112"/>
      <c r="BA97" s="48"/>
      <c r="BB97" s="112"/>
      <c r="BC97" s="112"/>
      <c r="BD97" s="112"/>
      <c r="BE97" s="112"/>
      <c r="BF97" s="112"/>
      <c r="BG97" s="112"/>
      <c r="BH97" s="112"/>
    </row>
    <row r="98" spans="1:60" ht="14.5" x14ac:dyDescent="0.35">
      <c r="A98" s="112"/>
      <c r="B98" s="112"/>
      <c r="C98" s="112"/>
      <c r="D98" s="112"/>
      <c r="E98" s="112"/>
      <c r="F98" s="112"/>
      <c r="G98" s="112"/>
      <c r="H98" s="112"/>
      <c r="I98" s="112"/>
      <c r="J98" s="112"/>
      <c r="K98" s="112"/>
      <c r="L98" s="112"/>
      <c r="M98" s="112"/>
      <c r="N98" s="112"/>
      <c r="O98" s="112"/>
      <c r="P98" s="112"/>
      <c r="Q98" s="112"/>
      <c r="R98" s="112"/>
      <c r="S98" s="112"/>
      <c r="T98" s="112"/>
      <c r="U98" s="112"/>
      <c r="V98" s="112"/>
      <c r="W98" s="112"/>
      <c r="X98" s="112"/>
      <c r="Y98" s="112"/>
      <c r="Z98" s="112"/>
      <c r="AA98" s="112"/>
      <c r="AB98" s="112"/>
      <c r="AC98" s="112"/>
      <c r="AD98"/>
      <c r="AE98"/>
      <c r="AF98" s="112"/>
      <c r="AG98" s="112"/>
      <c r="AH98" s="112"/>
      <c r="AI98" s="112"/>
      <c r="AJ98" s="112"/>
      <c r="AK98" s="112"/>
      <c r="AL98" s="112"/>
      <c r="AM98" s="112"/>
      <c r="AN98" s="112"/>
      <c r="AO98" s="112"/>
      <c r="AP98" s="112"/>
      <c r="AQ98" s="112"/>
      <c r="AR98" s="112"/>
      <c r="AS98" s="112"/>
      <c r="AT98" s="112"/>
      <c r="AU98" s="112"/>
      <c r="AV98" s="112"/>
      <c r="AW98" s="112"/>
      <c r="AX98" s="112"/>
      <c r="AY98" s="112"/>
      <c r="AZ98" s="112"/>
      <c r="BA98" s="48"/>
      <c r="BB98" s="112"/>
      <c r="BC98" s="112"/>
      <c r="BD98" s="112"/>
      <c r="BE98" s="112"/>
      <c r="BF98" s="112"/>
      <c r="BG98" s="112"/>
      <c r="BH98" s="112"/>
    </row>
    <row r="99" spans="1:60" ht="14.5" x14ac:dyDescent="0.35">
      <c r="A99" s="112"/>
      <c r="B99" s="112"/>
      <c r="C99" s="112"/>
      <c r="D99" s="112"/>
      <c r="E99" s="112"/>
      <c r="F99" s="112"/>
      <c r="G99" s="112"/>
      <c r="H99" s="112"/>
      <c r="I99" s="112"/>
      <c r="J99" s="112"/>
      <c r="K99" s="112"/>
      <c r="L99" s="112"/>
      <c r="M99" s="112"/>
      <c r="N99" s="112"/>
      <c r="O99" s="112"/>
      <c r="P99" s="112"/>
      <c r="Q99" s="112"/>
      <c r="R99" s="112"/>
      <c r="S99" s="112"/>
      <c r="T99" s="112"/>
      <c r="U99" s="112"/>
      <c r="V99" s="112"/>
      <c r="W99" s="112"/>
      <c r="X99" s="112"/>
      <c r="Y99" s="112"/>
      <c r="Z99" s="112"/>
      <c r="AA99" s="112"/>
      <c r="AB99" s="112"/>
      <c r="AC99" s="112"/>
      <c r="AD99"/>
      <c r="AE99"/>
      <c r="AF99" s="112"/>
      <c r="AG99" s="112"/>
      <c r="AH99" s="112"/>
      <c r="AI99" s="112"/>
      <c r="AJ99" s="112"/>
      <c r="AK99" s="112"/>
      <c r="AL99" s="112"/>
      <c r="AM99" s="112"/>
      <c r="AN99" s="112"/>
      <c r="AO99" s="112"/>
      <c r="AP99" s="112"/>
      <c r="AQ99" s="112"/>
      <c r="AR99" s="112"/>
      <c r="AS99" s="112"/>
      <c r="AT99" s="112"/>
      <c r="AU99" s="112"/>
      <c r="AV99" s="112"/>
      <c r="AW99" s="112"/>
      <c r="AX99" s="112"/>
      <c r="AY99" s="112"/>
      <c r="AZ99" s="112"/>
      <c r="BA99" s="48"/>
      <c r="BB99" s="112"/>
      <c r="BC99" s="112"/>
      <c r="BD99" s="112"/>
      <c r="BE99" s="112"/>
      <c r="BF99" s="112"/>
      <c r="BG99" s="112"/>
      <c r="BH99" s="112"/>
    </row>
    <row r="100" spans="1:60" ht="14.5" x14ac:dyDescent="0.35">
      <c r="A100" s="112"/>
      <c r="B100" s="112"/>
      <c r="C100" s="112"/>
      <c r="D100" s="112"/>
      <c r="E100" s="112"/>
      <c r="F100" s="112"/>
      <c r="G100" s="112"/>
      <c r="H100" s="112"/>
      <c r="I100" s="112"/>
      <c r="J100" s="112"/>
      <c r="K100" s="112"/>
      <c r="L100" s="112"/>
      <c r="M100" s="112"/>
      <c r="N100" s="112"/>
      <c r="O100" s="112"/>
      <c r="P100" s="112"/>
      <c r="Q100" s="112"/>
      <c r="R100" s="112"/>
      <c r="S100" s="112"/>
      <c r="T100" s="112"/>
      <c r="U100" s="112"/>
      <c r="V100" s="112"/>
      <c r="W100" s="112"/>
      <c r="X100" s="112"/>
      <c r="Y100" s="112"/>
      <c r="Z100" s="112"/>
      <c r="AA100" s="112"/>
      <c r="AB100" s="112"/>
      <c r="AC100" s="112"/>
      <c r="AD100"/>
      <c r="AE100"/>
      <c r="AF100" s="112"/>
      <c r="AG100" s="112"/>
      <c r="AH100" s="112"/>
      <c r="AI100" s="112"/>
      <c r="AJ100" s="112"/>
      <c r="AK100" s="112"/>
      <c r="AL100" s="112"/>
      <c r="AM100" s="112"/>
      <c r="AN100" s="112"/>
      <c r="AO100" s="112"/>
      <c r="AP100" s="112"/>
      <c r="AQ100" s="112"/>
      <c r="AR100" s="112"/>
      <c r="AS100" s="112"/>
      <c r="AT100" s="112"/>
      <c r="AU100" s="112"/>
      <c r="AV100" s="112"/>
      <c r="AW100" s="112"/>
      <c r="AX100" s="112"/>
      <c r="AY100" s="112"/>
      <c r="AZ100" s="112"/>
      <c r="BA100" s="48"/>
      <c r="BB100" s="112"/>
      <c r="BC100" s="112"/>
      <c r="BD100" s="112"/>
      <c r="BE100" s="112"/>
      <c r="BF100" s="112"/>
      <c r="BG100" s="112"/>
      <c r="BH100" s="112"/>
    </row>
    <row r="101" spans="1:60" ht="14.5" x14ac:dyDescent="0.35">
      <c r="A101" s="112"/>
      <c r="B101" s="112"/>
      <c r="C101" s="112"/>
      <c r="D101" s="112"/>
      <c r="E101" s="112"/>
      <c r="F101" s="112"/>
      <c r="G101" s="112"/>
      <c r="H101" s="112"/>
      <c r="I101" s="112"/>
      <c r="J101" s="112"/>
      <c r="K101" s="112"/>
      <c r="L101" s="112"/>
      <c r="M101" s="112"/>
      <c r="N101" s="112"/>
      <c r="O101" s="112"/>
      <c r="P101" s="112"/>
      <c r="Q101" s="112"/>
      <c r="R101" s="112"/>
      <c r="S101" s="112"/>
      <c r="T101" s="112"/>
      <c r="U101" s="112"/>
      <c r="V101" s="112"/>
      <c r="W101" s="112"/>
      <c r="X101" s="112"/>
      <c r="Y101" s="112"/>
      <c r="Z101" s="112"/>
      <c r="AA101" s="112"/>
      <c r="AB101" s="112"/>
      <c r="AC101" s="112"/>
      <c r="AD101"/>
      <c r="AE101"/>
      <c r="AF101" s="112"/>
      <c r="AG101" s="112"/>
      <c r="AH101" s="112"/>
      <c r="AI101" s="112"/>
      <c r="AJ101" s="112"/>
      <c r="AK101" s="112"/>
      <c r="AL101" s="112"/>
      <c r="AM101" s="112"/>
      <c r="AN101" s="112"/>
      <c r="AO101" s="112"/>
      <c r="AP101" s="112"/>
      <c r="AQ101" s="112"/>
      <c r="AR101" s="112"/>
      <c r="AS101" s="112"/>
      <c r="AT101" s="112"/>
      <c r="AU101" s="112"/>
      <c r="AV101" s="112"/>
      <c r="AW101" s="112"/>
      <c r="AX101" s="112"/>
      <c r="AY101" s="112"/>
      <c r="AZ101" s="112"/>
      <c r="BA101" s="49"/>
      <c r="BB101" s="112"/>
      <c r="BC101" s="112"/>
      <c r="BD101" s="112"/>
      <c r="BE101" s="112"/>
      <c r="BF101" s="112"/>
      <c r="BG101" s="112"/>
      <c r="BH101" s="112"/>
    </row>
    <row r="102" spans="1:60" ht="14.5" x14ac:dyDescent="0.35">
      <c r="A102" s="112"/>
      <c r="B102" s="112"/>
      <c r="C102" s="112"/>
      <c r="D102" s="112"/>
      <c r="E102" s="112"/>
      <c r="F102" s="112"/>
      <c r="G102" s="112"/>
      <c r="H102" s="112"/>
      <c r="I102" s="112"/>
      <c r="J102" s="112"/>
      <c r="K102" s="112"/>
      <c r="L102" s="112"/>
      <c r="M102" s="112"/>
      <c r="N102" s="112"/>
      <c r="O102" s="112"/>
      <c r="P102" s="112"/>
      <c r="Q102" s="112"/>
      <c r="R102" s="112"/>
      <c r="S102" s="112"/>
      <c r="T102" s="112"/>
      <c r="U102" s="112"/>
      <c r="V102" s="112"/>
      <c r="W102" s="112"/>
      <c r="X102" s="112"/>
      <c r="Y102" s="112"/>
      <c r="Z102" s="112"/>
      <c r="AA102" s="112"/>
      <c r="AB102" s="112"/>
      <c r="AC102" s="112"/>
      <c r="AD102"/>
      <c r="AE102"/>
      <c r="AF102" s="112"/>
      <c r="AG102" s="112"/>
      <c r="AH102" s="112"/>
      <c r="AI102" s="112"/>
      <c r="AJ102" s="112"/>
      <c r="AK102" s="112"/>
      <c r="AL102" s="112"/>
      <c r="AM102" s="112"/>
      <c r="AN102" s="112"/>
      <c r="AO102" s="112"/>
      <c r="AP102" s="112"/>
      <c r="AQ102" s="112"/>
      <c r="AR102" s="112"/>
      <c r="AS102" s="112"/>
      <c r="AT102" s="112"/>
      <c r="AU102" s="112"/>
      <c r="AV102" s="112"/>
      <c r="AW102" s="112"/>
      <c r="AX102" s="112"/>
      <c r="AY102" s="112"/>
      <c r="AZ102" s="112"/>
      <c r="BA102" s="46"/>
      <c r="BB102" s="112"/>
      <c r="BC102" s="112"/>
      <c r="BD102" s="112"/>
      <c r="BE102" s="112"/>
      <c r="BF102" s="112"/>
      <c r="BG102" s="112"/>
      <c r="BH102" s="112"/>
    </row>
    <row r="103" spans="1:60" ht="14.5" x14ac:dyDescent="0.35">
      <c r="A103" s="112"/>
      <c r="B103" s="112"/>
      <c r="C103" s="112"/>
      <c r="D103" s="112"/>
      <c r="E103" s="112"/>
      <c r="F103" s="112"/>
      <c r="G103" s="112"/>
      <c r="H103" s="112"/>
      <c r="I103" s="112"/>
      <c r="J103" s="112"/>
      <c r="K103" s="112"/>
      <c r="L103" s="112"/>
      <c r="M103" s="112"/>
      <c r="N103" s="112"/>
      <c r="O103" s="112"/>
      <c r="P103" s="112"/>
      <c r="Q103" s="112"/>
      <c r="R103" s="112"/>
      <c r="S103" s="112"/>
      <c r="T103" s="112"/>
      <c r="U103" s="112"/>
      <c r="V103" s="112"/>
      <c r="W103" s="112"/>
      <c r="X103" s="112"/>
      <c r="Y103" s="112"/>
      <c r="Z103" s="112"/>
      <c r="AA103" s="112"/>
      <c r="AB103" s="112"/>
      <c r="AC103" s="112"/>
      <c r="AD103"/>
      <c r="AE103"/>
      <c r="AF103" s="112"/>
      <c r="AG103" s="112"/>
      <c r="AH103" s="112"/>
      <c r="AI103" s="112"/>
      <c r="AJ103" s="112"/>
      <c r="AK103" s="112"/>
      <c r="AL103" s="112"/>
      <c r="AM103" s="112"/>
      <c r="AN103" s="112"/>
      <c r="AO103" s="112"/>
      <c r="AP103" s="112"/>
      <c r="AQ103" s="112"/>
      <c r="AR103" s="112"/>
      <c r="AS103" s="112"/>
      <c r="AT103" s="112"/>
      <c r="AU103" s="112"/>
      <c r="AV103" s="112"/>
      <c r="AW103" s="112"/>
      <c r="AX103" s="112"/>
      <c r="AY103" s="112"/>
      <c r="AZ103" s="112"/>
      <c r="BA103" s="46"/>
      <c r="BB103" s="112"/>
      <c r="BC103" s="112"/>
      <c r="BD103" s="112"/>
      <c r="BE103" s="112"/>
      <c r="BF103" s="112"/>
      <c r="BG103" s="112"/>
      <c r="BH103" s="112"/>
    </row>
    <row r="104" spans="1:60" ht="14.5" x14ac:dyDescent="0.35">
      <c r="A104" s="112"/>
      <c r="B104" s="112"/>
      <c r="C104" s="112"/>
      <c r="D104" s="112"/>
      <c r="E104" s="112"/>
      <c r="F104" s="112"/>
      <c r="G104" s="112"/>
      <c r="H104" s="112"/>
      <c r="I104" s="112"/>
      <c r="J104" s="112"/>
      <c r="K104" s="112"/>
      <c r="L104" s="112"/>
      <c r="M104" s="112"/>
      <c r="N104" s="112"/>
      <c r="O104" s="112"/>
      <c r="P104" s="112"/>
      <c r="Q104" s="112"/>
      <c r="R104" s="112"/>
      <c r="S104" s="112"/>
      <c r="T104" s="112"/>
      <c r="U104" s="112"/>
      <c r="V104" s="112"/>
      <c r="W104" s="112"/>
      <c r="X104" s="112"/>
      <c r="Y104" s="112"/>
      <c r="Z104" s="112"/>
      <c r="AA104" s="112"/>
      <c r="AB104" s="112"/>
      <c r="AC104" s="112"/>
      <c r="AD104"/>
      <c r="AE104"/>
      <c r="AF104" s="112"/>
      <c r="AG104" s="112"/>
      <c r="AH104" s="112"/>
      <c r="AI104" s="112"/>
      <c r="AJ104" s="112"/>
      <c r="AK104" s="112"/>
      <c r="AL104" s="112"/>
      <c r="AM104" s="112"/>
      <c r="AN104" s="112"/>
      <c r="AO104" s="112"/>
      <c r="AP104" s="112"/>
      <c r="AQ104" s="112"/>
      <c r="AR104" s="112"/>
      <c r="AS104" s="112"/>
      <c r="AT104" s="112"/>
      <c r="AU104" s="112"/>
      <c r="AV104" s="112"/>
      <c r="AW104" s="112"/>
      <c r="AX104" s="112"/>
      <c r="AY104" s="112"/>
      <c r="AZ104" s="112"/>
      <c r="BA104" s="49"/>
      <c r="BB104" s="112"/>
      <c r="BC104" s="112"/>
      <c r="BD104" s="112"/>
      <c r="BE104" s="112"/>
      <c r="BF104" s="112"/>
      <c r="BG104" s="112"/>
      <c r="BH104" s="112"/>
    </row>
    <row r="105" spans="1:60" ht="14.5" x14ac:dyDescent="0.35">
      <c r="A105" s="112"/>
      <c r="B105" s="112"/>
      <c r="C105" s="112"/>
      <c r="D105" s="112"/>
      <c r="E105" s="112"/>
      <c r="F105" s="112"/>
      <c r="G105" s="112"/>
      <c r="H105" s="112"/>
      <c r="I105" s="112"/>
      <c r="J105" s="112"/>
      <c r="K105" s="112"/>
      <c r="L105" s="112"/>
      <c r="M105" s="112"/>
      <c r="N105" s="112"/>
      <c r="O105" s="112"/>
      <c r="P105" s="112"/>
      <c r="Q105" s="112"/>
      <c r="R105" s="112"/>
      <c r="S105" s="112"/>
      <c r="T105" s="112"/>
      <c r="U105" s="112"/>
      <c r="V105" s="112"/>
      <c r="W105" s="112"/>
      <c r="X105" s="112"/>
      <c r="Y105" s="112"/>
      <c r="Z105" s="112"/>
      <c r="AA105" s="112"/>
      <c r="AB105" s="112"/>
      <c r="AC105" s="112"/>
      <c r="AD105"/>
      <c r="AE105"/>
      <c r="AF105" s="112"/>
      <c r="AG105" s="112"/>
      <c r="AH105" s="112"/>
      <c r="AI105" s="112"/>
      <c r="AJ105" s="112"/>
      <c r="AK105" s="112"/>
      <c r="AL105" s="112"/>
      <c r="AM105" s="112"/>
      <c r="AN105" s="112"/>
      <c r="AO105" s="112"/>
      <c r="AP105" s="112"/>
      <c r="AQ105" s="112"/>
      <c r="AR105" s="112"/>
      <c r="AS105" s="112"/>
      <c r="AT105" s="112"/>
      <c r="AU105" s="112"/>
      <c r="AV105" s="112"/>
      <c r="AW105" s="112"/>
      <c r="AX105" s="112"/>
      <c r="AY105" s="112"/>
      <c r="AZ105" s="112"/>
      <c r="BA105" s="49"/>
      <c r="BB105" s="112"/>
      <c r="BC105" s="112"/>
      <c r="BD105" s="112"/>
      <c r="BE105" s="112"/>
      <c r="BF105" s="112"/>
      <c r="BG105" s="112"/>
      <c r="BH105" s="112"/>
    </row>
    <row r="106" spans="1:60" ht="14.5" x14ac:dyDescent="0.35">
      <c r="A106" s="112"/>
      <c r="B106" s="112"/>
      <c r="C106" s="112"/>
      <c r="D106" s="112"/>
      <c r="E106" s="112"/>
      <c r="F106" s="112"/>
      <c r="G106" s="112"/>
      <c r="H106" s="112"/>
      <c r="I106" s="112"/>
      <c r="J106" s="112"/>
      <c r="K106" s="112"/>
      <c r="L106" s="112"/>
      <c r="M106" s="112"/>
      <c r="N106" s="112"/>
      <c r="O106" s="112"/>
      <c r="P106" s="112"/>
      <c r="Q106" s="112"/>
      <c r="R106" s="112"/>
      <c r="S106" s="112"/>
      <c r="T106" s="112"/>
      <c r="U106" s="112"/>
      <c r="V106" s="112"/>
      <c r="W106" s="112"/>
      <c r="X106" s="112"/>
      <c r="Y106" s="112"/>
      <c r="Z106" s="112"/>
      <c r="AA106" s="112"/>
      <c r="AB106" s="112"/>
      <c r="AC106" s="112"/>
      <c r="AD106"/>
      <c r="AE106"/>
      <c r="AF106" s="112"/>
      <c r="AG106" s="112"/>
      <c r="AH106" s="112"/>
      <c r="AI106" s="112"/>
      <c r="AJ106" s="112"/>
      <c r="AK106" s="112"/>
      <c r="AL106" s="112"/>
      <c r="AM106" s="112"/>
      <c r="AN106" s="112"/>
      <c r="AO106" s="112"/>
      <c r="AP106" s="112"/>
      <c r="AQ106" s="112"/>
      <c r="AR106" s="112"/>
      <c r="AS106" s="112"/>
      <c r="AT106" s="112"/>
      <c r="AU106" s="112"/>
      <c r="AV106" s="112"/>
      <c r="AW106" s="112"/>
      <c r="AX106" s="112"/>
      <c r="AY106" s="112"/>
      <c r="AZ106" s="112"/>
      <c r="BA106" s="46"/>
      <c r="BB106" s="112"/>
      <c r="BC106" s="112"/>
      <c r="BD106" s="112"/>
      <c r="BE106" s="112"/>
      <c r="BF106" s="112"/>
      <c r="BG106" s="112"/>
      <c r="BH106" s="112"/>
    </row>
    <row r="107" spans="1:60" ht="14.5" x14ac:dyDescent="0.35">
      <c r="A107" s="112"/>
      <c r="B107" s="112"/>
      <c r="C107" s="112"/>
      <c r="D107" s="112"/>
      <c r="E107" s="112"/>
      <c r="F107" s="112"/>
      <c r="G107" s="112"/>
      <c r="H107" s="112"/>
      <c r="I107" s="112"/>
      <c r="J107" s="112"/>
      <c r="K107" s="112"/>
      <c r="L107" s="112"/>
      <c r="M107" s="112"/>
      <c r="N107" s="112"/>
      <c r="O107" s="112"/>
      <c r="P107" s="112"/>
      <c r="Q107" s="112"/>
      <c r="R107" s="112"/>
      <c r="S107" s="112"/>
      <c r="T107" s="112"/>
      <c r="U107" s="112"/>
      <c r="V107" s="112"/>
      <c r="W107" s="112"/>
      <c r="X107" s="112"/>
      <c r="Y107" s="112"/>
      <c r="Z107" s="112"/>
      <c r="AA107" s="112"/>
      <c r="AB107" s="112"/>
      <c r="AC107" s="112"/>
      <c r="AD107"/>
      <c r="AE107"/>
      <c r="AF107" s="112"/>
      <c r="AG107" s="112"/>
      <c r="AH107" s="112"/>
      <c r="AI107" s="112"/>
      <c r="AJ107" s="112"/>
      <c r="AK107" s="112"/>
      <c r="AL107" s="112"/>
      <c r="AM107" s="112"/>
      <c r="AN107" s="112"/>
      <c r="AO107" s="112"/>
      <c r="AP107" s="112"/>
      <c r="AQ107" s="112"/>
      <c r="AR107" s="112"/>
      <c r="AS107" s="112"/>
      <c r="AT107" s="112"/>
      <c r="AU107" s="112"/>
      <c r="AV107" s="112"/>
      <c r="AW107" s="112"/>
      <c r="AX107" s="112"/>
      <c r="AY107" s="112"/>
      <c r="AZ107" s="112"/>
      <c r="BA107" s="46"/>
      <c r="BB107" s="112"/>
      <c r="BC107" s="112"/>
      <c r="BD107" s="112"/>
      <c r="BE107" s="112"/>
      <c r="BF107" s="112"/>
      <c r="BG107" s="112"/>
      <c r="BH107" s="112"/>
    </row>
    <row r="108" spans="1:60" ht="14.5" x14ac:dyDescent="0.35">
      <c r="A108" s="112"/>
      <c r="B108" s="112"/>
      <c r="C108" s="112"/>
      <c r="D108" s="112"/>
      <c r="E108" s="112"/>
      <c r="F108" s="112"/>
      <c r="G108" s="112"/>
      <c r="H108" s="112"/>
      <c r="I108" s="112"/>
      <c r="J108" s="112"/>
      <c r="K108" s="112"/>
      <c r="L108" s="112"/>
      <c r="M108" s="112"/>
      <c r="N108" s="112"/>
      <c r="O108" s="112"/>
      <c r="P108" s="112"/>
      <c r="Q108" s="112"/>
      <c r="R108" s="112"/>
      <c r="S108" s="112"/>
      <c r="T108" s="112"/>
      <c r="U108" s="112"/>
      <c r="V108" s="112"/>
      <c r="W108" s="112"/>
      <c r="X108" s="112"/>
      <c r="Y108" s="112"/>
      <c r="Z108" s="112"/>
      <c r="AA108" s="112"/>
      <c r="AB108" s="112"/>
      <c r="AC108" s="112"/>
      <c r="AD108"/>
      <c r="AE108"/>
      <c r="AF108" s="112"/>
      <c r="AG108" s="112"/>
      <c r="AH108" s="112"/>
      <c r="AI108" s="112"/>
      <c r="AJ108" s="112"/>
      <c r="AK108" s="112"/>
      <c r="AL108" s="112"/>
      <c r="AM108" s="112"/>
      <c r="AN108" s="112"/>
      <c r="AO108" s="112"/>
      <c r="AP108" s="112"/>
      <c r="AQ108" s="112"/>
      <c r="AR108" s="112"/>
      <c r="AS108" s="112"/>
      <c r="AT108" s="112"/>
      <c r="AU108" s="112"/>
      <c r="AV108" s="112"/>
      <c r="AW108" s="112"/>
      <c r="AX108" s="112"/>
      <c r="AY108" s="112"/>
      <c r="AZ108" s="112"/>
      <c r="BA108" s="46"/>
      <c r="BB108" s="112"/>
      <c r="BC108" s="112"/>
      <c r="BD108" s="112"/>
      <c r="BE108" s="112"/>
      <c r="BF108" s="112"/>
      <c r="BG108" s="112"/>
      <c r="BH108" s="112"/>
    </row>
    <row r="109" spans="1:60" ht="14.5" x14ac:dyDescent="0.35">
      <c r="A109" s="112"/>
      <c r="B109" s="112"/>
      <c r="C109" s="112"/>
      <c r="D109" s="112"/>
      <c r="E109" s="112"/>
      <c r="F109" s="112"/>
      <c r="G109" s="112"/>
      <c r="H109" s="112"/>
      <c r="I109" s="112"/>
      <c r="J109" s="112"/>
      <c r="K109" s="112"/>
      <c r="L109" s="112"/>
      <c r="M109" s="112"/>
      <c r="N109" s="112"/>
      <c r="O109" s="112"/>
      <c r="P109" s="112"/>
      <c r="Q109" s="112"/>
      <c r="R109" s="112"/>
      <c r="S109" s="112"/>
      <c r="T109" s="112"/>
      <c r="U109" s="112"/>
      <c r="V109" s="112"/>
      <c r="W109" s="112"/>
      <c r="X109" s="112"/>
      <c r="Y109" s="112"/>
      <c r="Z109" s="112"/>
      <c r="AA109" s="112"/>
      <c r="AB109" s="112"/>
      <c r="AC109" s="112"/>
      <c r="AD109"/>
      <c r="AE109"/>
      <c r="AF109" s="112"/>
      <c r="AG109" s="112"/>
      <c r="AH109" s="112"/>
      <c r="AI109" s="112"/>
      <c r="AJ109" s="112"/>
      <c r="AK109" s="112"/>
      <c r="AL109" s="112"/>
      <c r="AM109" s="112"/>
      <c r="AN109" s="112"/>
      <c r="AO109" s="112"/>
      <c r="AP109" s="112"/>
      <c r="AQ109" s="112"/>
      <c r="AR109" s="112"/>
      <c r="AS109" s="112"/>
      <c r="AT109" s="112"/>
      <c r="AU109" s="112"/>
      <c r="AV109" s="112"/>
      <c r="AW109" s="112"/>
      <c r="AX109" s="112"/>
      <c r="AY109" s="112"/>
      <c r="AZ109" s="112"/>
      <c r="BA109" s="46"/>
      <c r="BB109" s="112"/>
      <c r="BC109" s="112"/>
      <c r="BD109" s="112"/>
      <c r="BE109" s="112"/>
      <c r="BF109" s="112"/>
      <c r="BG109" s="112"/>
      <c r="BH109" s="112"/>
    </row>
    <row r="110" spans="1:60" ht="14.5" x14ac:dyDescent="0.35">
      <c r="A110" s="112"/>
      <c r="B110" s="112"/>
      <c r="C110" s="112"/>
      <c r="D110" s="112"/>
      <c r="E110" s="112"/>
      <c r="F110" s="112"/>
      <c r="G110" s="112"/>
      <c r="H110" s="112"/>
      <c r="I110" s="112"/>
      <c r="J110" s="112"/>
      <c r="K110" s="112"/>
      <c r="L110" s="112"/>
      <c r="M110" s="112"/>
      <c r="N110" s="112"/>
      <c r="O110" s="112"/>
      <c r="P110" s="112"/>
      <c r="Q110" s="112"/>
      <c r="R110" s="112"/>
      <c r="S110" s="112"/>
      <c r="T110" s="112"/>
      <c r="U110" s="112"/>
      <c r="V110" s="112"/>
      <c r="W110" s="112"/>
      <c r="X110" s="112"/>
      <c r="Y110" s="112"/>
      <c r="Z110" s="112"/>
      <c r="AA110" s="112"/>
      <c r="AB110" s="112"/>
      <c r="AC110" s="112"/>
      <c r="AD110"/>
      <c r="AE110"/>
      <c r="AF110" s="112"/>
      <c r="AG110" s="112"/>
      <c r="AH110" s="112"/>
      <c r="AI110" s="112"/>
      <c r="AJ110" s="112"/>
      <c r="AK110" s="112"/>
      <c r="AL110" s="112"/>
      <c r="AM110" s="112"/>
      <c r="AN110" s="112"/>
      <c r="AO110" s="112"/>
      <c r="AP110" s="112"/>
      <c r="AQ110" s="112"/>
      <c r="AR110" s="112"/>
      <c r="AS110" s="112"/>
      <c r="AT110" s="112"/>
      <c r="AU110" s="112"/>
      <c r="AV110" s="112"/>
      <c r="AW110" s="112"/>
      <c r="AX110" s="112"/>
      <c r="AY110" s="112"/>
      <c r="AZ110" s="112"/>
      <c r="BA110" s="46"/>
      <c r="BB110" s="112"/>
      <c r="BC110" s="112"/>
      <c r="BD110" s="112"/>
      <c r="BE110" s="112"/>
      <c r="BF110" s="112"/>
      <c r="BG110" s="112"/>
      <c r="BH110" s="112"/>
    </row>
    <row r="111" spans="1:60" ht="14.5" x14ac:dyDescent="0.35">
      <c r="A111" s="112"/>
      <c r="B111" s="112"/>
      <c r="C111" s="112"/>
      <c r="D111" s="112"/>
      <c r="E111" s="112"/>
      <c r="F111" s="112"/>
      <c r="G111" s="112"/>
      <c r="H111" s="112"/>
      <c r="I111" s="112"/>
      <c r="J111" s="112"/>
      <c r="K111" s="112"/>
      <c r="L111" s="112"/>
      <c r="M111" s="112"/>
      <c r="N111" s="112"/>
      <c r="O111" s="112"/>
      <c r="P111" s="112"/>
      <c r="Q111" s="112"/>
      <c r="R111" s="112"/>
      <c r="S111" s="112"/>
      <c r="T111" s="112"/>
      <c r="U111" s="112"/>
      <c r="V111" s="112"/>
      <c r="W111" s="112"/>
      <c r="X111" s="112"/>
      <c r="Y111" s="112"/>
      <c r="Z111" s="112"/>
      <c r="AA111" s="112"/>
      <c r="AB111" s="112"/>
      <c r="AC111" s="112"/>
      <c r="AD111"/>
      <c r="AE111"/>
      <c r="AF111" s="112"/>
      <c r="AG111" s="112"/>
      <c r="AH111" s="112"/>
      <c r="AI111" s="112"/>
      <c r="AJ111" s="112"/>
      <c r="AK111" s="112"/>
      <c r="AL111" s="112"/>
      <c r="AM111" s="112"/>
      <c r="AN111" s="112"/>
      <c r="AO111" s="112"/>
      <c r="AP111" s="112"/>
      <c r="AQ111" s="112"/>
      <c r="AR111" s="112"/>
      <c r="AS111" s="112"/>
      <c r="AT111" s="112"/>
      <c r="AU111" s="112"/>
      <c r="AV111" s="112"/>
      <c r="AW111" s="112"/>
      <c r="AX111" s="112"/>
      <c r="AY111" s="112"/>
      <c r="AZ111" s="112"/>
      <c r="BA111" s="112"/>
      <c r="BB111" s="112"/>
      <c r="BC111" s="112"/>
      <c r="BD111" s="112"/>
      <c r="BE111" s="112"/>
      <c r="BF111" s="112"/>
      <c r="BG111" s="112"/>
      <c r="BH111" s="112"/>
    </row>
    <row r="112" spans="1:60" ht="14.5" x14ac:dyDescent="0.35">
      <c r="A112" s="112"/>
      <c r="B112" s="112"/>
      <c r="C112" s="112"/>
      <c r="D112" s="112"/>
      <c r="E112" s="112"/>
      <c r="F112" s="112"/>
      <c r="G112" s="112"/>
      <c r="H112" s="112"/>
      <c r="I112" s="112"/>
      <c r="J112" s="112"/>
      <c r="K112" s="112"/>
      <c r="L112" s="112"/>
      <c r="M112" s="112"/>
      <c r="N112" s="112"/>
      <c r="O112" s="112"/>
      <c r="P112" s="112"/>
      <c r="Q112" s="112"/>
      <c r="R112" s="112"/>
      <c r="S112" s="112"/>
      <c r="T112" s="112"/>
      <c r="U112" s="112"/>
      <c r="V112" s="112"/>
      <c r="W112" s="112"/>
      <c r="X112" s="112"/>
      <c r="Y112" s="112"/>
      <c r="Z112" s="112"/>
      <c r="AA112" s="112"/>
      <c r="AB112" s="112"/>
      <c r="AC112" s="112"/>
      <c r="AD112"/>
      <c r="AE112"/>
      <c r="AF112" s="112"/>
      <c r="AG112" s="112"/>
      <c r="AH112" s="112"/>
      <c r="AI112" s="112"/>
      <c r="AJ112" s="112"/>
      <c r="AK112" s="112"/>
      <c r="AL112" s="112"/>
      <c r="AM112" s="112"/>
      <c r="AN112" s="112"/>
      <c r="AO112" s="112"/>
      <c r="AP112" s="112"/>
      <c r="AQ112" s="112"/>
      <c r="AR112" s="112"/>
      <c r="AS112" s="112"/>
      <c r="AT112" s="112"/>
      <c r="AU112" s="112"/>
      <c r="AV112" s="112"/>
      <c r="AW112" s="112"/>
      <c r="AX112" s="112"/>
      <c r="AY112" s="112"/>
      <c r="AZ112" s="112"/>
      <c r="BA112" s="112"/>
      <c r="BB112" s="112"/>
      <c r="BC112" s="112"/>
      <c r="BD112" s="112"/>
      <c r="BE112" s="112"/>
      <c r="BF112" s="112"/>
      <c r="BG112" s="112"/>
      <c r="BH112" s="112"/>
    </row>
    <row r="113" spans="1:60" ht="14.5" x14ac:dyDescent="0.35">
      <c r="A113" s="112"/>
      <c r="B113" s="112"/>
      <c r="C113" s="112"/>
      <c r="D113" s="112"/>
      <c r="E113" s="112"/>
      <c r="F113" s="112"/>
      <c r="G113" s="112"/>
      <c r="H113" s="112"/>
      <c r="I113" s="112"/>
      <c r="J113" s="112"/>
      <c r="K113" s="112"/>
      <c r="L113" s="112"/>
      <c r="M113" s="112"/>
      <c r="N113" s="112"/>
      <c r="O113" s="112"/>
      <c r="P113" s="112"/>
      <c r="Q113" s="112"/>
      <c r="R113" s="112"/>
      <c r="S113" s="112"/>
      <c r="T113" s="112"/>
      <c r="U113" s="112"/>
      <c r="V113" s="112"/>
      <c r="W113" s="112"/>
      <c r="X113" s="112"/>
      <c r="Y113" s="112"/>
      <c r="Z113" s="112"/>
      <c r="AA113" s="112"/>
      <c r="AB113" s="112"/>
      <c r="AC113" s="112"/>
      <c r="AD113"/>
      <c r="AE113"/>
      <c r="AF113" s="112"/>
      <c r="AG113" s="112"/>
      <c r="AH113" s="112"/>
      <c r="AI113" s="112"/>
      <c r="AJ113" s="112"/>
      <c r="AK113" s="112"/>
      <c r="AL113" s="112"/>
      <c r="AM113" s="112"/>
      <c r="AN113" s="112"/>
      <c r="AO113" s="112"/>
      <c r="AP113" s="112"/>
      <c r="AQ113" s="112"/>
      <c r="AR113" s="112"/>
      <c r="AS113" s="112"/>
      <c r="AT113" s="112"/>
      <c r="AU113" s="112"/>
      <c r="AV113" s="112"/>
      <c r="AW113" s="112"/>
      <c r="AX113" s="112"/>
      <c r="AY113" s="112"/>
      <c r="AZ113" s="112"/>
      <c r="BA113" s="112"/>
      <c r="BB113" s="112"/>
      <c r="BC113" s="112"/>
      <c r="BD113" s="112"/>
      <c r="BE113" s="112"/>
      <c r="BF113" s="112"/>
      <c r="BG113" s="112"/>
      <c r="BH113" s="112"/>
    </row>
    <row r="114" spans="1:60" ht="14.5" x14ac:dyDescent="0.35">
      <c r="A114" s="112"/>
      <c r="B114" s="112"/>
      <c r="C114" s="112"/>
      <c r="D114" s="112"/>
      <c r="E114" s="112"/>
      <c r="F114" s="112"/>
      <c r="G114" s="112"/>
      <c r="H114" s="112"/>
      <c r="I114" s="112"/>
      <c r="J114" s="112"/>
      <c r="K114" s="112"/>
      <c r="L114" s="112"/>
      <c r="M114" s="112"/>
      <c r="N114" s="112"/>
      <c r="O114" s="112"/>
      <c r="P114" s="112"/>
      <c r="Q114" s="112"/>
      <c r="R114" s="112"/>
      <c r="S114" s="112"/>
      <c r="T114" s="112"/>
      <c r="U114" s="112"/>
      <c r="V114" s="112"/>
      <c r="W114" s="112"/>
      <c r="X114" s="112"/>
      <c r="Y114" s="112"/>
      <c r="Z114" s="112"/>
      <c r="AA114" s="112"/>
      <c r="AB114" s="112"/>
      <c r="AC114" s="112"/>
      <c r="AD114"/>
      <c r="AE114"/>
      <c r="AF114" s="112"/>
      <c r="AG114" s="112"/>
      <c r="AH114" s="112"/>
      <c r="AI114" s="112"/>
      <c r="AJ114" s="112"/>
      <c r="AK114" s="112"/>
      <c r="AL114" s="112"/>
      <c r="AM114" s="112"/>
      <c r="AN114" s="112"/>
      <c r="AO114" s="112"/>
      <c r="AP114" s="112"/>
      <c r="AQ114" s="112"/>
      <c r="AR114" s="112"/>
      <c r="AS114" s="112"/>
      <c r="AT114" s="112"/>
      <c r="AU114" s="112"/>
      <c r="AV114" s="112"/>
      <c r="AW114" s="112"/>
      <c r="AX114" s="112"/>
      <c r="AY114" s="112"/>
      <c r="AZ114" s="112"/>
      <c r="BA114" s="112"/>
      <c r="BB114" s="112"/>
      <c r="BC114" s="112"/>
      <c r="BD114" s="112"/>
      <c r="BE114" s="112"/>
      <c r="BF114" s="112"/>
      <c r="BG114" s="112"/>
      <c r="BH114" s="112"/>
    </row>
    <row r="115" spans="1:60" ht="14.5" x14ac:dyDescent="0.35">
      <c r="A115" s="112"/>
      <c r="B115" s="112"/>
      <c r="C115" s="112"/>
      <c r="D115" s="112"/>
      <c r="E115" s="112"/>
      <c r="F115" s="112"/>
      <c r="G115" s="112"/>
      <c r="H115" s="112"/>
      <c r="I115" s="112"/>
      <c r="J115" s="112"/>
      <c r="K115" s="112"/>
      <c r="L115" s="112"/>
      <c r="M115" s="112"/>
      <c r="N115" s="112"/>
      <c r="O115" s="112"/>
      <c r="P115" s="112"/>
      <c r="Q115" s="112"/>
      <c r="R115" s="112"/>
      <c r="S115" s="112"/>
      <c r="T115" s="112"/>
      <c r="U115" s="112"/>
      <c r="V115" s="112"/>
      <c r="W115" s="112"/>
      <c r="X115" s="112"/>
      <c r="Y115" s="112"/>
      <c r="Z115" s="112"/>
      <c r="AA115" s="112"/>
      <c r="AB115" s="112"/>
      <c r="AC115" s="112"/>
      <c r="AD115"/>
      <c r="AE115"/>
      <c r="AF115" s="112"/>
      <c r="AG115" s="112"/>
      <c r="AH115" s="112"/>
      <c r="AI115" s="112"/>
      <c r="AJ115" s="112"/>
      <c r="AK115" s="112"/>
      <c r="AL115" s="112"/>
      <c r="AM115" s="112"/>
      <c r="AN115" s="112"/>
      <c r="AO115" s="112"/>
      <c r="AP115" s="112"/>
      <c r="AQ115" s="112"/>
      <c r="AR115" s="112"/>
      <c r="AS115" s="112"/>
      <c r="AT115" s="112"/>
      <c r="AU115" s="112"/>
      <c r="AV115" s="112"/>
      <c r="AW115" s="112"/>
      <c r="AX115" s="112"/>
      <c r="AY115" s="112"/>
      <c r="AZ115" s="112"/>
      <c r="BA115" s="112"/>
      <c r="BB115" s="112"/>
      <c r="BC115" s="112"/>
      <c r="BD115" s="112"/>
      <c r="BE115" s="112"/>
      <c r="BF115" s="112"/>
      <c r="BG115" s="112"/>
      <c r="BH115" s="112"/>
    </row>
    <row r="116" spans="1:60" ht="14.5" x14ac:dyDescent="0.35">
      <c r="A116" s="112"/>
      <c r="B116" s="112"/>
      <c r="C116" s="112"/>
      <c r="D116" s="112"/>
      <c r="E116" s="112"/>
      <c r="F116" s="112"/>
      <c r="G116" s="112"/>
      <c r="H116" s="112"/>
      <c r="I116" s="112"/>
      <c r="J116" s="112"/>
      <c r="K116" s="112"/>
      <c r="L116" s="112"/>
      <c r="M116" s="112"/>
      <c r="N116" s="112"/>
      <c r="O116" s="112"/>
      <c r="P116" s="112"/>
      <c r="Q116" s="112"/>
      <c r="R116" s="112"/>
      <c r="S116" s="112"/>
      <c r="T116" s="112"/>
      <c r="U116" s="112"/>
      <c r="V116" s="112"/>
      <c r="W116" s="112"/>
      <c r="X116" s="112"/>
      <c r="Y116" s="112"/>
      <c r="Z116" s="112"/>
      <c r="AA116" s="112"/>
      <c r="AB116" s="112"/>
      <c r="AC116" s="112"/>
      <c r="AD116"/>
      <c r="AE116"/>
      <c r="AF116" s="112"/>
      <c r="AG116" s="112"/>
      <c r="AH116" s="112"/>
      <c r="AI116" s="112"/>
      <c r="AJ116" s="112"/>
      <c r="AK116" s="112"/>
      <c r="AL116" s="112"/>
      <c r="AM116" s="112"/>
      <c r="AN116" s="112"/>
      <c r="AO116" s="112"/>
      <c r="AP116" s="112"/>
      <c r="AQ116" s="112"/>
      <c r="AR116" s="112"/>
      <c r="AS116" s="112"/>
      <c r="AT116" s="112"/>
      <c r="AU116" s="112"/>
      <c r="AV116" s="112"/>
      <c r="AW116" s="112"/>
      <c r="AX116" s="112"/>
      <c r="AY116" s="112"/>
      <c r="AZ116" s="112"/>
      <c r="BA116" s="112"/>
      <c r="BB116" s="112"/>
      <c r="BC116" s="112"/>
      <c r="BD116" s="112"/>
      <c r="BE116" s="112"/>
      <c r="BF116" s="112"/>
      <c r="BG116" s="112"/>
      <c r="BH116" s="112"/>
    </row>
    <row r="117" spans="1:60" ht="14.5" x14ac:dyDescent="0.35">
      <c r="A117" s="112"/>
      <c r="B117" s="112"/>
      <c r="C117" s="112"/>
      <c r="D117" s="112"/>
      <c r="E117" s="112"/>
      <c r="F117" s="112"/>
      <c r="G117" s="112"/>
      <c r="H117" s="112"/>
      <c r="I117" s="112"/>
      <c r="J117" s="112"/>
      <c r="K117" s="112"/>
      <c r="L117" s="112"/>
      <c r="M117" s="112"/>
      <c r="N117" s="112"/>
      <c r="O117" s="112"/>
      <c r="P117" s="112"/>
      <c r="Q117" s="112"/>
      <c r="R117" s="112"/>
      <c r="S117" s="112"/>
      <c r="T117" s="112"/>
      <c r="U117" s="112"/>
      <c r="V117" s="112"/>
      <c r="W117" s="112"/>
      <c r="X117" s="112"/>
      <c r="Y117" s="112"/>
      <c r="Z117" s="112"/>
      <c r="AA117" s="112"/>
      <c r="AB117" s="112"/>
      <c r="AC117" s="112"/>
      <c r="AD117"/>
      <c r="AE117"/>
      <c r="AF117" s="112"/>
      <c r="AG117" s="112"/>
      <c r="AH117" s="112"/>
      <c r="AI117" s="112"/>
      <c r="AJ117" s="112"/>
      <c r="AK117" s="112"/>
      <c r="AL117" s="112"/>
      <c r="AM117" s="112"/>
      <c r="AN117" s="112"/>
      <c r="AO117" s="112"/>
      <c r="AP117" s="112"/>
      <c r="AQ117" s="112"/>
      <c r="AR117" s="112"/>
      <c r="AS117" s="112"/>
      <c r="AT117" s="112"/>
      <c r="AU117" s="112"/>
      <c r="AV117" s="112"/>
      <c r="AW117" s="112"/>
      <c r="AX117" s="112"/>
      <c r="AY117" s="112"/>
      <c r="AZ117" s="112"/>
      <c r="BA117" s="112"/>
      <c r="BB117" s="112"/>
      <c r="BC117" s="112"/>
      <c r="BD117" s="112"/>
      <c r="BE117" s="112"/>
      <c r="BF117" s="112"/>
      <c r="BG117" s="112"/>
      <c r="BH117" s="112"/>
    </row>
    <row r="118" spans="1:60" ht="14.5" x14ac:dyDescent="0.35">
      <c r="A118" s="112"/>
      <c r="B118" s="112"/>
      <c r="C118" s="112"/>
      <c r="D118" s="112"/>
      <c r="E118" s="112"/>
      <c r="F118" s="112"/>
      <c r="G118" s="112"/>
      <c r="H118" s="112"/>
      <c r="I118" s="112"/>
      <c r="J118" s="112"/>
      <c r="K118" s="112"/>
      <c r="L118" s="112"/>
      <c r="M118" s="112"/>
      <c r="N118" s="112"/>
      <c r="O118" s="112"/>
      <c r="P118" s="112"/>
      <c r="Q118" s="112"/>
      <c r="R118" s="112"/>
      <c r="S118" s="112"/>
      <c r="T118" s="112"/>
      <c r="U118" s="112"/>
      <c r="V118" s="112"/>
      <c r="W118" s="112"/>
      <c r="X118" s="112"/>
      <c r="Y118" s="112"/>
      <c r="Z118" s="112"/>
      <c r="AA118" s="112"/>
      <c r="AB118" s="112"/>
      <c r="AC118" s="112"/>
      <c r="AD118"/>
      <c r="AE118"/>
      <c r="AF118" s="112"/>
      <c r="AG118" s="112"/>
      <c r="AH118" s="112"/>
      <c r="AI118" s="112"/>
      <c r="AJ118" s="112"/>
      <c r="AK118" s="112"/>
      <c r="AL118" s="112"/>
      <c r="AM118" s="112"/>
      <c r="AN118" s="112"/>
      <c r="AO118" s="112"/>
      <c r="AP118" s="112"/>
      <c r="AQ118" s="112"/>
      <c r="AR118" s="112"/>
      <c r="AS118" s="112"/>
      <c r="AT118" s="112"/>
      <c r="AU118" s="112"/>
      <c r="AV118" s="112"/>
      <c r="AW118" s="112"/>
      <c r="AX118" s="112"/>
      <c r="AY118" s="112"/>
      <c r="AZ118" s="112"/>
      <c r="BA118" s="112"/>
      <c r="BB118" s="112"/>
      <c r="BC118" s="112"/>
      <c r="BD118" s="112"/>
      <c r="BE118" s="112"/>
      <c r="BF118" s="112"/>
      <c r="BG118" s="112"/>
      <c r="BH118" s="112"/>
    </row>
    <row r="119" spans="1:60" ht="15" customHeight="1" x14ac:dyDescent="0.35">
      <c r="A119" s="112"/>
      <c r="B119" s="112"/>
      <c r="C119" s="112"/>
      <c r="D119" s="112"/>
      <c r="E119" s="112"/>
      <c r="F119" s="112"/>
      <c r="G119" s="112"/>
      <c r="H119" s="112"/>
      <c r="I119" s="112"/>
      <c r="J119" s="112"/>
      <c r="K119" s="112"/>
      <c r="L119" s="112"/>
      <c r="M119" s="112"/>
      <c r="N119" s="112"/>
      <c r="O119" s="112"/>
      <c r="P119" s="112"/>
      <c r="Q119" s="112"/>
      <c r="R119" s="112"/>
      <c r="S119" s="112"/>
      <c r="T119" s="112"/>
      <c r="U119" s="112"/>
      <c r="V119" s="112"/>
      <c r="W119" s="112"/>
      <c r="X119" s="112"/>
      <c r="Y119" s="112"/>
      <c r="Z119" s="112"/>
      <c r="AA119" s="112"/>
      <c r="AB119" s="112"/>
      <c r="AC119" s="112"/>
      <c r="AD119"/>
      <c r="AE119"/>
      <c r="AF119" s="112"/>
      <c r="AG119" s="112"/>
      <c r="AH119" s="112"/>
      <c r="AI119" s="112"/>
      <c r="AJ119" s="112"/>
      <c r="AK119" s="112"/>
      <c r="AL119" s="112"/>
      <c r="AM119" s="112"/>
      <c r="AN119" s="112"/>
      <c r="AO119" s="112"/>
      <c r="AP119" s="112"/>
      <c r="AQ119" s="112"/>
      <c r="AR119" s="112"/>
      <c r="AS119" s="112"/>
      <c r="AT119" s="112"/>
      <c r="AU119" s="112"/>
      <c r="AV119" s="112"/>
      <c r="AW119" s="112"/>
      <c r="AX119" s="112"/>
      <c r="AY119" s="112"/>
      <c r="AZ119" s="112"/>
      <c r="BA119" s="112"/>
      <c r="BB119" s="112"/>
      <c r="BC119" s="112"/>
      <c r="BD119" s="112"/>
      <c r="BE119" s="112"/>
      <c r="BF119" s="112"/>
      <c r="BG119" s="112"/>
      <c r="BH119" s="112"/>
    </row>
    <row r="120" spans="1:60" ht="15" customHeight="1" x14ac:dyDescent="0.35">
      <c r="A120" s="112"/>
      <c r="B120" s="112"/>
      <c r="C120" s="112"/>
      <c r="D120" s="112"/>
      <c r="E120" s="112"/>
      <c r="F120" s="112"/>
      <c r="G120" s="112"/>
      <c r="H120" s="112"/>
      <c r="I120" s="112"/>
      <c r="J120" s="112"/>
      <c r="K120" s="112"/>
      <c r="L120" s="112"/>
      <c r="M120" s="112"/>
      <c r="N120" s="112"/>
      <c r="O120" s="112"/>
      <c r="P120" s="112"/>
      <c r="Q120" s="112"/>
      <c r="R120" s="112"/>
      <c r="S120" s="112"/>
      <c r="T120" s="112"/>
      <c r="U120" s="112"/>
      <c r="V120" s="112"/>
      <c r="W120" s="112"/>
      <c r="X120" s="112"/>
      <c r="Y120" s="112"/>
      <c r="Z120" s="112"/>
      <c r="AA120" s="112"/>
      <c r="AB120" s="112"/>
      <c r="AC120" s="112"/>
      <c r="AD120"/>
      <c r="AE120"/>
      <c r="AF120" s="112"/>
      <c r="AG120" s="112"/>
      <c r="AH120" s="112"/>
      <c r="AI120" s="112"/>
      <c r="AJ120" s="112"/>
      <c r="AK120" s="112"/>
      <c r="AL120" s="112"/>
      <c r="AM120" s="112"/>
      <c r="AN120" s="112"/>
      <c r="AO120" s="112"/>
      <c r="AP120" s="112"/>
      <c r="AQ120" s="112"/>
      <c r="AR120" s="112"/>
      <c r="AS120" s="112"/>
      <c r="AT120" s="112"/>
      <c r="AU120" s="112"/>
      <c r="AV120" s="112"/>
      <c r="AW120" s="112"/>
      <c r="AX120" s="112"/>
      <c r="AY120" s="112"/>
      <c r="AZ120" s="112"/>
      <c r="BA120" s="112"/>
      <c r="BB120" s="112"/>
      <c r="BC120" s="112"/>
      <c r="BD120" s="112"/>
      <c r="BE120" s="112"/>
      <c r="BF120" s="112"/>
      <c r="BG120" s="112"/>
      <c r="BH120" s="112"/>
    </row>
    <row r="121" spans="1:60" ht="15" customHeight="1" x14ac:dyDescent="0.35">
      <c r="A121" s="112"/>
      <c r="B121" s="112"/>
      <c r="C121" s="112"/>
      <c r="D121" s="112"/>
      <c r="E121" s="112"/>
      <c r="F121" s="112"/>
      <c r="G121" s="112"/>
      <c r="H121" s="112"/>
      <c r="I121" s="112"/>
      <c r="J121" s="112"/>
      <c r="K121" s="112"/>
      <c r="L121" s="112"/>
      <c r="M121" s="112"/>
      <c r="N121" s="112"/>
      <c r="O121" s="112"/>
      <c r="P121" s="112"/>
      <c r="Q121" s="112"/>
      <c r="R121" s="112"/>
      <c r="S121" s="112"/>
      <c r="T121" s="112"/>
      <c r="U121" s="112"/>
      <c r="V121" s="112"/>
      <c r="W121" s="112"/>
      <c r="X121" s="112"/>
      <c r="Y121" s="112"/>
      <c r="Z121" s="112"/>
      <c r="AA121" s="112"/>
      <c r="AB121" s="112"/>
      <c r="AC121" s="112"/>
      <c r="AD121"/>
      <c r="AE121"/>
      <c r="AF121" s="112"/>
      <c r="AG121" s="112"/>
      <c r="AH121" s="112"/>
      <c r="AI121" s="112"/>
      <c r="AJ121" s="112"/>
      <c r="AK121" s="112"/>
      <c r="AL121" s="112"/>
      <c r="AM121" s="112"/>
      <c r="AN121" s="112"/>
      <c r="AO121" s="112"/>
      <c r="AP121" s="112"/>
      <c r="AQ121" s="112"/>
      <c r="AR121" s="112"/>
      <c r="AS121" s="112"/>
      <c r="AT121" s="112"/>
      <c r="AU121" s="112"/>
      <c r="AV121" s="112"/>
      <c r="AW121" s="112"/>
      <c r="AX121" s="112"/>
      <c r="AY121" s="112"/>
      <c r="AZ121" s="112"/>
      <c r="BA121" s="112"/>
      <c r="BB121" s="112"/>
      <c r="BC121" s="112"/>
      <c r="BD121" s="112"/>
      <c r="BE121" s="112"/>
      <c r="BF121" s="112"/>
      <c r="BG121" s="112"/>
      <c r="BH121" s="112"/>
    </row>
    <row r="122" spans="1:60" ht="15" customHeight="1" x14ac:dyDescent="0.35">
      <c r="A122" s="112"/>
      <c r="B122" s="112"/>
      <c r="C122" s="112"/>
      <c r="D122" s="112"/>
      <c r="E122" s="112"/>
      <c r="F122" s="112"/>
      <c r="G122" s="112"/>
      <c r="H122" s="112"/>
      <c r="I122" s="112"/>
      <c r="J122" s="112"/>
      <c r="K122" s="112"/>
      <c r="L122" s="112"/>
      <c r="M122" s="112"/>
      <c r="N122" s="112"/>
      <c r="O122" s="112"/>
      <c r="P122" s="112"/>
      <c r="Q122" s="112"/>
      <c r="R122" s="112"/>
      <c r="S122" s="112"/>
      <c r="T122" s="112"/>
      <c r="U122" s="112"/>
      <c r="V122" s="112"/>
      <c r="W122" s="112"/>
      <c r="X122" s="112"/>
      <c r="Y122" s="112"/>
      <c r="Z122" s="112"/>
      <c r="AA122" s="112"/>
      <c r="AB122" s="112"/>
      <c r="AC122" s="112"/>
      <c r="AD122"/>
      <c r="AE122"/>
      <c r="AF122" s="112"/>
      <c r="AG122" s="112"/>
      <c r="AH122" s="112"/>
      <c r="AI122" s="112"/>
      <c r="AJ122" s="112"/>
      <c r="AK122" s="112"/>
      <c r="AL122" s="112"/>
      <c r="AM122" s="112"/>
      <c r="AN122" s="112"/>
      <c r="AO122" s="112"/>
      <c r="AP122" s="112"/>
      <c r="AQ122" s="112"/>
      <c r="AR122" s="112"/>
      <c r="AS122" s="112"/>
      <c r="AT122" s="112"/>
      <c r="AU122" s="112"/>
      <c r="AV122" s="112"/>
      <c r="AW122" s="112"/>
      <c r="AX122" s="112"/>
      <c r="AY122" s="112"/>
      <c r="AZ122" s="112"/>
      <c r="BA122" s="112"/>
      <c r="BB122" s="112"/>
      <c r="BC122" s="112"/>
      <c r="BD122" s="112"/>
      <c r="BE122" s="112"/>
      <c r="BF122" s="112"/>
      <c r="BG122" s="112"/>
      <c r="BH122" s="112"/>
    </row>
    <row r="123" spans="1:60" ht="15" customHeight="1" x14ac:dyDescent="0.35">
      <c r="A123" s="112"/>
      <c r="B123" s="112"/>
      <c r="C123" s="112"/>
      <c r="D123" s="112"/>
      <c r="E123" s="112"/>
      <c r="F123" s="112"/>
      <c r="G123" s="112"/>
      <c r="H123" s="112"/>
      <c r="I123" s="112"/>
      <c r="J123" s="112"/>
      <c r="K123" s="112"/>
      <c r="L123" s="112"/>
      <c r="M123" s="112"/>
      <c r="N123" s="112"/>
      <c r="O123" s="112"/>
      <c r="P123" s="112"/>
      <c r="Q123" s="112"/>
      <c r="R123" s="112"/>
      <c r="S123" s="112"/>
      <c r="T123" s="112"/>
      <c r="U123" s="112"/>
      <c r="V123" s="112"/>
      <c r="W123" s="112"/>
      <c r="X123" s="112"/>
      <c r="Y123" s="112"/>
      <c r="Z123" s="112"/>
      <c r="AA123" s="112"/>
      <c r="AB123" s="112"/>
      <c r="AC123" s="112"/>
      <c r="AD123"/>
      <c r="AE123"/>
      <c r="AF123" s="112"/>
      <c r="AG123" s="112"/>
      <c r="AH123" s="112"/>
      <c r="AI123" s="112"/>
      <c r="AJ123" s="112"/>
      <c r="AK123" s="112"/>
      <c r="AL123" s="112"/>
      <c r="AM123" s="112"/>
      <c r="AN123" s="112"/>
      <c r="AO123" s="112"/>
      <c r="AP123" s="112"/>
      <c r="AQ123" s="112"/>
      <c r="AR123" s="112"/>
      <c r="AS123" s="112"/>
      <c r="AT123" s="112"/>
      <c r="AU123" s="112"/>
      <c r="AV123" s="112"/>
      <c r="AW123" s="112"/>
      <c r="AX123" s="112"/>
      <c r="AY123" s="112"/>
      <c r="AZ123" s="112"/>
      <c r="BA123" s="112"/>
      <c r="BB123" s="112"/>
      <c r="BC123" s="112"/>
      <c r="BD123" s="112"/>
      <c r="BE123" s="112"/>
      <c r="BF123" s="112"/>
      <c r="BG123" s="112"/>
      <c r="BH123" s="112"/>
    </row>
    <row r="124" spans="1:60" ht="15" customHeight="1" x14ac:dyDescent="0.35">
      <c r="A124" s="112"/>
      <c r="B124" s="112"/>
      <c r="C124" s="112"/>
      <c r="D124" s="112"/>
      <c r="E124" s="112"/>
      <c r="F124" s="112"/>
      <c r="G124" s="112"/>
      <c r="H124" s="112"/>
      <c r="I124" s="112"/>
      <c r="J124" s="112"/>
      <c r="K124" s="112"/>
      <c r="L124" s="112"/>
      <c r="M124" s="112"/>
      <c r="N124" s="112"/>
      <c r="O124" s="112"/>
      <c r="P124" s="112"/>
      <c r="Q124" s="112"/>
      <c r="R124" s="112"/>
      <c r="S124" s="112"/>
      <c r="T124" s="112"/>
      <c r="U124" s="112"/>
      <c r="V124" s="112"/>
      <c r="W124" s="112"/>
      <c r="X124" s="112"/>
      <c r="Y124" s="112"/>
      <c r="Z124" s="112"/>
      <c r="AA124" s="112"/>
      <c r="AB124" s="112"/>
      <c r="AC124" s="112"/>
      <c r="AD124"/>
      <c r="AE124"/>
      <c r="AF124" s="112"/>
      <c r="AG124" s="112"/>
      <c r="AH124" s="112"/>
      <c r="AI124" s="112"/>
      <c r="AJ124" s="112"/>
      <c r="AK124" s="112"/>
      <c r="AL124" s="112"/>
      <c r="AM124" s="112"/>
      <c r="AN124" s="112"/>
      <c r="AO124" s="112"/>
      <c r="AP124" s="112"/>
      <c r="AQ124" s="112"/>
      <c r="AR124" s="112"/>
      <c r="AS124" s="112"/>
      <c r="AT124" s="112"/>
      <c r="AU124" s="112"/>
      <c r="AV124" s="112"/>
      <c r="AW124" s="112"/>
      <c r="AX124" s="112"/>
      <c r="AY124" s="112"/>
      <c r="AZ124" s="112"/>
      <c r="BA124" s="112"/>
      <c r="BB124" s="112"/>
      <c r="BC124" s="112"/>
      <c r="BD124" s="112"/>
      <c r="BE124" s="112"/>
      <c r="BF124" s="112"/>
      <c r="BG124" s="112"/>
      <c r="BH124" s="112"/>
    </row>
    <row r="125" spans="1:60" ht="14.5" x14ac:dyDescent="0.35">
      <c r="A125" s="112"/>
      <c r="B125" s="112"/>
      <c r="C125" s="112"/>
      <c r="D125" s="112"/>
      <c r="E125" s="112"/>
      <c r="F125" s="112"/>
      <c r="G125" s="112"/>
      <c r="H125" s="112"/>
      <c r="I125" s="112"/>
      <c r="J125" s="112"/>
      <c r="K125" s="112"/>
      <c r="L125" s="112"/>
      <c r="M125" s="112"/>
      <c r="N125" s="112"/>
      <c r="O125" s="112"/>
      <c r="P125" s="112"/>
      <c r="Q125" s="112"/>
      <c r="R125" s="112"/>
      <c r="S125" s="112"/>
      <c r="T125" s="112"/>
      <c r="U125" s="112"/>
      <c r="V125" s="112"/>
      <c r="W125" s="112"/>
      <c r="X125" s="112"/>
      <c r="Y125" s="112"/>
      <c r="Z125" s="112"/>
      <c r="AA125" s="112"/>
      <c r="AB125" s="112"/>
      <c r="AC125" s="112"/>
      <c r="AD125"/>
      <c r="AE125"/>
      <c r="AF125" s="112"/>
      <c r="AG125" s="112"/>
      <c r="AH125" s="112"/>
      <c r="AI125" s="112"/>
      <c r="AJ125" s="112"/>
      <c r="AK125" s="112"/>
      <c r="AL125" s="112"/>
      <c r="AM125" s="112"/>
      <c r="AN125" s="112"/>
      <c r="AO125" s="112"/>
      <c r="AP125" s="112"/>
      <c r="AQ125" s="112"/>
      <c r="AR125" s="112"/>
      <c r="AS125" s="112"/>
      <c r="AT125" s="112"/>
      <c r="AU125" s="112"/>
      <c r="AV125" s="112"/>
      <c r="AW125" s="112"/>
      <c r="AX125" s="112"/>
      <c r="AY125" s="112"/>
      <c r="AZ125" s="112"/>
      <c r="BA125" s="112"/>
      <c r="BB125" s="112"/>
      <c r="BC125" s="112"/>
      <c r="BD125" s="112"/>
      <c r="BE125" s="112"/>
      <c r="BF125" s="112"/>
      <c r="BG125" s="112"/>
      <c r="BH125" s="112"/>
    </row>
    <row r="126" spans="1:60" ht="14.5" x14ac:dyDescent="0.35">
      <c r="A126" s="112"/>
      <c r="B126" s="112"/>
      <c r="C126" s="112"/>
      <c r="D126" s="112"/>
      <c r="E126" s="112"/>
      <c r="F126" s="112"/>
      <c r="G126" s="112"/>
      <c r="H126" s="112"/>
      <c r="I126" s="112"/>
      <c r="J126" s="112"/>
      <c r="K126" s="112"/>
      <c r="L126" s="112"/>
      <c r="M126" s="112"/>
      <c r="N126" s="112"/>
      <c r="O126" s="112"/>
      <c r="P126" s="112"/>
      <c r="Q126" s="112"/>
      <c r="R126" s="112"/>
      <c r="S126" s="112"/>
      <c r="T126" s="112"/>
      <c r="U126" s="112"/>
      <c r="V126" s="112"/>
      <c r="W126" s="112"/>
      <c r="X126" s="112"/>
      <c r="Y126" s="112"/>
      <c r="Z126" s="112"/>
      <c r="AA126" s="112"/>
      <c r="AB126" s="112"/>
      <c r="AC126" s="112"/>
      <c r="AD126"/>
      <c r="AE126"/>
      <c r="AF126" s="112"/>
      <c r="AG126" s="112"/>
      <c r="AH126" s="112"/>
      <c r="AI126" s="112"/>
      <c r="AJ126" s="112"/>
      <c r="AK126" s="112"/>
      <c r="AL126" s="112"/>
      <c r="AM126" s="112"/>
      <c r="AN126" s="112"/>
      <c r="AO126" s="112"/>
      <c r="AP126" s="112"/>
      <c r="AQ126" s="112"/>
      <c r="AR126" s="112"/>
      <c r="AS126" s="112"/>
      <c r="AT126" s="112"/>
      <c r="AU126" s="112"/>
      <c r="AV126" s="112"/>
      <c r="AW126" s="112"/>
      <c r="AX126" s="112"/>
      <c r="AY126" s="112"/>
      <c r="AZ126" s="112"/>
      <c r="BA126" s="112"/>
      <c r="BB126" s="112"/>
      <c r="BC126" s="112"/>
      <c r="BD126" s="112"/>
      <c r="BE126" s="112"/>
      <c r="BF126" s="112"/>
      <c r="BG126" s="112"/>
      <c r="BH126" s="112"/>
    </row>
    <row r="127" spans="1:60" ht="14.5" x14ac:dyDescent="0.35">
      <c r="A127" s="112"/>
      <c r="B127" s="112"/>
      <c r="C127" s="112"/>
      <c r="D127" s="112"/>
      <c r="E127" s="112"/>
      <c r="F127" s="112"/>
      <c r="G127" s="112"/>
      <c r="H127" s="112"/>
      <c r="I127" s="112"/>
      <c r="J127" s="112"/>
      <c r="K127" s="112"/>
      <c r="L127" s="112"/>
      <c r="M127" s="112"/>
      <c r="N127" s="112"/>
      <c r="O127" s="112"/>
      <c r="P127" s="112"/>
      <c r="Q127" s="112"/>
      <c r="R127" s="112"/>
      <c r="S127" s="112"/>
      <c r="T127" s="112"/>
      <c r="U127" s="112"/>
      <c r="V127" s="112"/>
      <c r="W127" s="112"/>
      <c r="X127" s="112"/>
      <c r="Y127" s="112"/>
      <c r="Z127" s="112"/>
      <c r="AA127" s="112"/>
      <c r="AB127" s="112"/>
      <c r="AC127" s="112"/>
      <c r="AD127"/>
      <c r="AE127"/>
      <c r="AF127" s="112"/>
      <c r="AG127" s="112"/>
      <c r="AH127" s="112"/>
      <c r="AI127" s="112"/>
      <c r="AJ127" s="112"/>
      <c r="AK127" s="112"/>
      <c r="AL127" s="112"/>
      <c r="AM127" s="112"/>
      <c r="AN127" s="112"/>
      <c r="AO127" s="112"/>
      <c r="AP127" s="112"/>
      <c r="AQ127" s="112"/>
      <c r="AR127" s="112"/>
      <c r="AS127" s="112"/>
      <c r="AT127" s="112"/>
      <c r="AU127" s="112"/>
      <c r="AV127" s="112"/>
      <c r="AW127" s="112"/>
      <c r="AX127" s="112"/>
      <c r="AY127" s="112"/>
      <c r="AZ127" s="112"/>
      <c r="BA127" s="112"/>
      <c r="BB127" s="112"/>
      <c r="BC127" s="112"/>
      <c r="BD127" s="112"/>
      <c r="BE127" s="112"/>
      <c r="BF127" s="112"/>
      <c r="BG127" s="112"/>
      <c r="BH127" s="112"/>
    </row>
    <row r="128" spans="1:60" ht="14.5" x14ac:dyDescent="0.35">
      <c r="A128" s="112"/>
      <c r="B128" s="112"/>
      <c r="C128" s="112"/>
      <c r="D128" s="112"/>
      <c r="E128" s="112"/>
      <c r="F128" s="112"/>
      <c r="G128" s="112"/>
      <c r="H128" s="112"/>
      <c r="I128" s="112"/>
      <c r="J128" s="112"/>
      <c r="K128" s="112"/>
      <c r="L128" s="112"/>
      <c r="M128" s="112"/>
      <c r="N128" s="112"/>
      <c r="O128" s="112"/>
      <c r="P128" s="112"/>
      <c r="Q128" s="112"/>
      <c r="R128" s="112"/>
      <c r="S128" s="112"/>
      <c r="T128" s="112"/>
      <c r="U128" s="112"/>
      <c r="V128" s="112"/>
      <c r="W128" s="112"/>
      <c r="X128" s="112"/>
      <c r="Y128" s="112"/>
      <c r="Z128" s="112"/>
      <c r="AA128" s="112"/>
      <c r="AB128" s="112"/>
      <c r="AC128" s="112"/>
      <c r="AD128"/>
      <c r="AE128"/>
      <c r="AF128" s="112"/>
      <c r="AG128" s="112"/>
      <c r="AH128" s="112"/>
      <c r="AI128" s="112"/>
      <c r="AJ128" s="112"/>
      <c r="AK128" s="112"/>
      <c r="AL128" s="112"/>
      <c r="AM128" s="112"/>
      <c r="AN128" s="112"/>
      <c r="AO128" s="112"/>
      <c r="AP128" s="112"/>
      <c r="AQ128" s="112"/>
      <c r="AR128" s="112"/>
      <c r="AS128" s="112"/>
      <c r="AT128" s="112"/>
      <c r="AU128" s="112"/>
      <c r="AV128" s="112"/>
      <c r="AW128" s="112"/>
      <c r="AX128" s="112"/>
      <c r="AY128" s="112"/>
      <c r="AZ128" s="112"/>
      <c r="BA128" s="112"/>
      <c r="BB128" s="112"/>
      <c r="BC128" s="112"/>
      <c r="BD128" s="112"/>
      <c r="BE128" s="112"/>
      <c r="BF128" s="112"/>
      <c r="BG128" s="112"/>
      <c r="BH128" s="112"/>
    </row>
    <row r="129" spans="1:60" ht="14.5" x14ac:dyDescent="0.35">
      <c r="A129" s="112"/>
      <c r="B129" s="112"/>
      <c r="C129" s="112"/>
      <c r="D129" s="112"/>
      <c r="E129" s="112"/>
      <c r="F129" s="112"/>
      <c r="G129" s="112"/>
      <c r="H129" s="112"/>
      <c r="I129" s="112"/>
      <c r="J129" s="112"/>
      <c r="K129" s="112"/>
      <c r="L129" s="112"/>
      <c r="M129" s="112"/>
      <c r="N129" s="112"/>
      <c r="O129" s="112"/>
      <c r="P129" s="112"/>
      <c r="Q129" s="112"/>
      <c r="R129" s="112"/>
      <c r="S129" s="112"/>
      <c r="T129" s="112"/>
      <c r="U129" s="112"/>
      <c r="V129" s="112"/>
      <c r="W129" s="112"/>
      <c r="X129" s="112"/>
      <c r="Y129" s="112"/>
      <c r="Z129" s="112"/>
      <c r="AA129" s="112"/>
      <c r="AB129" s="112"/>
      <c r="AC129" s="112"/>
      <c r="AD129"/>
      <c r="AE129"/>
      <c r="AF129" s="112"/>
      <c r="AG129" s="112"/>
      <c r="AH129" s="112"/>
      <c r="AI129" s="112"/>
      <c r="AJ129" s="112"/>
      <c r="AK129" s="112"/>
      <c r="AL129" s="112"/>
      <c r="AM129" s="112"/>
      <c r="AN129" s="112"/>
      <c r="AO129" s="112"/>
      <c r="AP129" s="112"/>
      <c r="AQ129" s="112"/>
      <c r="AR129" s="112"/>
      <c r="AS129" s="112"/>
      <c r="AT129" s="112"/>
      <c r="AU129" s="112"/>
      <c r="AV129" s="112"/>
      <c r="AW129" s="112"/>
      <c r="AX129" s="112"/>
      <c r="AY129" s="112"/>
      <c r="AZ129" s="112"/>
      <c r="BA129" s="112"/>
      <c r="BB129" s="112"/>
      <c r="BC129" s="112"/>
      <c r="BD129" s="112"/>
      <c r="BE129" s="112"/>
      <c r="BF129" s="112"/>
      <c r="BG129" s="112"/>
      <c r="BH129" s="112"/>
    </row>
    <row r="130" spans="1:60" ht="14.5" x14ac:dyDescent="0.35">
      <c r="A130" s="112"/>
      <c r="B130" s="112"/>
      <c r="C130" s="112"/>
      <c r="D130" s="112"/>
      <c r="E130" s="112"/>
      <c r="F130" s="112"/>
      <c r="G130" s="112"/>
      <c r="H130" s="112"/>
      <c r="I130" s="112"/>
      <c r="J130" s="112"/>
      <c r="K130" s="112"/>
      <c r="L130" s="112"/>
      <c r="M130" s="112"/>
      <c r="N130" s="112"/>
      <c r="O130" s="112"/>
      <c r="P130" s="112"/>
      <c r="Q130" s="112"/>
      <c r="R130" s="112"/>
      <c r="S130" s="112"/>
      <c r="T130" s="112"/>
      <c r="U130" s="112"/>
      <c r="V130" s="112"/>
      <c r="W130" s="112"/>
      <c r="X130" s="112"/>
      <c r="Y130" s="112"/>
      <c r="Z130" s="112"/>
      <c r="AA130" s="112"/>
      <c r="AB130" s="112"/>
      <c r="AC130" s="112"/>
      <c r="AD130"/>
      <c r="AE130"/>
      <c r="AF130" s="112"/>
      <c r="AG130" s="112"/>
      <c r="AH130" s="112"/>
      <c r="AI130" s="112"/>
      <c r="AJ130" s="112"/>
      <c r="AK130" s="112"/>
      <c r="AL130" s="112"/>
      <c r="AM130" s="112"/>
      <c r="AN130" s="112"/>
      <c r="AO130" s="112"/>
      <c r="AP130" s="112"/>
      <c r="AQ130" s="112"/>
      <c r="AR130" s="112"/>
      <c r="AS130" s="112"/>
      <c r="AT130" s="112"/>
      <c r="AU130" s="112"/>
      <c r="AV130" s="112"/>
      <c r="AW130" s="112"/>
      <c r="AX130" s="112"/>
      <c r="AY130" s="112"/>
      <c r="AZ130" s="112"/>
      <c r="BA130" s="112"/>
      <c r="BB130" s="112"/>
      <c r="BC130" s="112"/>
      <c r="BD130" s="112"/>
      <c r="BE130" s="112"/>
      <c r="BF130" s="112"/>
      <c r="BG130" s="112"/>
      <c r="BH130" s="112"/>
    </row>
    <row r="131" spans="1:60" ht="14.5" x14ac:dyDescent="0.35">
      <c r="A131" s="112"/>
      <c r="B131" s="112"/>
      <c r="C131" s="112"/>
      <c r="D131" s="112"/>
      <c r="E131" s="112"/>
      <c r="F131" s="112"/>
      <c r="G131" s="112"/>
      <c r="H131" s="112"/>
      <c r="I131" s="112"/>
      <c r="J131" s="112"/>
      <c r="K131" s="112"/>
      <c r="L131" s="112"/>
      <c r="M131" s="112"/>
      <c r="N131" s="112"/>
      <c r="O131" s="112"/>
      <c r="P131" s="112"/>
      <c r="Q131" s="112"/>
      <c r="R131" s="112"/>
      <c r="S131" s="112"/>
      <c r="T131" s="112"/>
      <c r="U131" s="112"/>
      <c r="V131" s="112"/>
      <c r="W131" s="112"/>
      <c r="X131" s="112"/>
      <c r="Y131" s="112"/>
      <c r="Z131" s="112"/>
      <c r="AA131" s="112"/>
      <c r="AB131" s="112"/>
      <c r="AC131" s="112"/>
      <c r="AD131"/>
      <c r="AE131"/>
      <c r="AF131" s="112"/>
      <c r="AG131" s="112"/>
      <c r="AH131" s="112"/>
      <c r="AI131" s="112"/>
      <c r="AJ131" s="112"/>
      <c r="AK131" s="112"/>
      <c r="AL131" s="112"/>
      <c r="AM131" s="112"/>
      <c r="AN131" s="112"/>
      <c r="AO131" s="112"/>
      <c r="AP131" s="112"/>
      <c r="AQ131" s="112"/>
      <c r="AR131" s="112"/>
      <c r="AS131" s="112"/>
      <c r="AT131" s="112"/>
      <c r="AU131" s="112"/>
      <c r="AV131" s="112"/>
      <c r="AW131" s="112"/>
      <c r="AX131" s="112"/>
      <c r="AY131" s="112"/>
      <c r="AZ131" s="112"/>
      <c r="BA131" s="112"/>
      <c r="BB131" s="112"/>
      <c r="BC131" s="112"/>
      <c r="BD131" s="112"/>
      <c r="BE131" s="112"/>
      <c r="BF131" s="112"/>
      <c r="BG131" s="112"/>
      <c r="BH131" s="112"/>
    </row>
    <row r="132" spans="1:60" ht="14.5" x14ac:dyDescent="0.35">
      <c r="A132" s="112"/>
      <c r="B132" s="112"/>
      <c r="C132" s="112"/>
      <c r="D132" s="112"/>
      <c r="E132" s="112"/>
      <c r="F132" s="112"/>
      <c r="G132" s="112"/>
      <c r="H132" s="112"/>
      <c r="I132" s="112"/>
      <c r="J132" s="112"/>
      <c r="K132" s="112"/>
      <c r="L132" s="112"/>
      <c r="M132" s="112"/>
      <c r="N132" s="112"/>
      <c r="O132" s="112"/>
      <c r="P132" s="112"/>
      <c r="Q132" s="112"/>
      <c r="R132" s="112"/>
      <c r="S132" s="112"/>
      <c r="T132" s="112"/>
      <c r="U132" s="112"/>
      <c r="V132" s="112"/>
      <c r="W132" s="112"/>
      <c r="X132" s="112"/>
      <c r="Y132" s="112"/>
      <c r="Z132" s="112"/>
      <c r="AA132" s="112"/>
      <c r="AB132" s="112"/>
      <c r="AC132" s="112"/>
      <c r="AD132"/>
      <c r="AE132" s="112"/>
      <c r="AF132" s="112"/>
      <c r="AG132" s="112"/>
      <c r="AH132" s="112"/>
      <c r="AI132" s="112"/>
      <c r="AJ132" s="112"/>
      <c r="AK132" s="112"/>
      <c r="AL132" s="112"/>
      <c r="AM132" s="112"/>
      <c r="AN132" s="112"/>
      <c r="AO132" s="112"/>
      <c r="AP132" s="112"/>
      <c r="AQ132" s="112"/>
      <c r="AR132" s="112"/>
      <c r="AS132" s="112"/>
      <c r="AT132" s="112"/>
      <c r="AU132" s="112"/>
      <c r="AV132" s="112"/>
      <c r="AW132" s="112"/>
      <c r="AX132" s="112"/>
      <c r="AY132" s="112"/>
      <c r="AZ132" s="112"/>
      <c r="BA132" s="112"/>
      <c r="BB132" s="112"/>
      <c r="BC132" s="112"/>
      <c r="BD132" s="112"/>
      <c r="BE132" s="112"/>
      <c r="BF132" s="112"/>
      <c r="BG132" s="112"/>
      <c r="BH132" s="112"/>
    </row>
    <row r="133" spans="1:60" ht="14.5" x14ac:dyDescent="0.35">
      <c r="A133" s="112"/>
      <c r="B133" s="112"/>
      <c r="C133" s="112"/>
      <c r="D133" s="112"/>
      <c r="E133" s="112"/>
      <c r="F133" s="112"/>
      <c r="G133" s="112"/>
      <c r="H133" s="112"/>
      <c r="I133" s="112"/>
      <c r="J133" s="112"/>
      <c r="K133" s="112"/>
      <c r="L133" s="112"/>
      <c r="M133" s="112"/>
      <c r="N133" s="112"/>
      <c r="O133" s="112"/>
      <c r="P133" s="112"/>
      <c r="Q133" s="112"/>
      <c r="R133" s="112"/>
      <c r="S133" s="112"/>
      <c r="T133" s="112"/>
      <c r="U133" s="112"/>
      <c r="V133" s="112"/>
      <c r="W133" s="112"/>
      <c r="X133" s="112"/>
      <c r="Y133" s="112"/>
      <c r="Z133" s="112"/>
      <c r="AA133" s="112"/>
      <c r="AB133" s="112"/>
      <c r="AC133" s="112"/>
      <c r="AD133"/>
      <c r="AE133"/>
      <c r="AF133"/>
      <c r="AG133" s="112"/>
      <c r="AH133" s="112"/>
      <c r="AI133" s="112"/>
      <c r="AJ133" s="112"/>
      <c r="AK133" s="112"/>
      <c r="AL133" s="112"/>
      <c r="AM133" s="112"/>
      <c r="AN133" s="112"/>
      <c r="AO133" s="112"/>
      <c r="AP133" s="112"/>
      <c r="AQ133" s="112"/>
      <c r="AR133" s="112"/>
      <c r="AS133" s="112"/>
      <c r="AT133" s="112"/>
      <c r="AU133" s="112"/>
      <c r="AV133" s="112"/>
      <c r="AW133" s="112"/>
      <c r="AX133" s="112"/>
      <c r="AY133" s="112"/>
      <c r="AZ133" s="112"/>
      <c r="BA133" s="112"/>
      <c r="BB133" s="112"/>
      <c r="BC133" s="112"/>
      <c r="BD133" s="112"/>
      <c r="BE133" s="112"/>
      <c r="BF133" s="112"/>
      <c r="BG133" s="112"/>
      <c r="BH133" s="112"/>
    </row>
    <row r="134" spans="1:60" ht="14.5" x14ac:dyDescent="0.35">
      <c r="A134" s="112"/>
      <c r="B134" s="112"/>
      <c r="C134" s="112"/>
      <c r="D134" s="112"/>
      <c r="E134" s="112"/>
      <c r="F134" s="112"/>
      <c r="G134" s="112"/>
      <c r="H134" s="112"/>
      <c r="I134" s="112"/>
      <c r="J134" s="112"/>
      <c r="K134" s="112"/>
      <c r="L134" s="112"/>
      <c r="M134" s="112"/>
      <c r="N134" s="112"/>
      <c r="O134" s="112"/>
      <c r="P134" s="112"/>
      <c r="Q134" s="112"/>
      <c r="R134" s="112"/>
      <c r="S134" s="112"/>
      <c r="T134" s="112"/>
      <c r="U134" s="112"/>
      <c r="V134" s="112"/>
      <c r="W134" s="112"/>
      <c r="X134" s="112"/>
      <c r="Y134" s="112"/>
      <c r="Z134" s="112"/>
      <c r="AA134" s="112"/>
      <c r="AB134" s="112"/>
      <c r="AC134" s="112"/>
      <c r="AD134"/>
      <c r="AE134"/>
      <c r="AF134" s="112"/>
      <c r="AG134" s="112"/>
      <c r="AH134" s="112"/>
      <c r="AI134" s="112"/>
      <c r="AJ134" s="112"/>
      <c r="AK134" s="112"/>
      <c r="AL134" s="112"/>
      <c r="AM134" s="112"/>
      <c r="AN134" s="112"/>
      <c r="AO134" s="112"/>
      <c r="AP134" s="112"/>
      <c r="AQ134" s="112"/>
      <c r="AR134" s="112"/>
      <c r="AS134" s="112"/>
      <c r="AT134" s="112"/>
      <c r="AU134" s="112"/>
      <c r="AV134" s="112"/>
      <c r="AW134" s="112"/>
      <c r="AX134" s="112"/>
      <c r="AY134" s="112"/>
      <c r="AZ134" s="112"/>
      <c r="BA134" s="112"/>
      <c r="BB134" s="112"/>
      <c r="BC134" s="112"/>
      <c r="BD134" s="112"/>
      <c r="BE134" s="112"/>
      <c r="BF134" s="112"/>
      <c r="BG134" s="112"/>
      <c r="BH134" s="112"/>
    </row>
    <row r="135" spans="1:60" ht="14.5" x14ac:dyDescent="0.35">
      <c r="A135" s="112"/>
      <c r="B135" s="112"/>
      <c r="C135" s="112"/>
      <c r="D135" s="112"/>
      <c r="E135" s="112"/>
      <c r="F135" s="112"/>
      <c r="G135" s="112"/>
      <c r="H135" s="112"/>
      <c r="I135" s="112"/>
      <c r="J135" s="112"/>
      <c r="K135" s="112"/>
      <c r="L135" s="112"/>
      <c r="M135" s="112"/>
      <c r="N135" s="112"/>
      <c r="O135" s="112"/>
      <c r="P135" s="112"/>
      <c r="Q135" s="112"/>
      <c r="R135" s="112"/>
      <c r="S135" s="112"/>
      <c r="T135" s="112"/>
      <c r="U135" s="112"/>
      <c r="V135" s="112"/>
      <c r="W135" s="112"/>
      <c r="X135" s="112"/>
      <c r="Y135" s="112"/>
      <c r="Z135" s="112"/>
      <c r="AA135" s="112"/>
      <c r="AB135" s="112"/>
      <c r="AC135" s="112"/>
      <c r="AD135"/>
      <c r="AE135"/>
      <c r="AF135" s="112"/>
      <c r="AG135" s="112"/>
      <c r="AH135" s="112"/>
      <c r="AI135" s="112"/>
      <c r="AJ135" s="112"/>
      <c r="AK135" s="112"/>
      <c r="AL135" s="112"/>
      <c r="AM135" s="112"/>
      <c r="AN135" s="112"/>
      <c r="AO135" s="112"/>
      <c r="AP135" s="112"/>
      <c r="AQ135" s="112"/>
      <c r="AR135" s="112"/>
      <c r="AS135" s="112"/>
      <c r="AT135" s="112"/>
      <c r="AU135" s="112"/>
      <c r="AV135" s="112"/>
      <c r="AW135" s="112"/>
      <c r="AX135" s="112"/>
      <c r="AY135" s="112"/>
      <c r="AZ135" s="112"/>
      <c r="BA135" s="112"/>
      <c r="BB135" s="112"/>
      <c r="BC135" s="112"/>
      <c r="BD135" s="112"/>
      <c r="BE135" s="112"/>
      <c r="BF135" s="112"/>
      <c r="BG135" s="112"/>
      <c r="BH135" s="112"/>
    </row>
    <row r="136" spans="1:60" ht="14.5" x14ac:dyDescent="0.35">
      <c r="A136" s="112"/>
      <c r="B136" s="112"/>
      <c r="C136" s="112"/>
      <c r="D136" s="112"/>
      <c r="E136" s="112"/>
      <c r="F136" s="112"/>
      <c r="G136" s="112"/>
      <c r="H136" s="112"/>
      <c r="I136" s="112"/>
      <c r="J136" s="112"/>
      <c r="K136" s="112"/>
      <c r="L136" s="112"/>
      <c r="M136" s="112"/>
      <c r="N136" s="112"/>
      <c r="O136" s="112"/>
      <c r="P136" s="112"/>
      <c r="Q136" s="112"/>
      <c r="R136" s="112"/>
      <c r="S136" s="112"/>
      <c r="T136" s="112"/>
      <c r="U136" s="112"/>
      <c r="V136" s="112"/>
      <c r="W136" s="112"/>
      <c r="X136" s="112"/>
      <c r="Y136" s="112"/>
      <c r="Z136" s="112"/>
      <c r="AA136" s="112"/>
      <c r="AB136" s="112"/>
      <c r="AC136" s="112"/>
      <c r="AD136"/>
      <c r="AE136"/>
      <c r="AF136" s="112"/>
      <c r="AG136" s="112"/>
      <c r="AH136" s="112"/>
      <c r="AI136" s="112"/>
      <c r="AJ136" s="112"/>
      <c r="AK136" s="112"/>
      <c r="AL136" s="112"/>
      <c r="AM136" s="112"/>
      <c r="AN136" s="112"/>
      <c r="AO136" s="112"/>
      <c r="AP136" s="112"/>
      <c r="AQ136" s="112"/>
      <c r="AR136" s="112"/>
      <c r="AS136" s="112"/>
      <c r="AT136" s="112"/>
      <c r="AU136" s="112"/>
      <c r="AV136" s="112"/>
      <c r="AW136" s="112"/>
      <c r="AX136" s="112"/>
      <c r="AY136" s="112"/>
      <c r="AZ136" s="112"/>
      <c r="BA136" s="112"/>
      <c r="BB136" s="112"/>
      <c r="BC136" s="112"/>
      <c r="BD136" s="112"/>
      <c r="BE136" s="112"/>
      <c r="BF136" s="112"/>
      <c r="BG136" s="112"/>
      <c r="BH136" s="112"/>
    </row>
    <row r="137" spans="1:60" ht="14.5" x14ac:dyDescent="0.35">
      <c r="A137" s="112"/>
      <c r="B137" s="112"/>
      <c r="C137" s="112"/>
      <c r="D137" s="112"/>
      <c r="E137" s="112"/>
      <c r="F137" s="112"/>
      <c r="G137" s="112"/>
      <c r="H137" s="112"/>
      <c r="I137" s="112"/>
      <c r="J137" s="112"/>
      <c r="K137" s="112"/>
      <c r="L137" s="112"/>
      <c r="M137" s="112"/>
      <c r="N137" s="112"/>
      <c r="O137" s="112"/>
      <c r="P137" s="112"/>
      <c r="Q137" s="112"/>
      <c r="R137" s="112"/>
      <c r="S137" s="112"/>
      <c r="T137" s="112"/>
      <c r="U137" s="112"/>
      <c r="V137" s="112"/>
      <c r="W137" s="112"/>
      <c r="X137" s="112"/>
      <c r="Y137" s="112"/>
      <c r="Z137" s="112"/>
      <c r="AA137" s="112"/>
      <c r="AB137" s="112"/>
      <c r="AC137" s="112"/>
      <c r="AD137"/>
      <c r="AE137"/>
      <c r="AF137" s="112"/>
      <c r="AG137" s="112"/>
      <c r="AH137" s="112"/>
      <c r="AI137" s="112"/>
      <c r="AJ137" s="112"/>
      <c r="AK137" s="112"/>
      <c r="AL137" s="112"/>
      <c r="AM137" s="112"/>
      <c r="AN137" s="112"/>
      <c r="AO137" s="112"/>
      <c r="AP137" s="112"/>
      <c r="AQ137" s="112"/>
      <c r="AR137" s="112"/>
      <c r="AS137" s="112"/>
      <c r="AT137" s="112"/>
      <c r="AU137" s="112"/>
      <c r="AV137" s="112"/>
      <c r="AW137" s="112"/>
      <c r="AX137" s="112"/>
      <c r="AY137" s="112"/>
      <c r="AZ137" s="112"/>
      <c r="BA137" s="112"/>
      <c r="BB137" s="112"/>
      <c r="BC137" s="112"/>
      <c r="BD137" s="112"/>
      <c r="BE137" s="112"/>
      <c r="BF137" s="112"/>
      <c r="BG137" s="112"/>
      <c r="BH137" s="112"/>
    </row>
    <row r="138" spans="1:60" ht="14.5" x14ac:dyDescent="0.35">
      <c r="A138" s="112"/>
      <c r="B138" s="112"/>
      <c r="C138" s="112"/>
      <c r="D138" s="112"/>
      <c r="E138" s="112"/>
      <c r="F138" s="112"/>
      <c r="G138" s="112"/>
      <c r="H138" s="112"/>
      <c r="I138" s="112"/>
      <c r="J138" s="112"/>
      <c r="K138" s="112"/>
      <c r="L138" s="112"/>
      <c r="M138" s="112"/>
      <c r="N138" s="112"/>
      <c r="O138" s="112"/>
      <c r="P138" s="112"/>
      <c r="Q138" s="112"/>
      <c r="R138" s="112"/>
      <c r="S138" s="112"/>
      <c r="T138" s="112"/>
      <c r="U138" s="112"/>
      <c r="V138" s="112"/>
      <c r="W138" s="112"/>
      <c r="X138" s="112"/>
      <c r="Y138" s="112"/>
      <c r="Z138" s="112"/>
      <c r="AA138" s="112"/>
      <c r="AB138" s="112"/>
      <c r="AC138" s="112"/>
      <c r="AD138"/>
      <c r="AE138"/>
      <c r="AF138" s="112"/>
      <c r="AG138" s="112"/>
      <c r="AH138" s="112"/>
      <c r="AI138" s="112"/>
      <c r="AJ138" s="112"/>
      <c r="AK138" s="112"/>
      <c r="AL138" s="112"/>
      <c r="AM138" s="112"/>
      <c r="AN138" s="112"/>
      <c r="AO138" s="112"/>
      <c r="AP138" s="112"/>
      <c r="AQ138" s="112"/>
      <c r="AR138" s="112"/>
      <c r="AS138" s="112"/>
      <c r="AT138" s="112"/>
      <c r="AU138" s="112"/>
      <c r="AV138" s="112"/>
      <c r="AW138" s="112"/>
      <c r="AX138" s="112"/>
      <c r="AY138" s="112"/>
      <c r="AZ138" s="112"/>
      <c r="BA138" s="112"/>
      <c r="BB138" s="112"/>
      <c r="BC138" s="112"/>
      <c r="BD138" s="112"/>
      <c r="BE138" s="112"/>
      <c r="BF138" s="112"/>
      <c r="BG138" s="112"/>
      <c r="BH138" s="112"/>
    </row>
    <row r="139" spans="1:60" ht="14.5" x14ac:dyDescent="0.35">
      <c r="A139" s="112"/>
      <c r="B139" s="112"/>
      <c r="C139" s="112"/>
      <c r="D139" s="112"/>
      <c r="E139" s="112"/>
      <c r="F139" s="112"/>
      <c r="G139" s="112"/>
      <c r="H139" s="112"/>
      <c r="I139" s="112"/>
      <c r="J139" s="112"/>
      <c r="K139" s="112"/>
      <c r="L139" s="112"/>
      <c r="M139" s="112"/>
      <c r="N139" s="112"/>
      <c r="O139" s="112"/>
      <c r="P139" s="112"/>
      <c r="Q139" s="112"/>
      <c r="R139" s="112"/>
      <c r="S139" s="112"/>
      <c r="T139" s="112"/>
      <c r="U139" s="112"/>
      <c r="V139" s="112"/>
      <c r="W139" s="112"/>
      <c r="X139" s="112"/>
      <c r="Y139" s="112"/>
      <c r="Z139" s="112"/>
      <c r="AA139" s="112"/>
      <c r="AB139" s="112"/>
      <c r="AC139" s="112"/>
      <c r="AD139"/>
      <c r="AE139"/>
      <c r="AF139" s="112"/>
      <c r="AG139" s="112"/>
      <c r="AH139" s="112"/>
      <c r="AI139" s="112"/>
      <c r="AJ139" s="112"/>
      <c r="AK139" s="112"/>
      <c r="AL139" s="112"/>
      <c r="AM139" s="112"/>
      <c r="AN139" s="112"/>
      <c r="AO139" s="112"/>
      <c r="AP139" s="112"/>
      <c r="AQ139" s="112"/>
      <c r="AR139" s="112"/>
      <c r="AS139" s="112"/>
      <c r="AT139" s="112"/>
      <c r="AU139" s="112"/>
      <c r="AV139" s="112"/>
      <c r="AW139" s="112"/>
      <c r="AX139" s="112"/>
      <c r="AY139" s="112"/>
      <c r="AZ139" s="112"/>
      <c r="BA139" s="112"/>
      <c r="BB139" s="112"/>
      <c r="BC139" s="112"/>
      <c r="BD139" s="112"/>
      <c r="BE139" s="112"/>
      <c r="BF139" s="112"/>
      <c r="BG139" s="112"/>
      <c r="BH139" s="112"/>
    </row>
    <row r="140" spans="1:60" ht="14.5" x14ac:dyDescent="0.35">
      <c r="A140" s="112"/>
      <c r="B140" s="112"/>
      <c r="C140" s="112"/>
      <c r="D140" s="112"/>
      <c r="E140" s="112"/>
      <c r="F140" s="112"/>
      <c r="G140" s="112"/>
      <c r="H140" s="112"/>
      <c r="I140" s="112"/>
      <c r="J140" s="112"/>
      <c r="K140" s="112"/>
      <c r="L140" s="112"/>
      <c r="M140" s="112"/>
      <c r="N140" s="112"/>
      <c r="O140" s="112"/>
      <c r="P140" s="112"/>
      <c r="Q140" s="112"/>
      <c r="R140" s="112"/>
      <c r="S140" s="112"/>
      <c r="T140" s="112"/>
      <c r="U140" s="112"/>
      <c r="V140" s="112"/>
      <c r="W140" s="112"/>
      <c r="X140" s="112"/>
      <c r="Y140" s="112"/>
      <c r="Z140" s="112"/>
      <c r="AA140" s="112"/>
      <c r="AB140" s="112"/>
      <c r="AC140" s="112"/>
      <c r="AD140"/>
      <c r="AE140"/>
      <c r="AF140" s="112"/>
      <c r="AG140" s="112"/>
      <c r="AH140" s="112"/>
      <c r="AI140" s="112"/>
      <c r="AJ140" s="112"/>
      <c r="AK140" s="112"/>
      <c r="AL140" s="112"/>
      <c r="AM140" s="112"/>
      <c r="AN140" s="112"/>
      <c r="AO140" s="112"/>
      <c r="AP140" s="112"/>
      <c r="AQ140" s="112"/>
      <c r="AR140" s="112"/>
      <c r="AS140" s="112"/>
      <c r="AT140" s="112"/>
      <c r="AU140" s="112"/>
      <c r="AV140" s="112"/>
      <c r="AW140" s="112"/>
      <c r="AX140" s="112"/>
      <c r="AY140" s="112"/>
      <c r="AZ140" s="112"/>
      <c r="BA140" s="112"/>
      <c r="BB140" s="112"/>
      <c r="BC140" s="112"/>
      <c r="BD140" s="112"/>
      <c r="BE140" s="112"/>
      <c r="BF140" s="112"/>
      <c r="BG140" s="112"/>
      <c r="BH140" s="112"/>
    </row>
    <row r="141" spans="1:60" ht="14.5" x14ac:dyDescent="0.35">
      <c r="A141" s="112"/>
      <c r="B141" s="112"/>
      <c r="C141" s="112"/>
      <c r="D141" s="112"/>
      <c r="E141" s="112"/>
      <c r="F141" s="112"/>
      <c r="G141" s="112"/>
      <c r="H141" s="112"/>
      <c r="I141" s="112"/>
      <c r="J141" s="112"/>
      <c r="K141" s="112"/>
      <c r="L141" s="112"/>
      <c r="M141" s="112"/>
      <c r="N141" s="112"/>
      <c r="O141" s="112"/>
      <c r="P141" s="112"/>
      <c r="Q141" s="112"/>
      <c r="R141" s="112"/>
      <c r="S141" s="112"/>
      <c r="T141" s="112"/>
      <c r="U141" s="112"/>
      <c r="V141" s="112"/>
      <c r="W141" s="112"/>
      <c r="X141" s="112"/>
      <c r="Y141" s="112"/>
      <c r="Z141" s="112"/>
      <c r="AA141" s="112"/>
      <c r="AB141" s="112"/>
      <c r="AC141" s="112"/>
      <c r="AD141"/>
      <c r="AE141"/>
      <c r="AF141" s="112"/>
      <c r="AG141" s="112"/>
      <c r="AH141" s="112"/>
      <c r="AI141" s="112"/>
      <c r="AJ141" s="112"/>
      <c r="AK141" s="112"/>
      <c r="AL141" s="112"/>
      <c r="AM141" s="112"/>
      <c r="AN141" s="112"/>
      <c r="AO141" s="112"/>
      <c r="AP141" s="112"/>
      <c r="AQ141" s="112"/>
      <c r="AR141" s="112"/>
      <c r="AS141" s="112"/>
      <c r="AT141" s="112"/>
      <c r="AU141" s="112"/>
      <c r="AV141" s="112"/>
      <c r="AW141" s="112"/>
      <c r="AX141" s="112"/>
      <c r="AY141" s="112"/>
      <c r="AZ141" s="112"/>
      <c r="BA141" s="112"/>
      <c r="BB141" s="112"/>
      <c r="BC141" s="112"/>
      <c r="BD141" s="112"/>
      <c r="BE141" s="112"/>
      <c r="BF141" s="112"/>
      <c r="BG141" s="112"/>
      <c r="BH141" s="112"/>
    </row>
    <row r="142" spans="1:60" ht="14.5" x14ac:dyDescent="0.35">
      <c r="A142" s="112"/>
      <c r="B142" s="112"/>
      <c r="C142" s="112"/>
      <c r="D142" s="112"/>
      <c r="E142" s="112"/>
      <c r="F142" s="112"/>
      <c r="G142" s="112"/>
      <c r="H142" s="112"/>
      <c r="I142" s="112"/>
      <c r="J142" s="112"/>
      <c r="K142" s="112"/>
      <c r="L142" s="112"/>
      <c r="M142" s="112"/>
      <c r="N142" s="112"/>
      <c r="O142" s="112"/>
      <c r="P142" s="112"/>
      <c r="Q142" s="112"/>
      <c r="R142" s="112"/>
      <c r="S142" s="112"/>
      <c r="T142" s="112"/>
      <c r="U142" s="112"/>
      <c r="V142" s="112"/>
      <c r="W142" s="112"/>
      <c r="X142" s="112"/>
      <c r="Y142" s="112"/>
      <c r="Z142" s="112"/>
      <c r="AA142" s="112"/>
      <c r="AB142" s="112"/>
      <c r="AC142" s="112"/>
      <c r="AD142"/>
      <c r="AE142"/>
      <c r="AF142" s="112"/>
      <c r="AG142" s="112"/>
      <c r="AH142" s="112"/>
      <c r="AI142" s="112"/>
      <c r="AJ142" s="112"/>
      <c r="AK142" s="112"/>
      <c r="AL142" s="112"/>
      <c r="AM142" s="112"/>
      <c r="AN142" s="112"/>
      <c r="AO142" s="112"/>
      <c r="AP142" s="112"/>
      <c r="AQ142" s="112"/>
      <c r="AR142" s="112"/>
      <c r="AS142" s="112"/>
      <c r="AT142" s="112"/>
      <c r="AU142" s="112"/>
      <c r="AV142" s="112"/>
      <c r="AW142" s="112"/>
      <c r="AX142" s="112"/>
      <c r="AY142" s="112"/>
      <c r="AZ142" s="112"/>
      <c r="BA142" s="112"/>
      <c r="BB142" s="112"/>
      <c r="BC142" s="112"/>
      <c r="BD142" s="112"/>
      <c r="BE142" s="112"/>
      <c r="BF142" s="112"/>
      <c r="BG142" s="112"/>
      <c r="BH142" s="112"/>
    </row>
    <row r="143" spans="1:60" ht="14.5" x14ac:dyDescent="0.35">
      <c r="A143" s="112"/>
      <c r="B143" s="112"/>
      <c r="C143" s="112"/>
      <c r="D143" s="112"/>
      <c r="E143" s="112"/>
      <c r="F143" s="112"/>
      <c r="G143" s="112"/>
      <c r="H143" s="112"/>
      <c r="I143" s="112"/>
      <c r="J143" s="112"/>
      <c r="K143" s="112"/>
      <c r="L143" s="112"/>
      <c r="M143" s="112"/>
      <c r="N143" s="112"/>
      <c r="O143" s="112"/>
      <c r="P143" s="112"/>
      <c r="Q143" s="112"/>
      <c r="R143" s="112"/>
      <c r="S143" s="112"/>
      <c r="T143" s="112"/>
      <c r="U143" s="112"/>
      <c r="V143" s="112"/>
      <c r="W143" s="112"/>
      <c r="X143" s="112"/>
      <c r="Y143" s="112"/>
      <c r="Z143" s="112"/>
      <c r="AA143" s="112"/>
      <c r="AB143" s="112"/>
      <c r="AC143" s="112"/>
      <c r="AD143"/>
      <c r="AE143"/>
      <c r="AF143" s="112"/>
      <c r="AG143" s="112"/>
      <c r="AH143" s="112"/>
      <c r="AI143" s="112"/>
      <c r="AJ143" s="112"/>
      <c r="AK143" s="112"/>
      <c r="AL143" s="112"/>
      <c r="AM143" s="112"/>
      <c r="AN143" s="112"/>
      <c r="AO143" s="112"/>
      <c r="AP143" s="112"/>
      <c r="AQ143" s="112"/>
      <c r="AR143" s="112"/>
      <c r="AS143" s="112"/>
      <c r="AT143" s="112"/>
      <c r="AU143" s="112"/>
      <c r="AV143" s="112"/>
      <c r="AW143" s="112"/>
      <c r="AX143" s="112"/>
      <c r="AY143" s="112"/>
      <c r="AZ143" s="112"/>
      <c r="BA143" s="112"/>
      <c r="BB143" s="112"/>
      <c r="BC143" s="112"/>
      <c r="BD143" s="112"/>
      <c r="BE143" s="112"/>
      <c r="BF143" s="112"/>
      <c r="BG143" s="112"/>
      <c r="BH143" s="112"/>
    </row>
    <row r="144" spans="1:60" ht="14.5" x14ac:dyDescent="0.35">
      <c r="A144" s="112"/>
      <c r="B144" s="112"/>
      <c r="C144" s="112"/>
      <c r="D144" s="112"/>
      <c r="E144" s="112"/>
      <c r="F144" s="112"/>
      <c r="G144" s="112"/>
      <c r="H144" s="112"/>
      <c r="I144" s="112"/>
      <c r="J144" s="112"/>
      <c r="K144" s="112"/>
      <c r="L144" s="112"/>
      <c r="M144" s="112"/>
      <c r="N144" s="112"/>
      <c r="O144" s="112"/>
      <c r="P144" s="112"/>
      <c r="Q144" s="112"/>
      <c r="R144" s="112"/>
      <c r="S144" s="112"/>
      <c r="T144" s="112"/>
      <c r="U144" s="112"/>
      <c r="V144" s="112"/>
      <c r="W144" s="112"/>
      <c r="X144" s="112"/>
      <c r="Y144" s="112"/>
      <c r="Z144" s="112"/>
      <c r="AA144" s="112"/>
      <c r="AB144" s="112"/>
      <c r="AC144" s="112"/>
      <c r="AD144"/>
      <c r="AE144"/>
      <c r="AF144" s="112"/>
      <c r="AG144" s="112"/>
      <c r="AH144" s="112"/>
      <c r="AI144" s="112"/>
      <c r="AJ144" s="112"/>
      <c r="AK144" s="112"/>
      <c r="AL144" s="112"/>
      <c r="AM144" s="112"/>
      <c r="AN144" s="112"/>
      <c r="AO144" s="112"/>
      <c r="AP144" s="112"/>
      <c r="AQ144" s="112"/>
      <c r="AR144" s="112"/>
      <c r="AS144" s="112"/>
      <c r="AT144" s="112"/>
      <c r="AU144" s="112"/>
      <c r="AV144" s="112"/>
      <c r="AW144" s="112"/>
      <c r="AX144" s="112"/>
      <c r="AY144" s="112"/>
      <c r="AZ144" s="112"/>
      <c r="BA144" s="112"/>
      <c r="BB144" s="112"/>
      <c r="BC144" s="112"/>
      <c r="BD144" s="112"/>
      <c r="BE144" s="112"/>
      <c r="BF144" s="112"/>
      <c r="BG144" s="112"/>
      <c r="BH144" s="112"/>
    </row>
    <row r="145" spans="1:60" ht="14.5" x14ac:dyDescent="0.35">
      <c r="A145" s="112"/>
      <c r="B145" s="112"/>
      <c r="C145" s="112"/>
      <c r="D145" s="112"/>
      <c r="E145" s="112"/>
      <c r="F145" s="112"/>
      <c r="G145" s="112"/>
      <c r="H145" s="112"/>
      <c r="I145" s="112"/>
      <c r="J145" s="112"/>
      <c r="K145" s="112"/>
      <c r="L145" s="112"/>
      <c r="M145" s="112"/>
      <c r="N145" s="112"/>
      <c r="O145" s="112"/>
      <c r="P145" s="112"/>
      <c r="Q145" s="112"/>
      <c r="R145" s="112"/>
      <c r="S145" s="112"/>
      <c r="T145" s="112"/>
      <c r="U145" s="112"/>
      <c r="V145" s="112"/>
      <c r="W145" s="112"/>
      <c r="X145" s="112"/>
      <c r="Y145" s="112"/>
      <c r="Z145" s="112"/>
      <c r="AA145" s="112"/>
      <c r="AB145" s="112"/>
      <c r="AC145" s="112"/>
      <c r="AD145"/>
      <c r="AE145"/>
      <c r="AF145" s="112"/>
      <c r="AG145" s="112"/>
      <c r="AH145" s="112"/>
      <c r="AI145" s="112"/>
      <c r="AJ145" s="112"/>
      <c r="AK145" s="112"/>
      <c r="AL145" s="112"/>
      <c r="AM145" s="112"/>
      <c r="AN145" s="112"/>
      <c r="AO145" s="112"/>
      <c r="AP145" s="112"/>
      <c r="AQ145" s="112"/>
      <c r="AR145" s="112"/>
      <c r="AS145" s="112"/>
      <c r="AT145" s="112"/>
      <c r="AU145" s="112"/>
      <c r="AV145" s="112"/>
      <c r="AW145" s="112"/>
      <c r="AX145" s="112"/>
      <c r="AY145" s="112"/>
      <c r="AZ145" s="112"/>
      <c r="BA145" s="112"/>
      <c r="BB145" s="112"/>
      <c r="BC145" s="112"/>
      <c r="BD145" s="112"/>
      <c r="BE145" s="112"/>
      <c r="BF145" s="112"/>
      <c r="BG145" s="112"/>
      <c r="BH145" s="112"/>
    </row>
    <row r="146" spans="1:60" ht="14.5" x14ac:dyDescent="0.35">
      <c r="A146" s="112"/>
      <c r="B146" s="112"/>
      <c r="C146" s="112"/>
      <c r="D146" s="112"/>
      <c r="E146" s="112"/>
      <c r="F146" s="112"/>
      <c r="G146" s="112"/>
      <c r="H146" s="112"/>
      <c r="I146" s="112"/>
      <c r="J146" s="112"/>
      <c r="K146" s="112"/>
      <c r="L146" s="112"/>
      <c r="M146" s="112"/>
      <c r="N146" s="112"/>
      <c r="O146" s="112"/>
      <c r="P146" s="112"/>
      <c r="Q146" s="112"/>
      <c r="R146" s="112"/>
      <c r="S146" s="112"/>
      <c r="T146" s="112"/>
      <c r="U146" s="112"/>
      <c r="V146" s="112"/>
      <c r="W146" s="112"/>
      <c r="X146" s="112"/>
      <c r="Y146" s="112"/>
      <c r="Z146" s="112"/>
      <c r="AA146" s="112"/>
      <c r="AB146" s="112"/>
      <c r="AC146" s="112"/>
      <c r="AD146"/>
      <c r="AE146"/>
      <c r="AF146" s="112"/>
      <c r="AG146" s="112"/>
      <c r="AH146" s="112"/>
      <c r="AI146" s="112"/>
      <c r="AJ146" s="112"/>
      <c r="AK146" s="112"/>
      <c r="AL146" s="112"/>
      <c r="AM146" s="112"/>
      <c r="AN146" s="112"/>
      <c r="AO146" s="112"/>
      <c r="AP146" s="112"/>
      <c r="AQ146" s="112"/>
      <c r="AR146" s="112"/>
      <c r="AS146" s="112"/>
      <c r="AT146" s="112"/>
      <c r="AU146" s="112"/>
      <c r="AV146" s="112"/>
      <c r="AW146" s="112"/>
      <c r="AX146" s="112"/>
      <c r="AY146" s="112"/>
      <c r="AZ146" s="112"/>
      <c r="BA146" s="112"/>
      <c r="BB146" s="112"/>
      <c r="BC146" s="112"/>
      <c r="BD146" s="112"/>
      <c r="BE146" s="112"/>
      <c r="BF146" s="112"/>
      <c r="BG146" s="112"/>
      <c r="BH146" s="112"/>
    </row>
    <row r="147" spans="1:60" ht="14.5" x14ac:dyDescent="0.35">
      <c r="A147" s="112"/>
      <c r="B147" s="112"/>
      <c r="C147" s="112"/>
      <c r="D147" s="112"/>
      <c r="E147" s="112"/>
      <c r="F147" s="112"/>
      <c r="G147" s="112"/>
      <c r="H147" s="112"/>
      <c r="I147" s="112"/>
      <c r="J147" s="112"/>
      <c r="K147" s="112"/>
      <c r="L147" s="112"/>
      <c r="M147" s="112"/>
      <c r="N147" s="112"/>
      <c r="O147" s="112"/>
      <c r="P147" s="112"/>
      <c r="Q147" s="112"/>
      <c r="R147" s="112"/>
      <c r="S147" s="112"/>
      <c r="T147" s="112"/>
      <c r="U147" s="112"/>
      <c r="V147" s="112"/>
      <c r="W147" s="112"/>
      <c r="X147" s="112"/>
      <c r="Y147" s="112"/>
      <c r="Z147" s="112"/>
      <c r="AA147" s="112"/>
      <c r="AB147" s="112"/>
      <c r="AC147" s="112"/>
      <c r="AD147"/>
      <c r="AE147"/>
      <c r="AF147" s="112"/>
      <c r="AG147" s="112"/>
      <c r="AH147" s="112"/>
      <c r="AI147" s="112"/>
      <c r="AJ147" s="112"/>
      <c r="AK147" s="112"/>
      <c r="AL147" s="112"/>
      <c r="AM147" s="112"/>
      <c r="AN147" s="112"/>
      <c r="AO147" s="112"/>
      <c r="AP147" s="112"/>
      <c r="AQ147" s="112"/>
      <c r="AR147" s="112"/>
      <c r="AS147" s="112"/>
      <c r="AT147" s="112"/>
      <c r="AU147" s="112"/>
      <c r="AV147" s="112"/>
      <c r="AW147" s="112"/>
      <c r="AX147" s="112"/>
      <c r="AY147" s="112"/>
      <c r="AZ147" s="112"/>
      <c r="BA147" s="112"/>
      <c r="BB147" s="112"/>
      <c r="BC147" s="112"/>
      <c r="BD147" s="112"/>
      <c r="BE147" s="112"/>
      <c r="BF147" s="112"/>
      <c r="BG147" s="112"/>
      <c r="BH147" s="112"/>
    </row>
    <row r="148" spans="1:60" ht="14.5" x14ac:dyDescent="0.35">
      <c r="A148" s="112"/>
      <c r="B148" s="112"/>
      <c r="C148" s="112"/>
      <c r="D148" s="112"/>
      <c r="E148" s="112"/>
      <c r="F148" s="112"/>
      <c r="G148" s="112"/>
      <c r="H148" s="112"/>
      <c r="I148" s="112"/>
      <c r="J148" s="112"/>
      <c r="K148" s="112"/>
      <c r="L148" s="112"/>
      <c r="M148" s="112"/>
      <c r="N148" s="112"/>
      <c r="O148" s="112"/>
      <c r="P148" s="112"/>
      <c r="Q148" s="112"/>
      <c r="R148" s="112"/>
      <c r="S148" s="112"/>
      <c r="T148" s="112"/>
      <c r="U148" s="112"/>
      <c r="V148" s="112"/>
      <c r="W148" s="112"/>
      <c r="X148" s="112"/>
      <c r="Y148" s="112"/>
      <c r="Z148" s="112"/>
      <c r="AA148" s="112"/>
      <c r="AB148" s="112"/>
      <c r="AC148" s="112"/>
      <c r="AD148"/>
      <c r="AE148"/>
      <c r="AF148" s="112"/>
      <c r="AG148" s="112"/>
      <c r="AH148" s="112"/>
      <c r="AI148" s="112"/>
      <c r="AJ148" s="112"/>
      <c r="AK148" s="112"/>
      <c r="AL148" s="112"/>
      <c r="AM148" s="112"/>
      <c r="AN148" s="112"/>
      <c r="AO148" s="112"/>
      <c r="AP148" s="112"/>
      <c r="AQ148" s="112"/>
      <c r="AR148" s="112"/>
      <c r="AS148" s="112"/>
      <c r="AT148" s="112"/>
      <c r="AU148" s="112"/>
      <c r="AV148" s="112"/>
      <c r="AW148" s="112"/>
      <c r="AX148" s="112"/>
      <c r="AY148" s="112"/>
      <c r="AZ148" s="112"/>
      <c r="BA148" s="112"/>
      <c r="BB148" s="112"/>
      <c r="BC148" s="112"/>
      <c r="BD148" s="112"/>
      <c r="BE148" s="112"/>
      <c r="BF148" s="112"/>
      <c r="BG148" s="112"/>
      <c r="BH148" s="112"/>
    </row>
    <row r="149" spans="1:60" ht="14.5" x14ac:dyDescent="0.35">
      <c r="A149" s="112"/>
      <c r="B149" s="112"/>
      <c r="C149" s="112"/>
      <c r="D149" s="112"/>
      <c r="E149" s="112"/>
      <c r="F149" s="112"/>
      <c r="G149" s="112"/>
      <c r="H149" s="112"/>
      <c r="I149" s="112"/>
      <c r="J149" s="112"/>
      <c r="K149" s="112"/>
      <c r="L149" s="112"/>
      <c r="M149" s="112"/>
      <c r="N149" s="112"/>
      <c r="O149" s="112"/>
      <c r="P149" s="112"/>
      <c r="Q149" s="112"/>
      <c r="R149" s="112"/>
      <c r="S149" s="112"/>
      <c r="T149" s="112"/>
      <c r="U149" s="112"/>
      <c r="V149" s="112"/>
      <c r="W149" s="112"/>
      <c r="X149" s="112"/>
      <c r="Y149" s="112"/>
      <c r="Z149" s="112"/>
      <c r="AA149" s="112"/>
      <c r="AB149" s="112"/>
      <c r="AC149" s="112"/>
      <c r="AD149"/>
      <c r="AE149"/>
      <c r="AF149" s="112"/>
      <c r="AG149" s="112"/>
      <c r="AH149" s="112"/>
      <c r="AI149" s="112"/>
      <c r="AJ149" s="112"/>
      <c r="AK149" s="112"/>
      <c r="AL149" s="112"/>
      <c r="AM149" s="112"/>
      <c r="AN149" s="112"/>
      <c r="AO149" s="112"/>
      <c r="AP149" s="112"/>
      <c r="AQ149" s="112"/>
      <c r="AR149" s="112"/>
      <c r="AS149" s="112"/>
      <c r="AT149" s="112"/>
      <c r="AU149" s="112"/>
      <c r="AV149" s="112"/>
      <c r="AW149" s="112"/>
      <c r="AX149" s="112"/>
      <c r="AY149" s="112"/>
      <c r="AZ149" s="112"/>
      <c r="BA149" s="112"/>
      <c r="BB149" s="112"/>
      <c r="BC149" s="112"/>
      <c r="BD149" s="112"/>
      <c r="BE149" s="112"/>
      <c r="BF149" s="112"/>
      <c r="BG149" s="112"/>
      <c r="BH149" s="112"/>
    </row>
    <row r="150" spans="1:60" ht="15" customHeight="1" x14ac:dyDescent="0.3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c r="AP150" s="112"/>
      <c r="AQ150" s="112"/>
      <c r="AR150" s="112"/>
      <c r="AS150" s="112"/>
      <c r="AT150" s="112"/>
      <c r="AU150" s="112"/>
      <c r="AV150" s="112"/>
      <c r="AW150" s="112"/>
      <c r="AX150" s="112"/>
      <c r="AY150" s="112"/>
      <c r="AZ150" s="112"/>
      <c r="BA150" s="112"/>
      <c r="BB150" s="112"/>
      <c r="BC150" s="112"/>
      <c r="BD150" s="112"/>
      <c r="BE150" s="112"/>
      <c r="BF150" s="112"/>
      <c r="BG150" s="112"/>
      <c r="BH150" s="112"/>
    </row>
    <row r="151" spans="1:60" ht="15" customHeight="1" x14ac:dyDescent="0.3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c r="AP151" s="112"/>
      <c r="AQ151" s="112"/>
      <c r="AR151" s="112"/>
      <c r="AS151" s="112"/>
      <c r="AT151" s="112"/>
      <c r="AU151" s="112"/>
      <c r="AV151" s="112"/>
      <c r="AW151" s="112"/>
      <c r="AX151" s="112"/>
      <c r="AY151" s="112"/>
      <c r="AZ151" s="112"/>
      <c r="BA151" s="112"/>
      <c r="BB151" s="112"/>
      <c r="BC151" s="112"/>
      <c r="BD151" s="112"/>
      <c r="BE151" s="112"/>
      <c r="BF151" s="112"/>
      <c r="BG151" s="112"/>
      <c r="BH151" s="112"/>
    </row>
    <row r="152" spans="1:60" ht="15" customHeight="1" x14ac:dyDescent="0.3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c r="AN152" s="112"/>
      <c r="AO152" s="112"/>
      <c r="AP152" s="112"/>
      <c r="AQ152" s="112"/>
      <c r="AR152" s="112"/>
      <c r="AS152" s="112"/>
      <c r="AT152" s="112"/>
      <c r="AU152" s="112"/>
      <c r="AV152" s="112"/>
      <c r="AW152" s="112"/>
      <c r="AX152" s="112"/>
      <c r="AY152" s="112"/>
      <c r="AZ152" s="112"/>
      <c r="BA152" s="112"/>
      <c r="BB152" s="112"/>
      <c r="BC152" s="112"/>
      <c r="BD152" s="112"/>
      <c r="BE152" s="112"/>
      <c r="BF152" s="112"/>
      <c r="BG152" s="112"/>
      <c r="BH152" s="112"/>
    </row>
    <row r="153" spans="1:60" ht="15" customHeight="1" x14ac:dyDescent="0.3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c r="AN153" s="112"/>
      <c r="AO153" s="112"/>
      <c r="AP153" s="112"/>
      <c r="AQ153" s="112"/>
      <c r="AR153" s="112"/>
      <c r="AS153" s="112"/>
      <c r="AT153" s="112"/>
      <c r="AU153" s="112"/>
      <c r="AV153" s="112"/>
      <c r="AW153" s="112"/>
      <c r="AX153" s="112"/>
      <c r="AY153" s="112"/>
      <c r="AZ153" s="112"/>
      <c r="BA153" s="112"/>
      <c r="BB153" s="112"/>
      <c r="BC153" s="112"/>
      <c r="BD153" s="112"/>
      <c r="BE153" s="112"/>
      <c r="BF153" s="112"/>
      <c r="BG153" s="112"/>
      <c r="BH153" s="112"/>
    </row>
    <row r="154" spans="1:60" ht="15" customHeight="1" x14ac:dyDescent="0.3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c r="AN154" s="112"/>
      <c r="AO154" s="112"/>
      <c r="AP154" s="112"/>
      <c r="AQ154" s="112"/>
      <c r="AR154" s="112"/>
      <c r="AS154" s="112"/>
      <c r="AT154" s="112"/>
      <c r="AU154" s="112"/>
      <c r="AV154" s="112"/>
      <c r="AW154" s="112"/>
      <c r="AX154" s="112"/>
      <c r="AY154" s="112"/>
      <c r="AZ154" s="112"/>
      <c r="BA154" s="112"/>
      <c r="BB154" s="112"/>
      <c r="BC154" s="112"/>
      <c r="BD154" s="112"/>
      <c r="BE154" s="112"/>
      <c r="BF154" s="112"/>
      <c r="BG154" s="112"/>
      <c r="BH154" s="112"/>
    </row>
  </sheetData>
  <protectedRanges>
    <protectedRange sqref="W19:AL38 W45:AL57 H46:Q84 G47:G84 G21:Q38 K19:K20 P19:P20 K45 P45:Q45" name="Section_B_1"/>
    <protectedRange sqref="G19:J20" name="Section_B_1_1"/>
    <protectedRange sqref="L19:O20" name="Section_B_1_2"/>
    <protectedRange sqref="Q19:Q20" name="Section_B_1_3"/>
    <protectedRange sqref="H45:J45" name="Section_B_1_4"/>
    <protectedRange sqref="L45:O45" name="Section_B_1_5"/>
  </protectedRanges>
  <mergeCells count="47">
    <mergeCell ref="R42:R44"/>
    <mergeCell ref="K43:K44"/>
    <mergeCell ref="P43:P44"/>
    <mergeCell ref="Q43:Q44"/>
    <mergeCell ref="B42:B44"/>
    <mergeCell ref="C42:C44"/>
    <mergeCell ref="D42:D44"/>
    <mergeCell ref="G42:K42"/>
    <mergeCell ref="L42:P42"/>
    <mergeCell ref="E42:F42"/>
    <mergeCell ref="F43:F44"/>
    <mergeCell ref="B6:G6"/>
    <mergeCell ref="C7:G7"/>
    <mergeCell ref="C8:G8"/>
    <mergeCell ref="C9:G9"/>
    <mergeCell ref="C10:G10"/>
    <mergeCell ref="AM16:AM18"/>
    <mergeCell ref="AA17:AA18"/>
    <mergeCell ref="AF17:AF18"/>
    <mergeCell ref="AK17:AK18"/>
    <mergeCell ref="AL17:AL18"/>
    <mergeCell ref="W16:AA16"/>
    <mergeCell ref="AB16:AF16"/>
    <mergeCell ref="AG16:AK16"/>
    <mergeCell ref="L16:P16"/>
    <mergeCell ref="C11:G11"/>
    <mergeCell ref="C12:G12"/>
    <mergeCell ref="C16:C18"/>
    <mergeCell ref="G16:K16"/>
    <mergeCell ref="E16:F16"/>
    <mergeCell ref="F17:F18"/>
    <mergeCell ref="B2:G2"/>
    <mergeCell ref="AB42:AF42"/>
    <mergeCell ref="AG42:AK42"/>
    <mergeCell ref="AM42:AM44"/>
    <mergeCell ref="AA43:AA44"/>
    <mergeCell ref="AF43:AF44"/>
    <mergeCell ref="AK43:AK44"/>
    <mergeCell ref="AL43:AL44"/>
    <mergeCell ref="B4:G4"/>
    <mergeCell ref="B5:G5"/>
    <mergeCell ref="B16:B18"/>
    <mergeCell ref="D16:D18"/>
    <mergeCell ref="R16:R18"/>
    <mergeCell ref="K17:K18"/>
    <mergeCell ref="P17:P18"/>
    <mergeCell ref="Q17:Q18"/>
  </mergeCells>
  <phoneticPr fontId="6" type="noConversion"/>
  <conditionalFormatting sqref="E18 G18:J18">
    <cfRule type="cellIs" dxfId="40" priority="91" operator="equal">
      <formula>"Actual"</formula>
    </cfRule>
    <cfRule type="cellIs" dxfId="39" priority="92" operator="equal">
      <formula>"Forecast"</formula>
    </cfRule>
  </conditionalFormatting>
  <conditionalFormatting sqref="G44:J44">
    <cfRule type="cellIs" dxfId="38" priority="5" operator="equal">
      <formula>"Actual"</formula>
    </cfRule>
    <cfRule type="cellIs" dxfId="37" priority="6" operator="equal">
      <formula>"Forecast"</formula>
    </cfRule>
  </conditionalFormatting>
  <conditionalFormatting sqref="L18:O18">
    <cfRule type="cellIs" dxfId="36" priority="85" operator="equal">
      <formula>"Actual"</formula>
    </cfRule>
    <cfRule type="cellIs" dxfId="35" priority="86" operator="equal">
      <formula>"Forecast"</formula>
    </cfRule>
  </conditionalFormatting>
  <conditionalFormatting sqref="L44:O44">
    <cfRule type="cellIs" dxfId="34" priority="3" operator="equal">
      <formula>"Actual"</formula>
    </cfRule>
    <cfRule type="cellIs" dxfId="33" priority="4" operator="equal">
      <formula>"Forecast"</formula>
    </cfRule>
  </conditionalFormatting>
  <conditionalFormatting sqref="W18:Z18">
    <cfRule type="cellIs" dxfId="32" priority="41" operator="equal">
      <formula>"Actual"</formula>
    </cfRule>
    <cfRule type="cellIs" dxfId="31" priority="42" operator="equal">
      <formula>"Forecast"</formula>
    </cfRule>
  </conditionalFormatting>
  <conditionalFormatting sqref="W44:Z44">
    <cfRule type="cellIs" dxfId="30" priority="19" operator="equal">
      <formula>"Actual"</formula>
    </cfRule>
    <cfRule type="cellIs" dxfId="29" priority="20" operator="equal">
      <formula>"Forecast"</formula>
    </cfRule>
  </conditionalFormatting>
  <conditionalFormatting sqref="AB18:AE18">
    <cfRule type="cellIs" dxfId="28" priority="39" operator="equal">
      <formula>"Actual"</formula>
    </cfRule>
    <cfRule type="cellIs" dxfId="27" priority="40" operator="equal">
      <formula>"Forecast"</formula>
    </cfRule>
  </conditionalFormatting>
  <conditionalFormatting sqref="AB44:AE44">
    <cfRule type="cellIs" dxfId="26" priority="17" operator="equal">
      <formula>"Actual"</formula>
    </cfRule>
    <cfRule type="cellIs" dxfId="25" priority="18" operator="equal">
      <formula>"Forecast"</formula>
    </cfRule>
  </conditionalFormatting>
  <conditionalFormatting sqref="AG18:AJ18">
    <cfRule type="cellIs" dxfId="24" priority="37" operator="equal">
      <formula>"Actual"</formula>
    </cfRule>
    <cfRule type="cellIs" dxfId="23" priority="38" operator="equal">
      <formula>"Forecast"</formula>
    </cfRule>
  </conditionalFormatting>
  <conditionalFormatting sqref="AG44:AJ44">
    <cfRule type="cellIs" dxfId="22" priority="15" operator="equal">
      <formula>"Actual"</formula>
    </cfRule>
    <cfRule type="cellIs" dxfId="21" priority="16" operator="equal">
      <formula>"Forecast"</formula>
    </cfRule>
  </conditionalFormatting>
  <conditionalFormatting sqref="E44">
    <cfRule type="cellIs" dxfId="20" priority="1" operator="equal">
      <formula>"Actual"</formula>
    </cfRule>
    <cfRule type="cellIs" dxfId="19" priority="2" operator="equal">
      <formula>"Forecast"</formula>
    </cfRule>
  </conditionalFormatting>
  <dataValidations count="7">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W45:Z57 G19:J38 L19:O38 AL19:AL38 AB19:AE38 AG19:AJ38 W19:Z38 Q19:Q38 G45:J84 Q45:Q84 AL45:AL57 AB45:AE57 AG45:AJ57 L45:O84" xr:uid="{45898FB5-EE5C-497D-8682-D9721C21D010}">
      <formula1>-100000000</formula1>
    </dataValidation>
    <dataValidation type="list" allowBlank="1" showInputMessage="1" showErrorMessage="1" sqref="T45:T57 T19:T38" xr:uid="{9A671E46-48E9-4BD4-A9A4-A85313FBE3F3}">
      <formula1>$BB$38:$BB$44</formula1>
    </dataValidation>
    <dataValidation type="list" allowBlank="1" showInputMessage="1" showErrorMessage="1" sqref="C45:C84" xr:uid="{3AAE4760-B589-4225-95E0-6F8F1BCD0AF8}">
      <formula1>OutputRange</formula1>
    </dataValidation>
    <dataValidation type="list" allowBlank="1" showInputMessage="1" showErrorMessage="1" sqref="U45:U57" xr:uid="{27BFFDED-D4C5-44FA-9A74-2B1220ACC152}">
      <formula1>OutcomeRange</formula1>
    </dataValidation>
    <dataValidation type="list" allowBlank="1" showInputMessage="1" showErrorMessage="1" sqref="U19:U38" xr:uid="{64D555F5-5B70-4401-B89F-A6B04AE250B6}">
      <formula1>$BC$38:$BC$57</formula1>
    </dataValidation>
    <dataValidation type="list" allowBlank="1" showInputMessage="1" showErrorMessage="1" sqref="V45:V57 V19:V38" xr:uid="{F640F9D0-A9A6-4C4F-B95F-0B73F1630C27}">
      <formula1>#REF!</formula1>
    </dataValidation>
    <dataValidation type="list" allowBlank="1" showInputMessage="1" showErrorMessage="1" sqref="C19:C38" xr:uid="{6A97F6A2-5F54-4FEE-A12B-89A52250BF1E}">
      <formula1>INDIRECT(SUBSTITUTE(B19, " ", ""))</formula1>
    </dataValidation>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A883E58C-0708-4A43-B526-15BA2E146E92}">
          <x14:formula1>
            <xm:f>'Dropdown Values'!$A$117:$A$122</xm:f>
          </x14:formula1>
          <xm:sqref>B19:B38</xm:sqref>
        </x14:dataValidation>
        <x14:dataValidation type="list" allowBlank="1" showInputMessage="1" showErrorMessage="1" xr:uid="{B9187D3D-11E4-4D3D-87F4-F5319C6EEA02}">
          <x14:formula1>
            <xm:f>'Dropdown Values'!$A$126:$A$127</xm:f>
          </x14:formula1>
          <xm:sqref>B45:B84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FA2E-EE1B-48C6-B541-4EAF9B124EE7}">
  <dimension ref="A1:AO155"/>
  <sheetViews>
    <sheetView topLeftCell="A15" zoomScaleNormal="100" workbookViewId="0">
      <selection activeCell="E20" sqref="E20"/>
    </sheetView>
  </sheetViews>
  <sheetFormatPr defaultColWidth="9.1796875" defaultRowHeight="15" customHeight="1" x14ac:dyDescent="0.35"/>
  <cols>
    <col min="1" max="1" width="9.1796875" style="7" customWidth="1"/>
    <col min="2" max="3" width="43.7265625" style="7" customWidth="1"/>
    <col min="4" max="4" width="31.453125" style="7" customWidth="1"/>
    <col min="5" max="5" width="13.7265625" style="7" customWidth="1"/>
    <col min="6" max="6" width="13.54296875" style="7" customWidth="1"/>
    <col min="7" max="22" width="13.1796875" style="7" customWidth="1"/>
    <col min="23" max="23" width="16.26953125" style="7" customWidth="1"/>
    <col min="24" max="27" width="9.1796875" style="7"/>
    <col min="28" max="28" width="20.1796875" style="7" customWidth="1"/>
    <col min="29" max="29" width="14.81640625" style="7" customWidth="1"/>
    <col min="30" max="30" width="37.1796875" style="7" customWidth="1"/>
    <col min="31" max="31" width="34" style="7" customWidth="1"/>
    <col min="32" max="32" width="54.54296875" style="7" customWidth="1"/>
    <col min="33" max="33" width="42.1796875" style="7" customWidth="1"/>
    <col min="34" max="34" width="26.54296875" style="7" customWidth="1"/>
    <col min="35" max="35" width="9.453125" style="7" customWidth="1"/>
    <col min="36" max="16384" width="9.1796875" style="7"/>
  </cols>
  <sheetData>
    <row r="1" spans="1:41" ht="14.5" x14ac:dyDescent="0.35">
      <c r="A1" s="112"/>
      <c r="B1" s="112"/>
      <c r="C1" s="112"/>
      <c r="D1" s="112"/>
      <c r="E1" s="112"/>
      <c r="F1" s="112"/>
      <c r="G1" s="112"/>
      <c r="H1" s="112"/>
      <c r="I1"/>
      <c r="J1"/>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c r="AN1" s="112"/>
      <c r="AO1" s="112"/>
    </row>
    <row r="2" spans="1:41" s="12" customFormat="1" ht="24" customHeight="1" x14ac:dyDescent="0.35">
      <c r="A2" s="3"/>
      <c r="B2" s="214" t="s">
        <v>19</v>
      </c>
      <c r="C2" s="232"/>
      <c r="D2" s="232"/>
      <c r="E2" s="232"/>
      <c r="F2" s="232"/>
      <c r="G2" s="215"/>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ht="14.5" x14ac:dyDescent="0.35">
      <c r="A3" s="112"/>
      <c r="B3" s="148"/>
      <c r="C3" s="148"/>
      <c r="D3" s="148"/>
      <c r="E3" s="148"/>
      <c r="F3" s="148"/>
      <c r="G3" s="148"/>
      <c r="H3" s="112"/>
      <c r="I3"/>
      <c r="J3"/>
      <c r="K3" s="112"/>
      <c r="L3" s="112"/>
      <c r="M3" s="112"/>
      <c r="N3" s="112"/>
      <c r="O3" s="112"/>
      <c r="P3" s="112"/>
      <c r="Q3" s="112"/>
      <c r="R3" s="112"/>
      <c r="S3" s="112"/>
      <c r="T3" s="112"/>
      <c r="U3" s="112"/>
      <c r="V3" s="112"/>
      <c r="W3" s="112"/>
      <c r="X3" s="112"/>
      <c r="Y3" s="112"/>
      <c r="Z3" s="112"/>
      <c r="AA3" s="112"/>
      <c r="AB3" s="112"/>
      <c r="AC3" s="112"/>
      <c r="AD3" s="112"/>
      <c r="AE3" s="112"/>
      <c r="AF3" s="112"/>
      <c r="AG3" s="112"/>
      <c r="AH3" s="112"/>
      <c r="AI3" s="112"/>
      <c r="AJ3" s="112"/>
      <c r="AK3" s="112"/>
      <c r="AL3" s="112"/>
      <c r="AM3" s="112"/>
      <c r="AN3" s="112"/>
      <c r="AO3" s="112"/>
    </row>
    <row r="4" spans="1:41" ht="18.649999999999999" customHeight="1" x14ac:dyDescent="0.45">
      <c r="A4" s="112"/>
      <c r="B4" s="297" t="s">
        <v>106</v>
      </c>
      <c r="C4" s="298"/>
      <c r="D4" s="298"/>
      <c r="E4" s="298"/>
      <c r="F4" s="298"/>
      <c r="G4" s="299"/>
      <c r="H4" s="112"/>
      <c r="I4"/>
      <c r="J4"/>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row>
    <row r="5" spans="1:41" ht="138.75" customHeight="1" x14ac:dyDescent="0.35">
      <c r="A5" s="112"/>
      <c r="B5" s="300" t="s">
        <v>107</v>
      </c>
      <c r="C5" s="301"/>
      <c r="D5" s="301"/>
      <c r="E5" s="301"/>
      <c r="F5" s="301"/>
      <c r="G5" s="302"/>
      <c r="H5" s="112"/>
      <c r="I5"/>
      <c r="J5"/>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row>
    <row r="6" spans="1:41" ht="14.5" x14ac:dyDescent="0.35">
      <c r="A6" s="112"/>
      <c r="B6" s="303" t="s">
        <v>108</v>
      </c>
      <c r="C6" s="304"/>
      <c r="D6" s="304"/>
      <c r="E6" s="304"/>
      <c r="F6" s="304"/>
      <c r="G6" s="305"/>
      <c r="H6" s="112"/>
      <c r="I6"/>
      <c r="J6"/>
      <c r="K6" s="112"/>
      <c r="L6" s="112"/>
      <c r="M6" s="112"/>
      <c r="N6" s="112"/>
      <c r="O6" s="112"/>
      <c r="P6" s="112"/>
      <c r="Q6" s="112"/>
      <c r="R6" s="112"/>
      <c r="S6" s="112"/>
      <c r="T6" s="112"/>
      <c r="U6" s="112"/>
      <c r="V6" s="112"/>
      <c r="W6" s="112"/>
      <c r="X6" s="112"/>
      <c r="Y6" s="112"/>
      <c r="Z6" s="112"/>
      <c r="AA6" s="112"/>
      <c r="AB6" s="112"/>
      <c r="AC6" s="112"/>
      <c r="AD6" s="112"/>
      <c r="AE6" s="112"/>
      <c r="AF6" s="112"/>
      <c r="AG6" s="112"/>
      <c r="AH6" s="112"/>
      <c r="AI6" s="112"/>
      <c r="AJ6" s="112"/>
      <c r="AK6" s="112"/>
      <c r="AL6" s="112"/>
      <c r="AM6" s="112"/>
      <c r="AN6" s="112"/>
      <c r="AO6" s="112"/>
    </row>
    <row r="7" spans="1:41" ht="14.5" x14ac:dyDescent="0.35">
      <c r="A7" s="112"/>
      <c r="B7" s="36" t="s">
        <v>109</v>
      </c>
      <c r="C7" s="285" t="s">
        <v>110</v>
      </c>
      <c r="D7" s="304"/>
      <c r="E7" s="304"/>
      <c r="F7" s="304"/>
      <c r="G7" s="305"/>
      <c r="H7" s="112"/>
      <c r="I7"/>
      <c r="J7"/>
      <c r="K7" s="112"/>
      <c r="L7" s="112"/>
      <c r="M7" s="112"/>
      <c r="N7" s="112"/>
      <c r="O7" s="112"/>
      <c r="P7" s="112"/>
      <c r="Q7" s="112"/>
      <c r="R7" s="112"/>
      <c r="S7" s="112"/>
      <c r="T7" s="112"/>
      <c r="U7" s="112"/>
      <c r="V7" s="112"/>
      <c r="W7" s="112"/>
      <c r="X7" s="112"/>
      <c r="Y7" s="112"/>
      <c r="Z7" s="112"/>
      <c r="AA7" s="112"/>
      <c r="AB7" s="112"/>
      <c r="AC7" s="112"/>
      <c r="AD7" s="112"/>
      <c r="AE7" s="112"/>
      <c r="AF7" s="112"/>
      <c r="AG7" s="112"/>
      <c r="AH7" s="112"/>
      <c r="AI7" s="112"/>
      <c r="AJ7" s="112"/>
      <c r="AK7" s="112"/>
      <c r="AL7" s="112"/>
      <c r="AM7" s="112"/>
      <c r="AN7" s="112"/>
      <c r="AO7" s="112"/>
    </row>
    <row r="8" spans="1:41" ht="83.25" customHeight="1" x14ac:dyDescent="0.35">
      <c r="A8" s="112"/>
      <c r="B8" s="37" t="s">
        <v>111</v>
      </c>
      <c r="C8" s="269" t="s">
        <v>112</v>
      </c>
      <c r="D8" s="292"/>
      <c r="E8" s="292"/>
      <c r="F8" s="292"/>
      <c r="G8" s="293"/>
      <c r="H8" s="112"/>
      <c r="I8"/>
      <c r="J8"/>
      <c r="K8" s="112"/>
      <c r="L8" s="112"/>
      <c r="M8" s="112"/>
      <c r="N8" s="112"/>
      <c r="O8" s="112"/>
      <c r="P8" s="112"/>
      <c r="Q8" s="112"/>
      <c r="R8" s="112"/>
      <c r="S8" s="112"/>
      <c r="T8" s="112"/>
      <c r="U8" s="112"/>
      <c r="V8" s="112"/>
      <c r="W8" s="112"/>
      <c r="X8" s="112"/>
      <c r="Y8" s="112"/>
      <c r="Z8" s="112"/>
      <c r="AA8" s="112"/>
      <c r="AB8" s="112"/>
      <c r="AC8" s="112"/>
      <c r="AD8" s="112"/>
      <c r="AE8" s="112"/>
      <c r="AF8" s="112"/>
      <c r="AG8" s="112"/>
      <c r="AH8" s="112"/>
      <c r="AI8" s="112"/>
      <c r="AJ8" s="112"/>
      <c r="AK8" s="112"/>
      <c r="AL8" s="112"/>
      <c r="AM8" s="112"/>
      <c r="AN8" s="112"/>
      <c r="AO8" s="112"/>
    </row>
    <row r="9" spans="1:41" ht="84.75" customHeight="1" x14ac:dyDescent="0.35">
      <c r="A9" s="112"/>
      <c r="B9" s="37" t="s">
        <v>113</v>
      </c>
      <c r="C9" s="269" t="s">
        <v>114</v>
      </c>
      <c r="D9" s="292"/>
      <c r="E9" s="292"/>
      <c r="F9" s="292"/>
      <c r="G9" s="293"/>
      <c r="H9" s="112"/>
      <c r="I9"/>
      <c r="J9"/>
      <c r="K9" s="112"/>
      <c r="L9" s="112"/>
      <c r="M9" s="112"/>
      <c r="N9" s="112"/>
      <c r="O9" s="112"/>
      <c r="P9" s="112"/>
      <c r="Q9" s="112"/>
      <c r="R9" s="112"/>
      <c r="S9" s="112"/>
      <c r="T9" s="112"/>
      <c r="U9" s="112"/>
      <c r="V9" s="112"/>
      <c r="W9" s="112"/>
      <c r="X9" s="112"/>
      <c r="Y9" s="112"/>
      <c r="Z9" s="112"/>
      <c r="AA9" s="112"/>
      <c r="AB9" s="112"/>
      <c r="AC9" s="112"/>
      <c r="AD9" s="112"/>
      <c r="AE9" s="112"/>
      <c r="AF9" s="112"/>
      <c r="AG9" s="112"/>
      <c r="AH9" s="112"/>
      <c r="AI9" s="112"/>
      <c r="AJ9" s="112"/>
      <c r="AK9" s="112"/>
      <c r="AL9" s="112"/>
      <c r="AM9" s="112"/>
      <c r="AN9" s="112"/>
      <c r="AO9" s="112"/>
    </row>
    <row r="10" spans="1:41" ht="79.5" customHeight="1" x14ac:dyDescent="0.35">
      <c r="A10" s="112"/>
      <c r="B10" s="37" t="s">
        <v>115</v>
      </c>
      <c r="C10" s="269" t="s">
        <v>116</v>
      </c>
      <c r="D10" s="292"/>
      <c r="E10" s="292"/>
      <c r="F10" s="292"/>
      <c r="G10" s="293"/>
      <c r="H10" s="112"/>
      <c r="I10"/>
      <c r="J10"/>
      <c r="K10" s="112"/>
      <c r="L10" s="112"/>
      <c r="M10" s="112"/>
      <c r="N10" s="112"/>
      <c r="O10" s="112"/>
      <c r="P10" s="112"/>
      <c r="Q10" s="112"/>
      <c r="R10" s="112"/>
      <c r="S10" s="112"/>
      <c r="T10" s="112"/>
      <c r="U10" s="112"/>
      <c r="V10" s="112"/>
      <c r="W10" s="112"/>
      <c r="X10" s="112"/>
      <c r="Y10" s="112"/>
      <c r="Z10" s="112"/>
      <c r="AA10" s="112"/>
      <c r="AB10" s="112"/>
      <c r="AC10" s="112"/>
      <c r="AD10" s="112"/>
      <c r="AE10" s="112"/>
      <c r="AF10" s="112"/>
      <c r="AG10" s="112"/>
      <c r="AH10" s="112"/>
      <c r="AI10" s="112"/>
      <c r="AJ10" s="112"/>
      <c r="AK10" s="112"/>
      <c r="AL10" s="112"/>
      <c r="AM10" s="112"/>
      <c r="AN10" s="112"/>
      <c r="AO10" s="112"/>
    </row>
    <row r="11" spans="1:41" ht="77.5" customHeight="1" x14ac:dyDescent="0.35">
      <c r="A11" s="112"/>
      <c r="B11" s="37" t="s">
        <v>117</v>
      </c>
      <c r="C11" s="269" t="s">
        <v>118</v>
      </c>
      <c r="D11" s="292"/>
      <c r="E11" s="292"/>
      <c r="F11" s="292"/>
      <c r="G11" s="293"/>
      <c r="H11" s="112"/>
      <c r="I11"/>
      <c r="J11"/>
      <c r="K11" s="112"/>
      <c r="L11" s="112"/>
      <c r="M11" s="112"/>
      <c r="N11" s="112"/>
      <c r="O11" s="112"/>
      <c r="P11" s="112"/>
      <c r="Q11" s="112"/>
      <c r="R11" s="112"/>
      <c r="S11" s="112"/>
      <c r="T11" s="112"/>
      <c r="U11" s="112"/>
      <c r="V11" s="112"/>
      <c r="W11" s="112"/>
      <c r="X11" s="112"/>
      <c r="Y11" s="112"/>
      <c r="Z11" s="112"/>
      <c r="AA11" s="112"/>
      <c r="AB11" s="112"/>
      <c r="AC11" s="112"/>
      <c r="AD11" s="112"/>
      <c r="AE11" s="112"/>
      <c r="AF11" s="112"/>
      <c r="AG11" s="112"/>
      <c r="AH11" s="112"/>
      <c r="AI11" s="112"/>
      <c r="AJ11" s="112"/>
      <c r="AK11" s="112"/>
      <c r="AL11" s="112"/>
      <c r="AM11" s="112"/>
      <c r="AN11" s="112"/>
      <c r="AO11" s="112"/>
    </row>
    <row r="12" spans="1:41" ht="53.25" customHeight="1" x14ac:dyDescent="0.35">
      <c r="A12" s="112"/>
      <c r="B12" s="38" t="s">
        <v>119</v>
      </c>
      <c r="C12" s="272" t="s">
        <v>120</v>
      </c>
      <c r="D12" s="294"/>
      <c r="E12" s="294"/>
      <c r="F12" s="294"/>
      <c r="G12" s="295"/>
      <c r="H12" s="112"/>
      <c r="I12"/>
      <c r="J12"/>
      <c r="K12" s="112"/>
      <c r="L12" s="112"/>
      <c r="M12" s="112"/>
      <c r="N12" s="112"/>
      <c r="O12" s="112"/>
      <c r="P12" s="112"/>
      <c r="Q12" s="112"/>
      <c r="R12" s="112"/>
      <c r="S12" s="112"/>
      <c r="T12" s="112"/>
      <c r="U12" s="112"/>
      <c r="V12" s="112"/>
      <c r="W12" s="112"/>
      <c r="X12" s="112"/>
      <c r="Y12" s="112"/>
      <c r="Z12" s="112"/>
      <c r="AA12" s="112"/>
      <c r="AB12" s="112"/>
      <c r="AC12" s="112"/>
      <c r="AD12" s="112"/>
      <c r="AE12" s="112"/>
      <c r="AF12" s="112"/>
      <c r="AG12" s="112"/>
      <c r="AH12" s="112"/>
      <c r="AI12" s="112"/>
      <c r="AJ12" s="112"/>
      <c r="AK12" s="112"/>
      <c r="AL12" s="112"/>
      <c r="AM12" s="112"/>
      <c r="AN12" s="112"/>
      <c r="AO12" s="112"/>
    </row>
    <row r="13" spans="1:41" ht="14.5" x14ac:dyDescent="0.3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c r="AG13" s="112"/>
      <c r="AH13" s="112"/>
      <c r="AI13" s="112"/>
      <c r="AJ13" s="112"/>
      <c r="AK13" s="112"/>
      <c r="AL13" s="112"/>
      <c r="AM13" s="112"/>
      <c r="AN13" s="112"/>
      <c r="AO13" s="112"/>
    </row>
    <row r="14" spans="1:41" s="105" customFormat="1" ht="21" customHeight="1" x14ac:dyDescent="0.5">
      <c r="B14" s="164" t="s">
        <v>143</v>
      </c>
      <c r="C14" s="165"/>
      <c r="D14" s="165"/>
      <c r="E14" s="165"/>
      <c r="F14" s="165"/>
      <c r="G14" s="165"/>
      <c r="H14" s="165"/>
      <c r="I14" s="165"/>
      <c r="J14" s="165"/>
      <c r="K14" s="165"/>
      <c r="L14" s="165"/>
      <c r="M14" s="165"/>
      <c r="N14" s="165"/>
      <c r="O14" s="165"/>
      <c r="P14" s="165"/>
      <c r="Q14" s="165"/>
      <c r="R14" s="166"/>
    </row>
    <row r="15" spans="1:41" ht="14.5" x14ac:dyDescent="0.35">
      <c r="A15" s="112"/>
      <c r="B15" s="59" t="s">
        <v>144</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c r="AG15" s="112"/>
      <c r="AH15" s="112"/>
      <c r="AI15" s="112"/>
      <c r="AJ15" s="112"/>
      <c r="AK15" s="112"/>
      <c r="AL15" s="112"/>
      <c r="AM15" s="112"/>
      <c r="AN15" s="112"/>
      <c r="AO15" s="112"/>
    </row>
    <row r="16" spans="1:41" ht="35.25" customHeight="1" x14ac:dyDescent="0.35">
      <c r="A16" s="112"/>
      <c r="B16" s="253" t="s">
        <v>123</v>
      </c>
      <c r="C16" s="253" t="s">
        <v>145</v>
      </c>
      <c r="D16" s="274" t="s">
        <v>125</v>
      </c>
      <c r="E16" s="265" t="s">
        <v>126</v>
      </c>
      <c r="F16" s="266"/>
      <c r="G16" s="265" t="s">
        <v>127</v>
      </c>
      <c r="H16" s="266"/>
      <c r="I16" s="266"/>
      <c r="J16" s="266"/>
      <c r="K16" s="267"/>
      <c r="L16" s="265" t="s">
        <v>128</v>
      </c>
      <c r="M16" s="266"/>
      <c r="N16" s="266"/>
      <c r="O16" s="266"/>
      <c r="P16" s="267"/>
      <c r="Q16" s="57" t="s">
        <v>129</v>
      </c>
      <c r="R16" s="258" t="s">
        <v>130</v>
      </c>
      <c r="S16" s="112"/>
      <c r="T16" s="112"/>
      <c r="U16" s="112"/>
      <c r="V16" s="112"/>
      <c r="W16" s="112"/>
      <c r="X16" s="112"/>
      <c r="Y16" s="112"/>
      <c r="Z16" s="112"/>
      <c r="AA16" s="112"/>
      <c r="AB16" s="112"/>
      <c r="AC16" s="112"/>
      <c r="AD16" s="112"/>
      <c r="AE16" s="112"/>
      <c r="AF16" s="112"/>
      <c r="AG16" s="112"/>
      <c r="AH16" s="112"/>
      <c r="AI16" s="112"/>
      <c r="AJ16" s="112"/>
      <c r="AK16" s="112"/>
      <c r="AL16" s="112"/>
      <c r="AM16" s="112"/>
      <c r="AN16" s="112"/>
      <c r="AO16" s="112"/>
    </row>
    <row r="17" spans="1:41" ht="15.5" x14ac:dyDescent="0.35">
      <c r="A17" s="112"/>
      <c r="B17" s="254"/>
      <c r="C17" s="254"/>
      <c r="D17" s="275"/>
      <c r="E17" s="84" t="s">
        <v>131</v>
      </c>
      <c r="F17" s="287" t="s">
        <v>132</v>
      </c>
      <c r="G17" s="84" t="s">
        <v>133</v>
      </c>
      <c r="H17" s="85" t="s">
        <v>134</v>
      </c>
      <c r="I17" s="85" t="s">
        <v>135</v>
      </c>
      <c r="J17" s="85" t="s">
        <v>131</v>
      </c>
      <c r="K17" s="287" t="s">
        <v>132</v>
      </c>
      <c r="L17" s="84" t="s">
        <v>133</v>
      </c>
      <c r="M17" s="85" t="s">
        <v>134</v>
      </c>
      <c r="N17" s="85" t="s">
        <v>135</v>
      </c>
      <c r="O17" s="85" t="s">
        <v>131</v>
      </c>
      <c r="P17" s="287" t="s">
        <v>132</v>
      </c>
      <c r="Q17" s="263" t="s">
        <v>132</v>
      </c>
      <c r="R17" s="259"/>
      <c r="S17" s="112"/>
      <c r="T17" s="112"/>
      <c r="U17" s="112"/>
      <c r="V17" s="112"/>
      <c r="W17"/>
      <c r="X17"/>
      <c r="Y17"/>
      <c r="Z17" s="112"/>
      <c r="AA17" s="112"/>
      <c r="AB17" s="112"/>
      <c r="AC17" s="112"/>
      <c r="AD17" s="112"/>
      <c r="AE17" s="112"/>
      <c r="AF17" s="112"/>
      <c r="AG17" s="112"/>
      <c r="AH17" s="112"/>
      <c r="AI17" s="112"/>
      <c r="AJ17" s="112"/>
      <c r="AK17" s="112"/>
      <c r="AL17" s="112"/>
      <c r="AM17" s="112"/>
      <c r="AN17" s="112"/>
      <c r="AO17" s="112"/>
    </row>
    <row r="18" spans="1:41" ht="15.5" x14ac:dyDescent="0.35">
      <c r="A18" s="112"/>
      <c r="B18" s="296"/>
      <c r="C18" s="296"/>
      <c r="D18" s="254"/>
      <c r="E18" s="22" t="s">
        <v>136</v>
      </c>
      <c r="F18" s="288"/>
      <c r="G18" s="22" t="s">
        <v>137</v>
      </c>
      <c r="H18" s="22" t="s">
        <v>137</v>
      </c>
      <c r="I18" s="22" t="s">
        <v>137</v>
      </c>
      <c r="J18" s="22" t="s">
        <v>137</v>
      </c>
      <c r="K18" s="288"/>
      <c r="L18" s="22" t="s">
        <v>137</v>
      </c>
      <c r="M18" s="22" t="s">
        <v>137</v>
      </c>
      <c r="N18" s="22" t="s">
        <v>137</v>
      </c>
      <c r="O18" s="22" t="s">
        <v>137</v>
      </c>
      <c r="P18" s="288"/>
      <c r="Q18" s="289"/>
      <c r="R18" s="291"/>
      <c r="S18" s="112"/>
      <c r="T18" s="112"/>
      <c r="U18" s="112"/>
      <c r="V18" s="112"/>
      <c r="W18"/>
      <c r="X18"/>
      <c r="Y18" s="112"/>
      <c r="Z18" s="112"/>
      <c r="AA18" s="112"/>
      <c r="AB18" s="112"/>
      <c r="AC18" s="112"/>
      <c r="AD18" s="112"/>
      <c r="AE18" s="112"/>
      <c r="AF18" s="112"/>
      <c r="AG18" s="112"/>
      <c r="AH18" s="112"/>
      <c r="AI18" s="112"/>
      <c r="AJ18" s="112"/>
      <c r="AK18" s="112"/>
      <c r="AL18" s="112"/>
      <c r="AM18" s="112"/>
      <c r="AN18" s="112"/>
      <c r="AO18" s="112"/>
    </row>
    <row r="19" spans="1:41" ht="29" x14ac:dyDescent="0.35">
      <c r="A19" s="112"/>
      <c r="B19" s="69" t="s">
        <v>302</v>
      </c>
      <c r="C19" s="142" t="s">
        <v>342</v>
      </c>
      <c r="D19" s="72" t="str">
        <f>_xlfn.IFNA(VLOOKUP(C19, 'Dropdown Values'!$A$82:$B$104, 2, FALSE), "")</f>
        <v>%</v>
      </c>
      <c r="E19" s="150">
        <v>20</v>
      </c>
      <c r="F19" s="152">
        <f>SUM(E19)</f>
        <v>20</v>
      </c>
      <c r="G19" s="150">
        <v>50</v>
      </c>
      <c r="H19" s="151">
        <v>10</v>
      </c>
      <c r="I19" s="151">
        <v>5</v>
      </c>
      <c r="J19" s="151">
        <v>2</v>
      </c>
      <c r="K19" s="152">
        <f>SUM(G19:J19)</f>
        <v>67</v>
      </c>
      <c r="L19" s="151">
        <v>-5</v>
      </c>
      <c r="M19" s="151">
        <v>10</v>
      </c>
      <c r="N19" s="151">
        <v>-3</v>
      </c>
      <c r="O19" s="151">
        <v>5</v>
      </c>
      <c r="P19" s="152">
        <f>SUM(L19:O19)</f>
        <v>7</v>
      </c>
      <c r="Q19" s="151">
        <v>10</v>
      </c>
      <c r="R19" s="153">
        <f>SUM(F19,K19,P19,Q19)</f>
        <v>104</v>
      </c>
      <c r="S19" s="112"/>
      <c r="T19" s="112"/>
      <c r="U19" s="112"/>
      <c r="V19" s="112"/>
      <c r="W19"/>
      <c r="X19"/>
      <c r="Y19" s="112"/>
      <c r="Z19" s="112"/>
      <c r="AA19" s="112"/>
      <c r="AB19" s="112"/>
      <c r="AC19" s="112"/>
      <c r="AD19" s="112"/>
      <c r="AE19" s="112"/>
      <c r="AF19" s="112"/>
      <c r="AG19" s="112"/>
      <c r="AH19" s="112"/>
      <c r="AI19" s="112"/>
      <c r="AJ19" s="112"/>
      <c r="AK19" s="112"/>
      <c r="AL19" s="112"/>
      <c r="AM19" s="112"/>
      <c r="AN19" s="112"/>
      <c r="AO19" s="112"/>
    </row>
    <row r="20" spans="1:41" ht="14.5" x14ac:dyDescent="0.35">
      <c r="A20" s="112"/>
      <c r="B20" s="70" t="s">
        <v>91</v>
      </c>
      <c r="C20" s="143"/>
      <c r="D20" s="73" t="str">
        <f>_xlfn.IFNA(VLOOKUP(C20, 'Dropdown Values'!$A$82:$B$104, 2, FALSE), "")</f>
        <v/>
      </c>
      <c r="E20" s="154"/>
      <c r="F20" s="156">
        <f t="shared" ref="F20:F38" si="0">SUM(E20)</f>
        <v>0</v>
      </c>
      <c r="G20" s="154"/>
      <c r="H20" s="155"/>
      <c r="I20" s="155"/>
      <c r="J20" s="155"/>
      <c r="K20" s="156">
        <f>SUM(G20:J20)</f>
        <v>0</v>
      </c>
      <c r="L20" s="155"/>
      <c r="M20" s="155"/>
      <c r="N20" s="155"/>
      <c r="O20" s="155"/>
      <c r="P20" s="156">
        <f>SUM(L20:O20)</f>
        <v>0</v>
      </c>
      <c r="Q20" s="155"/>
      <c r="R20" s="157">
        <f>SUM(F20,K20,P20,Q20)</f>
        <v>0</v>
      </c>
      <c r="S20" s="112"/>
      <c r="T20" s="112"/>
      <c r="U20" s="112"/>
      <c r="V20" s="112"/>
      <c r="W20"/>
      <c r="X20"/>
      <c r="Y20" s="112"/>
      <c r="Z20" s="112"/>
      <c r="AA20" s="112"/>
      <c r="AB20" s="112"/>
      <c r="AC20" s="112"/>
      <c r="AD20" s="112"/>
      <c r="AE20" s="112"/>
      <c r="AF20" s="112"/>
      <c r="AG20" s="112"/>
      <c r="AH20" s="112"/>
      <c r="AI20" s="112"/>
      <c r="AJ20" s="112"/>
      <c r="AK20" s="112"/>
      <c r="AL20" s="112"/>
      <c r="AM20" s="112"/>
      <c r="AN20" s="112"/>
      <c r="AO20" s="112"/>
    </row>
    <row r="21" spans="1:41" ht="14.5" x14ac:dyDescent="0.35">
      <c r="A21" s="112"/>
      <c r="B21" s="70" t="s">
        <v>91</v>
      </c>
      <c r="C21" s="143"/>
      <c r="D21" s="73" t="str">
        <f>_xlfn.IFNA(VLOOKUP(C21, 'Dropdown Values'!$A$82:$B$104, 2, FALSE), "")</f>
        <v/>
      </c>
      <c r="E21" s="154"/>
      <c r="F21" s="156">
        <f t="shared" si="0"/>
        <v>0</v>
      </c>
      <c r="G21" s="154"/>
      <c r="H21" s="155"/>
      <c r="I21" s="155"/>
      <c r="J21" s="155"/>
      <c r="K21" s="156">
        <f>SUM(G21:J21)</f>
        <v>0</v>
      </c>
      <c r="L21" s="155"/>
      <c r="M21" s="155"/>
      <c r="N21" s="155"/>
      <c r="O21" s="155"/>
      <c r="P21" s="156">
        <f>SUM(L21:O21)</f>
        <v>0</v>
      </c>
      <c r="Q21" s="155"/>
      <c r="R21" s="157">
        <f t="shared" ref="R21:R37" si="1">SUM(F21,K21,P21,Q21)</f>
        <v>0</v>
      </c>
      <c r="S21" s="112"/>
      <c r="T21" s="112"/>
      <c r="U21" s="112"/>
      <c r="V21" s="112"/>
      <c r="W21"/>
      <c r="X21"/>
      <c r="Y21" s="112"/>
      <c r="Z21" s="112"/>
      <c r="AA21" s="112"/>
      <c r="AB21" s="112"/>
      <c r="AC21" s="112"/>
      <c r="AD21" s="112"/>
      <c r="AE21" s="112"/>
      <c r="AF21" s="112"/>
      <c r="AG21" s="112"/>
      <c r="AH21" s="112"/>
      <c r="AI21" s="112"/>
      <c r="AJ21" s="112"/>
      <c r="AK21" s="112"/>
      <c r="AL21" s="112"/>
      <c r="AM21" s="112"/>
      <c r="AN21" s="112"/>
      <c r="AO21" s="112"/>
    </row>
    <row r="22" spans="1:41" ht="14.5" x14ac:dyDescent="0.35">
      <c r="A22" s="112"/>
      <c r="B22" s="70" t="s">
        <v>91</v>
      </c>
      <c r="C22" s="143"/>
      <c r="D22" s="73" t="str">
        <f>_xlfn.IFNA(VLOOKUP(C22, 'Dropdown Values'!$A$82:$B$104, 2, FALSE), "")</f>
        <v/>
      </c>
      <c r="E22" s="154"/>
      <c r="F22" s="156">
        <f t="shared" si="0"/>
        <v>0</v>
      </c>
      <c r="G22" s="154"/>
      <c r="H22" s="155"/>
      <c r="I22" s="155"/>
      <c r="J22" s="155"/>
      <c r="K22" s="156">
        <f>SUM(G22:J22)</f>
        <v>0</v>
      </c>
      <c r="L22" s="155"/>
      <c r="M22" s="155"/>
      <c r="N22" s="155"/>
      <c r="O22" s="155"/>
      <c r="P22" s="156">
        <f>SUM(L22:O22)</f>
        <v>0</v>
      </c>
      <c r="Q22" s="155"/>
      <c r="R22" s="157">
        <f t="shared" si="1"/>
        <v>0</v>
      </c>
      <c r="S22" s="112"/>
      <c r="T22" s="112"/>
      <c r="U22" s="112"/>
      <c r="V22" s="112"/>
      <c r="W22"/>
      <c r="X22"/>
      <c r="Y22" s="112"/>
      <c r="Z22" s="112"/>
      <c r="AA22" s="112"/>
      <c r="AB22" s="112"/>
      <c r="AC22" s="112"/>
      <c r="AD22" s="112"/>
      <c r="AE22" s="112"/>
      <c r="AF22" s="112"/>
      <c r="AG22" s="112"/>
      <c r="AH22" s="112"/>
      <c r="AI22" s="112"/>
      <c r="AJ22" s="112"/>
      <c r="AK22" s="112"/>
      <c r="AL22" s="112"/>
      <c r="AM22" s="112"/>
      <c r="AN22" s="112"/>
      <c r="AO22" s="112"/>
    </row>
    <row r="23" spans="1:41" ht="14.5" x14ac:dyDescent="0.35">
      <c r="A23" s="112"/>
      <c r="B23" s="70" t="s">
        <v>91</v>
      </c>
      <c r="C23" s="143"/>
      <c r="D23" s="73" t="str">
        <f>_xlfn.IFNA(VLOOKUP(C23, 'Dropdown Values'!$A$82:$B$104, 2, FALSE), "")</f>
        <v/>
      </c>
      <c r="E23" s="154"/>
      <c r="F23" s="156">
        <f t="shared" si="0"/>
        <v>0</v>
      </c>
      <c r="G23" s="154"/>
      <c r="H23" s="155"/>
      <c r="I23" s="155"/>
      <c r="J23" s="155"/>
      <c r="K23" s="156">
        <f t="shared" ref="K23:K38" si="2">SUM(G23:J23)</f>
        <v>0</v>
      </c>
      <c r="L23" s="155"/>
      <c r="M23" s="155"/>
      <c r="N23" s="155"/>
      <c r="O23" s="155"/>
      <c r="P23" s="156">
        <f t="shared" ref="P23:P38" si="3">SUM(L23:O23)</f>
        <v>0</v>
      </c>
      <c r="Q23" s="155"/>
      <c r="R23" s="157">
        <f t="shared" si="1"/>
        <v>0</v>
      </c>
      <c r="S23" s="112"/>
      <c r="T23" s="112"/>
      <c r="U23" s="112"/>
      <c r="V23" s="112"/>
      <c r="W23"/>
      <c r="X23"/>
      <c r="Y23" s="112"/>
      <c r="Z23" s="112"/>
      <c r="AA23" s="112"/>
      <c r="AB23" s="112"/>
      <c r="AC23" s="112"/>
      <c r="AD23" s="112"/>
      <c r="AE23" s="112"/>
      <c r="AF23" s="112"/>
      <c r="AG23" s="112"/>
      <c r="AH23" s="112"/>
      <c r="AI23" s="112"/>
      <c r="AJ23" s="112"/>
      <c r="AK23" s="112"/>
      <c r="AL23" s="112"/>
      <c r="AM23" s="112"/>
      <c r="AN23" s="112"/>
      <c r="AO23" s="112"/>
    </row>
    <row r="24" spans="1:41" ht="14.5" x14ac:dyDescent="0.35">
      <c r="A24" s="112"/>
      <c r="B24" s="70" t="s">
        <v>91</v>
      </c>
      <c r="C24" s="143"/>
      <c r="D24" s="73"/>
      <c r="E24" s="154"/>
      <c r="F24" s="156">
        <f t="shared" si="0"/>
        <v>0</v>
      </c>
      <c r="G24" s="154"/>
      <c r="H24" s="155"/>
      <c r="I24" s="155"/>
      <c r="J24" s="155"/>
      <c r="K24" s="156">
        <f t="shared" si="2"/>
        <v>0</v>
      </c>
      <c r="L24" s="155"/>
      <c r="M24" s="155"/>
      <c r="N24" s="155"/>
      <c r="O24" s="155"/>
      <c r="P24" s="156">
        <f t="shared" si="3"/>
        <v>0</v>
      </c>
      <c r="Q24" s="155"/>
      <c r="R24" s="157">
        <f t="shared" si="1"/>
        <v>0</v>
      </c>
      <c r="S24" s="112"/>
      <c r="T24" s="112"/>
      <c r="U24" s="112"/>
      <c r="V24" s="112"/>
      <c r="W24"/>
      <c r="X24"/>
      <c r="Y24" s="112"/>
      <c r="Z24" s="112"/>
      <c r="AA24" s="112"/>
      <c r="AB24" s="112"/>
      <c r="AC24" s="112"/>
      <c r="AD24" s="112"/>
      <c r="AE24" s="112"/>
      <c r="AF24" s="112"/>
      <c r="AG24" s="112"/>
      <c r="AH24" s="112"/>
      <c r="AI24" s="112"/>
      <c r="AJ24" s="112"/>
      <c r="AK24" s="112"/>
      <c r="AL24" s="112"/>
      <c r="AM24" s="112"/>
      <c r="AN24" s="112"/>
      <c r="AO24" s="112"/>
    </row>
    <row r="25" spans="1:41" ht="14.5" x14ac:dyDescent="0.35">
      <c r="A25" s="112"/>
      <c r="B25" s="70" t="s">
        <v>91</v>
      </c>
      <c r="C25" s="143"/>
      <c r="D25" s="73"/>
      <c r="E25" s="154"/>
      <c r="F25" s="156">
        <f t="shared" si="0"/>
        <v>0</v>
      </c>
      <c r="G25" s="154"/>
      <c r="H25" s="155"/>
      <c r="I25" s="155"/>
      <c r="J25" s="155"/>
      <c r="K25" s="156">
        <f t="shared" si="2"/>
        <v>0</v>
      </c>
      <c r="L25" s="155"/>
      <c r="M25" s="155"/>
      <c r="N25" s="155"/>
      <c r="O25" s="155"/>
      <c r="P25" s="156">
        <f t="shared" si="3"/>
        <v>0</v>
      </c>
      <c r="Q25" s="155"/>
      <c r="R25" s="157">
        <f t="shared" si="1"/>
        <v>0</v>
      </c>
      <c r="S25" s="112"/>
      <c r="T25" s="112"/>
      <c r="U25" s="112"/>
      <c r="V25" s="112"/>
      <c r="W25"/>
      <c r="X25"/>
      <c r="Y25" s="112"/>
      <c r="Z25" s="112"/>
      <c r="AA25" s="112"/>
      <c r="AB25" s="112"/>
      <c r="AC25" s="112"/>
      <c r="AD25" s="112"/>
      <c r="AE25" s="112"/>
      <c r="AF25" s="112"/>
      <c r="AG25" s="112"/>
      <c r="AH25" s="112"/>
      <c r="AI25" s="112"/>
      <c r="AJ25" s="112"/>
      <c r="AK25" s="112"/>
      <c r="AL25" s="112"/>
      <c r="AM25" s="112"/>
      <c r="AN25" s="112"/>
      <c r="AO25" s="112"/>
    </row>
    <row r="26" spans="1:41" ht="14.5" x14ac:dyDescent="0.35">
      <c r="A26" s="112"/>
      <c r="B26" s="70" t="s">
        <v>91</v>
      </c>
      <c r="C26" s="143"/>
      <c r="D26" s="73"/>
      <c r="E26" s="154"/>
      <c r="F26" s="156">
        <f t="shared" si="0"/>
        <v>0</v>
      </c>
      <c r="G26" s="154"/>
      <c r="H26" s="155"/>
      <c r="I26" s="155"/>
      <c r="J26" s="155"/>
      <c r="K26" s="156">
        <f t="shared" si="2"/>
        <v>0</v>
      </c>
      <c r="L26" s="155"/>
      <c r="M26" s="155"/>
      <c r="N26" s="155"/>
      <c r="O26" s="155"/>
      <c r="P26" s="156">
        <f t="shared" si="3"/>
        <v>0</v>
      </c>
      <c r="Q26" s="155"/>
      <c r="R26" s="157">
        <f t="shared" si="1"/>
        <v>0</v>
      </c>
      <c r="S26" s="112"/>
      <c r="T26" s="112"/>
      <c r="U26" s="112"/>
      <c r="V26" s="112"/>
      <c r="W26"/>
      <c r="X26"/>
      <c r="Y26" s="112"/>
      <c r="Z26" s="112"/>
      <c r="AA26" s="112"/>
      <c r="AB26" s="112"/>
      <c r="AC26" s="112"/>
      <c r="AD26" s="112"/>
      <c r="AE26" s="112"/>
      <c r="AF26" s="112"/>
      <c r="AG26" s="112"/>
      <c r="AH26" s="112"/>
      <c r="AI26" s="112"/>
      <c r="AJ26" s="112"/>
      <c r="AK26" s="112"/>
      <c r="AL26" s="112"/>
      <c r="AM26" s="112"/>
      <c r="AN26" s="112"/>
      <c r="AO26" s="112"/>
    </row>
    <row r="27" spans="1:41" ht="14.5" x14ac:dyDescent="0.35">
      <c r="A27" s="112"/>
      <c r="B27" s="70" t="s">
        <v>91</v>
      </c>
      <c r="C27" s="143"/>
      <c r="D27" s="73"/>
      <c r="E27" s="154"/>
      <c r="F27" s="156">
        <f t="shared" si="0"/>
        <v>0</v>
      </c>
      <c r="G27" s="154"/>
      <c r="H27" s="155"/>
      <c r="I27" s="155"/>
      <c r="J27" s="155"/>
      <c r="K27" s="156">
        <f t="shared" si="2"/>
        <v>0</v>
      </c>
      <c r="L27" s="155"/>
      <c r="M27" s="155"/>
      <c r="N27" s="155"/>
      <c r="O27" s="155"/>
      <c r="P27" s="156">
        <f t="shared" si="3"/>
        <v>0</v>
      </c>
      <c r="Q27" s="155"/>
      <c r="R27" s="157">
        <f t="shared" si="1"/>
        <v>0</v>
      </c>
      <c r="S27" s="112"/>
      <c r="T27" s="112"/>
      <c r="U27" s="112"/>
      <c r="V27" s="112"/>
      <c r="W27"/>
      <c r="X27"/>
      <c r="Y27" s="112"/>
      <c r="Z27" s="112"/>
      <c r="AA27" s="112"/>
      <c r="AB27" s="112"/>
      <c r="AC27" s="112"/>
      <c r="AD27" s="112"/>
      <c r="AE27" s="112"/>
      <c r="AF27" s="112"/>
      <c r="AG27" s="112"/>
      <c r="AH27" s="112"/>
      <c r="AI27" s="112"/>
      <c r="AJ27" s="112"/>
      <c r="AK27" s="112"/>
      <c r="AL27" s="112"/>
      <c r="AM27" s="112"/>
      <c r="AN27" s="112"/>
      <c r="AO27" s="112"/>
    </row>
    <row r="28" spans="1:41" ht="14.5" x14ac:dyDescent="0.35">
      <c r="A28" s="112"/>
      <c r="B28" s="70" t="s">
        <v>91</v>
      </c>
      <c r="C28" s="143"/>
      <c r="D28" s="73"/>
      <c r="E28" s="154"/>
      <c r="F28" s="156">
        <f t="shared" si="0"/>
        <v>0</v>
      </c>
      <c r="G28" s="154"/>
      <c r="H28" s="155"/>
      <c r="I28" s="155"/>
      <c r="J28" s="155"/>
      <c r="K28" s="156">
        <f t="shared" si="2"/>
        <v>0</v>
      </c>
      <c r="L28" s="155"/>
      <c r="M28" s="155"/>
      <c r="N28" s="155"/>
      <c r="O28" s="155"/>
      <c r="P28" s="156">
        <f t="shared" si="3"/>
        <v>0</v>
      </c>
      <c r="Q28" s="155"/>
      <c r="R28" s="157">
        <f t="shared" si="1"/>
        <v>0</v>
      </c>
      <c r="S28" s="112"/>
      <c r="T28" s="112"/>
      <c r="U28" s="112"/>
      <c r="V28" s="112"/>
      <c r="W28"/>
      <c r="X28"/>
      <c r="Y28" s="112"/>
      <c r="Z28" s="112"/>
      <c r="AA28" s="112"/>
      <c r="AB28" s="112"/>
      <c r="AC28" s="112"/>
      <c r="AD28" s="112"/>
      <c r="AE28" s="112"/>
      <c r="AF28" s="112"/>
      <c r="AG28" s="112"/>
      <c r="AH28" s="112"/>
      <c r="AI28" s="112"/>
      <c r="AJ28" s="112"/>
      <c r="AK28" s="112"/>
      <c r="AL28" s="112"/>
      <c r="AM28" s="112"/>
      <c r="AN28" s="112"/>
      <c r="AO28" s="112"/>
    </row>
    <row r="29" spans="1:41" ht="14.5" x14ac:dyDescent="0.35">
      <c r="A29" s="112"/>
      <c r="B29" s="70" t="s">
        <v>91</v>
      </c>
      <c r="C29" s="143"/>
      <c r="D29" s="73"/>
      <c r="E29" s="154"/>
      <c r="F29" s="156">
        <f t="shared" si="0"/>
        <v>0</v>
      </c>
      <c r="G29" s="154"/>
      <c r="H29" s="155"/>
      <c r="I29" s="155"/>
      <c r="J29" s="155"/>
      <c r="K29" s="156">
        <f t="shared" si="2"/>
        <v>0</v>
      </c>
      <c r="L29" s="155"/>
      <c r="M29" s="155"/>
      <c r="N29" s="155"/>
      <c r="O29" s="155"/>
      <c r="P29" s="156">
        <f t="shared" si="3"/>
        <v>0</v>
      </c>
      <c r="Q29" s="155"/>
      <c r="R29" s="157">
        <f t="shared" si="1"/>
        <v>0</v>
      </c>
      <c r="S29" s="112"/>
      <c r="T29" s="112"/>
      <c r="U29" s="112"/>
      <c r="V29" s="112"/>
      <c r="W29"/>
      <c r="X29"/>
      <c r="Y29" s="112"/>
      <c r="Z29" s="112"/>
      <c r="AA29" s="112"/>
      <c r="AB29" s="112"/>
      <c r="AC29" s="112"/>
      <c r="AD29" s="112"/>
      <c r="AE29" s="112"/>
      <c r="AF29" s="112"/>
      <c r="AG29" s="112"/>
      <c r="AH29" s="112"/>
      <c r="AI29" s="112"/>
      <c r="AJ29" s="112"/>
      <c r="AK29" s="112"/>
      <c r="AL29" s="112"/>
      <c r="AM29" s="112"/>
      <c r="AN29" s="112"/>
      <c r="AO29" s="112"/>
    </row>
    <row r="30" spans="1:41" ht="14.5" x14ac:dyDescent="0.35">
      <c r="A30" s="112"/>
      <c r="B30" s="70" t="s">
        <v>91</v>
      </c>
      <c r="C30" s="143"/>
      <c r="D30" s="73"/>
      <c r="E30" s="154"/>
      <c r="F30" s="156">
        <f t="shared" si="0"/>
        <v>0</v>
      </c>
      <c r="G30" s="154"/>
      <c r="H30" s="155"/>
      <c r="I30" s="155"/>
      <c r="J30" s="155"/>
      <c r="K30" s="156">
        <f t="shared" si="2"/>
        <v>0</v>
      </c>
      <c r="L30" s="155"/>
      <c r="M30" s="155"/>
      <c r="N30" s="155"/>
      <c r="O30" s="155"/>
      <c r="P30" s="156">
        <f t="shared" si="3"/>
        <v>0</v>
      </c>
      <c r="Q30" s="155"/>
      <c r="R30" s="157">
        <f t="shared" si="1"/>
        <v>0</v>
      </c>
      <c r="S30" s="112"/>
      <c r="T30" s="112"/>
      <c r="U30" s="112"/>
      <c r="V30" s="112"/>
      <c r="W30"/>
      <c r="X30"/>
      <c r="Y30" s="112"/>
      <c r="Z30" s="112"/>
      <c r="AA30" s="112"/>
      <c r="AB30" s="112"/>
      <c r="AC30" s="112"/>
      <c r="AD30" s="112"/>
      <c r="AE30" s="112"/>
      <c r="AF30" s="112"/>
      <c r="AG30" s="112"/>
      <c r="AH30" s="112"/>
      <c r="AI30" s="112"/>
      <c r="AJ30" s="112"/>
      <c r="AK30" s="112"/>
      <c r="AL30" s="112"/>
      <c r="AM30" s="112"/>
      <c r="AN30" s="112"/>
      <c r="AO30" s="112"/>
    </row>
    <row r="31" spans="1:41" ht="14.5" x14ac:dyDescent="0.35">
      <c r="A31" s="112"/>
      <c r="B31" s="70" t="s">
        <v>91</v>
      </c>
      <c r="C31" s="143"/>
      <c r="D31" s="73"/>
      <c r="E31" s="154"/>
      <c r="F31" s="156">
        <f t="shared" si="0"/>
        <v>0</v>
      </c>
      <c r="G31" s="154"/>
      <c r="H31" s="155"/>
      <c r="I31" s="155"/>
      <c r="J31" s="155"/>
      <c r="K31" s="156">
        <f t="shared" si="2"/>
        <v>0</v>
      </c>
      <c r="L31" s="155"/>
      <c r="M31" s="155"/>
      <c r="N31" s="155"/>
      <c r="O31" s="155"/>
      <c r="P31" s="156">
        <f t="shared" si="3"/>
        <v>0</v>
      </c>
      <c r="Q31" s="155"/>
      <c r="R31" s="157">
        <f t="shared" si="1"/>
        <v>0</v>
      </c>
      <c r="S31" s="112"/>
      <c r="T31" s="112"/>
      <c r="U31" s="112"/>
      <c r="V31" s="112"/>
      <c r="W31"/>
      <c r="X31"/>
      <c r="Y31" s="112"/>
      <c r="Z31" s="112"/>
      <c r="AA31" s="112"/>
      <c r="AB31" s="112"/>
      <c r="AC31" s="112"/>
      <c r="AD31" s="112"/>
      <c r="AE31" s="112"/>
      <c r="AF31" s="112"/>
      <c r="AG31" s="112"/>
      <c r="AH31" s="112"/>
      <c r="AI31" s="112"/>
      <c r="AJ31" s="112"/>
      <c r="AK31" s="112"/>
      <c r="AL31" s="112"/>
      <c r="AM31" s="112"/>
      <c r="AN31" s="112"/>
      <c r="AO31" s="112"/>
    </row>
    <row r="32" spans="1:41" ht="14.5" x14ac:dyDescent="0.35">
      <c r="A32" s="112"/>
      <c r="B32" s="70" t="s">
        <v>91</v>
      </c>
      <c r="C32" s="143"/>
      <c r="D32" s="73"/>
      <c r="E32" s="154"/>
      <c r="F32" s="156">
        <f t="shared" si="0"/>
        <v>0</v>
      </c>
      <c r="G32" s="154"/>
      <c r="H32" s="155"/>
      <c r="I32" s="155"/>
      <c r="J32" s="155"/>
      <c r="K32" s="156">
        <f t="shared" si="2"/>
        <v>0</v>
      </c>
      <c r="L32" s="155"/>
      <c r="M32" s="155"/>
      <c r="N32" s="155"/>
      <c r="O32" s="155"/>
      <c r="P32" s="156">
        <f t="shared" si="3"/>
        <v>0</v>
      </c>
      <c r="Q32" s="155"/>
      <c r="R32" s="157">
        <f t="shared" si="1"/>
        <v>0</v>
      </c>
      <c r="S32" s="112"/>
      <c r="T32" s="112"/>
      <c r="U32" s="112"/>
      <c r="V32" s="112"/>
      <c r="W32"/>
      <c r="X32"/>
      <c r="Y32" s="112"/>
      <c r="Z32" s="112"/>
      <c r="AA32" s="112"/>
      <c r="AB32" s="112"/>
      <c r="AC32" s="112"/>
      <c r="AD32" s="112"/>
      <c r="AE32" s="112"/>
      <c r="AF32" s="112"/>
      <c r="AG32" s="112"/>
      <c r="AH32" s="112"/>
      <c r="AI32" s="112"/>
      <c r="AJ32" s="112"/>
      <c r="AK32" s="112"/>
      <c r="AL32" s="112"/>
      <c r="AM32" s="112"/>
      <c r="AN32" s="112"/>
      <c r="AO32" s="112"/>
    </row>
    <row r="33" spans="1:41" ht="14.5" x14ac:dyDescent="0.35">
      <c r="A33" s="112"/>
      <c r="B33" s="70" t="s">
        <v>91</v>
      </c>
      <c r="C33" s="143"/>
      <c r="D33" s="73"/>
      <c r="E33" s="154"/>
      <c r="F33" s="156">
        <f t="shared" si="0"/>
        <v>0</v>
      </c>
      <c r="G33" s="154"/>
      <c r="H33" s="155"/>
      <c r="I33" s="155"/>
      <c r="J33" s="155"/>
      <c r="K33" s="156">
        <f t="shared" si="2"/>
        <v>0</v>
      </c>
      <c r="L33" s="155"/>
      <c r="M33" s="155"/>
      <c r="N33" s="155"/>
      <c r="O33" s="155"/>
      <c r="P33" s="156">
        <f t="shared" si="3"/>
        <v>0</v>
      </c>
      <c r="Q33" s="155"/>
      <c r="R33" s="157">
        <f t="shared" si="1"/>
        <v>0</v>
      </c>
      <c r="S33" s="112"/>
      <c r="T33" s="112"/>
      <c r="U33" s="112"/>
      <c r="V33" s="112"/>
      <c r="W33"/>
      <c r="X33"/>
      <c r="Y33" s="112"/>
      <c r="Z33" s="112"/>
      <c r="AA33" s="112"/>
      <c r="AB33" s="112"/>
      <c r="AC33" s="112"/>
      <c r="AD33" s="112"/>
      <c r="AE33" s="112"/>
      <c r="AF33" s="112"/>
      <c r="AG33" s="112"/>
      <c r="AH33" s="112"/>
      <c r="AI33" s="112"/>
      <c r="AJ33" s="112"/>
      <c r="AK33" s="112"/>
      <c r="AL33" s="112"/>
      <c r="AM33" s="112"/>
      <c r="AN33" s="112"/>
      <c r="AO33" s="112"/>
    </row>
    <row r="34" spans="1:41" ht="14.5" x14ac:dyDescent="0.35">
      <c r="A34" s="112"/>
      <c r="B34" s="70" t="s">
        <v>91</v>
      </c>
      <c r="C34" s="143"/>
      <c r="D34" s="73" t="str">
        <f>_xlfn.IFNA(VLOOKUP(C34, 'Dropdown Values'!$A$82:$B$104, 2, FALSE), "")</f>
        <v/>
      </c>
      <c r="E34" s="154"/>
      <c r="F34" s="156">
        <f t="shared" si="0"/>
        <v>0</v>
      </c>
      <c r="G34" s="154"/>
      <c r="H34" s="155"/>
      <c r="I34" s="155"/>
      <c r="J34" s="155"/>
      <c r="K34" s="156">
        <f t="shared" si="2"/>
        <v>0</v>
      </c>
      <c r="L34" s="155"/>
      <c r="M34" s="155"/>
      <c r="N34" s="155"/>
      <c r="O34" s="155"/>
      <c r="P34" s="156">
        <f t="shared" si="3"/>
        <v>0</v>
      </c>
      <c r="Q34" s="155"/>
      <c r="R34" s="157">
        <f t="shared" si="1"/>
        <v>0</v>
      </c>
      <c r="S34" s="112"/>
      <c r="T34" s="112"/>
      <c r="U34" s="112"/>
      <c r="V34" s="112"/>
      <c r="W34"/>
      <c r="X34"/>
      <c r="Y34" s="112"/>
      <c r="Z34" s="112"/>
      <c r="AA34" s="112"/>
      <c r="AB34" s="112"/>
      <c r="AC34" s="112"/>
      <c r="AD34" s="112"/>
      <c r="AE34" s="112"/>
      <c r="AF34" s="112"/>
      <c r="AG34" s="112"/>
      <c r="AH34" s="112"/>
      <c r="AI34" s="112"/>
      <c r="AJ34" s="112"/>
      <c r="AK34" s="112"/>
      <c r="AL34" s="112"/>
      <c r="AM34" s="112"/>
      <c r="AN34" s="112"/>
      <c r="AO34" s="112"/>
    </row>
    <row r="35" spans="1:41" ht="14.5" x14ac:dyDescent="0.35">
      <c r="A35" s="112"/>
      <c r="B35" s="70" t="s">
        <v>91</v>
      </c>
      <c r="C35" s="143"/>
      <c r="D35" s="73" t="str">
        <f>_xlfn.IFNA(VLOOKUP(C35, 'Dropdown Values'!$A$82:$B$104, 2, FALSE), "")</f>
        <v/>
      </c>
      <c r="E35" s="154"/>
      <c r="F35" s="156">
        <f t="shared" si="0"/>
        <v>0</v>
      </c>
      <c r="G35" s="154"/>
      <c r="H35" s="155"/>
      <c r="I35" s="155"/>
      <c r="J35" s="155"/>
      <c r="K35" s="156">
        <f t="shared" si="2"/>
        <v>0</v>
      </c>
      <c r="L35" s="155"/>
      <c r="M35" s="155"/>
      <c r="N35" s="155"/>
      <c r="O35" s="155"/>
      <c r="P35" s="156">
        <f t="shared" si="3"/>
        <v>0</v>
      </c>
      <c r="Q35" s="155"/>
      <c r="R35" s="157">
        <f t="shared" si="1"/>
        <v>0</v>
      </c>
      <c r="S35" s="112"/>
      <c r="T35" s="112"/>
      <c r="U35" s="112"/>
      <c r="V35" s="112"/>
      <c r="W35"/>
      <c r="X35"/>
      <c r="Y35" s="112"/>
      <c r="Z35" s="112"/>
      <c r="AA35" s="112"/>
      <c r="AB35" s="112"/>
      <c r="AC35" s="112"/>
      <c r="AD35" s="112"/>
      <c r="AE35" s="112"/>
      <c r="AF35" s="112"/>
      <c r="AG35" s="112"/>
      <c r="AH35" s="112"/>
      <c r="AI35" s="112"/>
      <c r="AJ35" s="112"/>
      <c r="AK35" s="112"/>
      <c r="AL35" s="112"/>
      <c r="AM35" s="112"/>
      <c r="AN35" s="112"/>
      <c r="AO35" s="112"/>
    </row>
    <row r="36" spans="1:41" ht="14.5" x14ac:dyDescent="0.35">
      <c r="A36" s="112"/>
      <c r="B36" s="70" t="s">
        <v>91</v>
      </c>
      <c r="C36" s="143"/>
      <c r="D36" s="73" t="str">
        <f>_xlfn.IFNA(VLOOKUP(C36, 'Dropdown Values'!$A$82:$B$104, 2, FALSE), "")</f>
        <v/>
      </c>
      <c r="E36" s="154"/>
      <c r="F36" s="156">
        <f t="shared" si="0"/>
        <v>0</v>
      </c>
      <c r="G36" s="154"/>
      <c r="H36" s="155"/>
      <c r="I36" s="155"/>
      <c r="J36" s="155"/>
      <c r="K36" s="156">
        <f t="shared" si="2"/>
        <v>0</v>
      </c>
      <c r="L36" s="155"/>
      <c r="M36" s="155"/>
      <c r="N36" s="155"/>
      <c r="O36" s="155"/>
      <c r="P36" s="156">
        <f t="shared" si="3"/>
        <v>0</v>
      </c>
      <c r="Q36" s="155"/>
      <c r="R36" s="157">
        <f t="shared" si="1"/>
        <v>0</v>
      </c>
      <c r="S36" s="112"/>
      <c r="T36" s="112"/>
      <c r="U36" s="112"/>
      <c r="V36" s="112"/>
      <c r="W36"/>
      <c r="X36"/>
      <c r="Y36" s="112"/>
      <c r="Z36" s="290"/>
      <c r="AA36" s="290"/>
      <c r="AB36" s="290"/>
      <c r="AC36" s="112"/>
      <c r="AD36" s="112"/>
      <c r="AE36" s="112"/>
      <c r="AF36" s="112"/>
      <c r="AG36" s="112"/>
      <c r="AH36" s="112"/>
      <c r="AI36" s="112"/>
      <c r="AJ36" s="112"/>
      <c r="AK36" s="112"/>
      <c r="AL36" s="112"/>
      <c r="AM36" s="112"/>
      <c r="AN36" s="112"/>
      <c r="AO36" s="112"/>
    </row>
    <row r="37" spans="1:41" ht="14.5" x14ac:dyDescent="0.35">
      <c r="A37" s="112"/>
      <c r="B37" s="70" t="s">
        <v>91</v>
      </c>
      <c r="C37" s="143"/>
      <c r="D37" s="73" t="str">
        <f>_xlfn.IFNA(VLOOKUP(C37, 'Dropdown Values'!$A$82:$B$104, 2, FALSE), "")</f>
        <v/>
      </c>
      <c r="E37" s="154"/>
      <c r="F37" s="156">
        <f t="shared" si="0"/>
        <v>0</v>
      </c>
      <c r="G37" s="154"/>
      <c r="H37" s="155"/>
      <c r="I37" s="155"/>
      <c r="J37" s="155"/>
      <c r="K37" s="156">
        <f t="shared" si="2"/>
        <v>0</v>
      </c>
      <c r="L37" s="155"/>
      <c r="M37" s="155"/>
      <c r="N37" s="155"/>
      <c r="O37" s="155"/>
      <c r="P37" s="156">
        <f t="shared" si="3"/>
        <v>0</v>
      </c>
      <c r="Q37" s="155"/>
      <c r="R37" s="157">
        <f t="shared" si="1"/>
        <v>0</v>
      </c>
      <c r="S37" s="112"/>
      <c r="T37" s="112"/>
      <c r="U37" s="112"/>
      <c r="V37" s="112"/>
      <c r="W37" s="112"/>
      <c r="X37" s="112"/>
      <c r="Y37" s="112"/>
      <c r="Z37" s="1"/>
      <c r="AA37" s="50"/>
      <c r="AB37" s="1"/>
      <c r="AC37" s="1"/>
      <c r="AD37" s="1"/>
      <c r="AE37" s="112"/>
      <c r="AF37" s="112"/>
      <c r="AG37" s="112"/>
      <c r="AH37" s="112"/>
      <c r="AI37" s="112"/>
      <c r="AJ37" s="112"/>
      <c r="AK37" s="112"/>
      <c r="AL37" s="112"/>
      <c r="AM37" s="112"/>
      <c r="AN37" s="112"/>
      <c r="AO37" s="112"/>
    </row>
    <row r="38" spans="1:41" ht="14.5" x14ac:dyDescent="0.35">
      <c r="A38" s="112"/>
      <c r="B38" s="71" t="s">
        <v>91</v>
      </c>
      <c r="C38" s="144"/>
      <c r="D38" s="74" t="str">
        <f>_xlfn.IFNA(VLOOKUP(C38, 'Dropdown Values'!$A$82:$B$104, 2, FALSE), "")</f>
        <v/>
      </c>
      <c r="E38" s="158"/>
      <c r="F38" s="160">
        <f t="shared" si="0"/>
        <v>0</v>
      </c>
      <c r="G38" s="158"/>
      <c r="H38" s="159"/>
      <c r="I38" s="159"/>
      <c r="J38" s="159"/>
      <c r="K38" s="160">
        <f t="shared" si="2"/>
        <v>0</v>
      </c>
      <c r="L38" s="159"/>
      <c r="M38" s="159"/>
      <c r="N38" s="159"/>
      <c r="O38" s="159"/>
      <c r="P38" s="160">
        <f t="shared" si="3"/>
        <v>0</v>
      </c>
      <c r="Q38" s="159"/>
      <c r="R38" s="161">
        <f>SUM(F38,K38,P38,Q38)</f>
        <v>0</v>
      </c>
      <c r="S38" s="112"/>
      <c r="T38" s="112"/>
      <c r="U38" s="112"/>
      <c r="V38" s="112"/>
      <c r="W38" s="112"/>
      <c r="X38" s="112"/>
      <c r="Y38" s="112"/>
      <c r="Z38" s="112"/>
      <c r="AA38"/>
      <c r="AB38" s="162"/>
      <c r="AC38" s="51"/>
      <c r="AD38"/>
      <c r="AE38" s="112"/>
      <c r="AF38" s="112"/>
      <c r="AG38" s="112"/>
      <c r="AH38" s="112"/>
      <c r="AI38" s="112"/>
      <c r="AJ38" s="112"/>
      <c r="AK38" s="112"/>
      <c r="AL38" s="112"/>
      <c r="AM38" s="112"/>
      <c r="AN38" s="112"/>
      <c r="AO38" s="112"/>
    </row>
    <row r="39" spans="1:41" ht="43.5" customHeight="1" x14ac:dyDescent="0.35">
      <c r="A39" s="112"/>
      <c r="B39" s="112"/>
      <c r="C39" s="167"/>
      <c r="D39" s="112"/>
      <c r="E39" s="112"/>
      <c r="F39" s="112"/>
      <c r="G39" s="112"/>
      <c r="H39" s="112"/>
      <c r="I39"/>
      <c r="J39"/>
      <c r="K39" s="112"/>
      <c r="L39" s="112"/>
      <c r="M39" s="112"/>
      <c r="N39" s="112"/>
      <c r="O39" s="112"/>
      <c r="P39" s="112"/>
      <c r="Q39" s="112"/>
      <c r="R39" s="59" t="s">
        <v>146</v>
      </c>
      <c r="S39" s="112"/>
      <c r="T39" s="112"/>
      <c r="U39" s="112"/>
      <c r="V39" s="112"/>
      <c r="W39" s="112"/>
      <c r="X39" s="112"/>
      <c r="Y39" s="112"/>
      <c r="Z39" s="112"/>
      <c r="AA39" s="112"/>
      <c r="AB39" s="112"/>
      <c r="AC39" s="112"/>
      <c r="AD39" s="1"/>
      <c r="AE39" s="162"/>
      <c r="AF39" s="162"/>
      <c r="AG39" s="162"/>
      <c r="AH39" s="162"/>
      <c r="AI39"/>
      <c r="AJ39" s="112"/>
      <c r="AK39" s="112"/>
      <c r="AL39" s="112"/>
      <c r="AM39" s="112"/>
      <c r="AN39" s="112"/>
      <c r="AO39" s="112"/>
    </row>
    <row r="40" spans="1:41" s="105" customFormat="1" ht="21" x14ac:dyDescent="0.5">
      <c r="B40" s="164" t="s">
        <v>147</v>
      </c>
      <c r="C40" s="165"/>
      <c r="D40" s="165"/>
      <c r="E40" s="165"/>
      <c r="F40" s="165"/>
      <c r="G40" s="165"/>
      <c r="H40" s="165"/>
      <c r="I40" s="165"/>
      <c r="J40" s="165"/>
      <c r="K40" s="165"/>
      <c r="L40" s="165"/>
      <c r="M40" s="165"/>
      <c r="N40" s="165"/>
      <c r="O40" s="165"/>
      <c r="P40" s="165"/>
      <c r="Q40" s="165"/>
      <c r="R40" s="166"/>
      <c r="AD40" s="163"/>
      <c r="AE40" s="106"/>
      <c r="AF40" s="106"/>
      <c r="AG40" s="106"/>
      <c r="AH40" s="106"/>
    </row>
    <row r="41" spans="1:41" ht="14.5" x14ac:dyDescent="0.35">
      <c r="A41" s="112"/>
      <c r="B41" s="59" t="s">
        <v>148</v>
      </c>
      <c r="C41" s="112"/>
      <c r="D41" s="112"/>
      <c r="E41" s="112"/>
      <c r="F41" s="112"/>
      <c r="G41" s="112"/>
      <c r="H41" s="112"/>
      <c r="I41"/>
      <c r="J41"/>
      <c r="K41" s="112"/>
      <c r="L41" s="112"/>
      <c r="M41" s="112"/>
      <c r="N41" s="112"/>
      <c r="O41" s="112"/>
      <c r="P41" s="112"/>
      <c r="Q41" s="112"/>
      <c r="R41" s="112"/>
      <c r="S41" s="112"/>
      <c r="T41" s="112"/>
      <c r="U41" s="112"/>
      <c r="V41" s="112"/>
      <c r="W41" s="112"/>
      <c r="X41" s="112"/>
      <c r="Y41" s="112"/>
      <c r="Z41" s="112"/>
      <c r="AA41" s="112"/>
      <c r="AB41" s="112"/>
      <c r="AC41" s="112"/>
      <c r="AD41" s="1"/>
      <c r="AE41" s="162"/>
      <c r="AF41" s="162"/>
      <c r="AG41" s="162"/>
      <c r="AH41" s="162"/>
      <c r="AI41"/>
      <c r="AJ41" s="112"/>
      <c r="AK41" s="112"/>
      <c r="AL41" s="112"/>
      <c r="AM41" s="112"/>
      <c r="AN41" s="112"/>
      <c r="AO41" s="112"/>
    </row>
    <row r="42" spans="1:41" ht="33.75" customHeight="1" x14ac:dyDescent="0.35">
      <c r="A42" s="112"/>
      <c r="B42" s="253" t="s">
        <v>123</v>
      </c>
      <c r="C42" s="253" t="s">
        <v>145</v>
      </c>
      <c r="D42" s="274" t="s">
        <v>125</v>
      </c>
      <c r="E42" s="265" t="s">
        <v>126</v>
      </c>
      <c r="F42" s="266"/>
      <c r="G42" s="265" t="s">
        <v>127</v>
      </c>
      <c r="H42" s="266"/>
      <c r="I42" s="266"/>
      <c r="J42" s="266"/>
      <c r="K42" s="267"/>
      <c r="L42" s="265" t="s">
        <v>128</v>
      </c>
      <c r="M42" s="266"/>
      <c r="N42" s="266"/>
      <c r="O42" s="266"/>
      <c r="P42" s="267"/>
      <c r="Q42" s="57" t="s">
        <v>129</v>
      </c>
      <c r="R42" s="258" t="s">
        <v>130</v>
      </c>
      <c r="S42" s="112"/>
      <c r="T42" s="112"/>
      <c r="U42" s="112"/>
      <c r="V42" s="112"/>
      <c r="W42" s="112"/>
      <c r="X42" s="112"/>
      <c r="Y42"/>
      <c r="Z42" s="162"/>
      <c r="AA42" s="46"/>
      <c r="AB42" s="162"/>
      <c r="AC42" s="162"/>
      <c r="AD42"/>
      <c r="AE42" s="112"/>
      <c r="AF42" s="112"/>
      <c r="AG42" s="112"/>
      <c r="AH42" s="112"/>
      <c r="AI42" s="112"/>
      <c r="AJ42" s="112"/>
      <c r="AK42" s="112"/>
      <c r="AL42" s="112"/>
      <c r="AM42" s="112"/>
      <c r="AN42" s="112"/>
      <c r="AO42" s="112"/>
    </row>
    <row r="43" spans="1:41" ht="15.5" x14ac:dyDescent="0.35">
      <c r="A43" s="112"/>
      <c r="B43" s="254"/>
      <c r="C43" s="254"/>
      <c r="D43" s="275"/>
      <c r="E43" s="84" t="s">
        <v>131</v>
      </c>
      <c r="F43" s="287" t="s">
        <v>132</v>
      </c>
      <c r="G43" s="84" t="s">
        <v>133</v>
      </c>
      <c r="H43" s="85" t="s">
        <v>134</v>
      </c>
      <c r="I43" s="85" t="s">
        <v>135</v>
      </c>
      <c r="J43" s="85" t="s">
        <v>131</v>
      </c>
      <c r="K43" s="287" t="s">
        <v>132</v>
      </c>
      <c r="L43" s="84" t="s">
        <v>133</v>
      </c>
      <c r="M43" s="85" t="s">
        <v>134</v>
      </c>
      <c r="N43" s="85" t="s">
        <v>135</v>
      </c>
      <c r="O43" s="85" t="s">
        <v>131</v>
      </c>
      <c r="P43" s="287" t="s">
        <v>132</v>
      </c>
      <c r="Q43" s="263" t="s">
        <v>132</v>
      </c>
      <c r="R43" s="259"/>
      <c r="S43" s="112"/>
      <c r="T43" s="112"/>
      <c r="U43" s="112"/>
      <c r="V43" s="112"/>
      <c r="W43" s="112"/>
      <c r="X43" s="112"/>
      <c r="Y43" s="51"/>
      <c r="Z43" s="162"/>
      <c r="AA43" s="46"/>
      <c r="AB43" s="162"/>
      <c r="AC43" s="162"/>
      <c r="AD43"/>
      <c r="AE43" s="112"/>
      <c r="AF43" s="112"/>
      <c r="AG43" s="112"/>
      <c r="AH43" s="112"/>
      <c r="AI43" s="112"/>
      <c r="AJ43" s="112"/>
      <c r="AK43" s="112"/>
      <c r="AL43" s="112"/>
      <c r="AM43" s="112"/>
      <c r="AN43" s="112"/>
      <c r="AO43" s="112"/>
    </row>
    <row r="44" spans="1:41" ht="16" customHeight="1" x14ac:dyDescent="0.35">
      <c r="A44" s="112"/>
      <c r="B44" s="254"/>
      <c r="C44" s="254"/>
      <c r="D44" s="254"/>
      <c r="E44" s="22" t="s">
        <v>136</v>
      </c>
      <c r="F44" s="288"/>
      <c r="G44" s="141" t="s">
        <v>137</v>
      </c>
      <c r="H44" s="141" t="s">
        <v>137</v>
      </c>
      <c r="I44" s="141" t="s">
        <v>137</v>
      </c>
      <c r="J44" s="141" t="s">
        <v>137</v>
      </c>
      <c r="K44" s="261"/>
      <c r="L44" s="141" t="s">
        <v>137</v>
      </c>
      <c r="M44" s="141" t="s">
        <v>137</v>
      </c>
      <c r="N44" s="141" t="s">
        <v>137</v>
      </c>
      <c r="O44" s="141" t="s">
        <v>137</v>
      </c>
      <c r="P44" s="261"/>
      <c r="Q44" s="264"/>
      <c r="R44" s="259"/>
      <c r="S44" s="112"/>
      <c r="T44" s="112"/>
      <c r="U44" s="112"/>
      <c r="V44" s="112"/>
      <c r="W44" s="112"/>
      <c r="X44" s="112"/>
      <c r="Y44" s="51"/>
      <c r="Z44" s="162"/>
      <c r="AA44" s="46"/>
      <c r="AB44" s="162"/>
      <c r="AC44" s="162"/>
      <c r="AD44"/>
      <c r="AE44" s="112"/>
      <c r="AF44" s="112"/>
      <c r="AG44" s="112"/>
      <c r="AH44" s="112"/>
      <c r="AI44" s="112"/>
      <c r="AJ44" s="112"/>
      <c r="AK44" s="112"/>
      <c r="AL44" s="112"/>
      <c r="AM44" s="112"/>
      <c r="AN44" s="112"/>
      <c r="AO44" s="112"/>
    </row>
    <row r="45" spans="1:41" ht="14.5" x14ac:dyDescent="0.35">
      <c r="A45" s="112"/>
      <c r="B45" s="142" t="s">
        <v>91</v>
      </c>
      <c r="C45" s="142" t="s">
        <v>91</v>
      </c>
      <c r="D45" s="72" t="str">
        <f>_xlfn.IFNA(VLOOKUP(C45, Filtered_Bespoke_Outcomes, 2, FALSE), "")</f>
        <v/>
      </c>
      <c r="E45" s="150"/>
      <c r="F45" s="152">
        <f>SUM(E45)</f>
        <v>0</v>
      </c>
      <c r="G45" s="150"/>
      <c r="H45" s="151"/>
      <c r="I45" s="151"/>
      <c r="J45" s="151"/>
      <c r="K45" s="152">
        <f>SUM(G45:J45)</f>
        <v>0</v>
      </c>
      <c r="L45" s="151"/>
      <c r="M45" s="151"/>
      <c r="N45" s="151"/>
      <c r="O45" s="151"/>
      <c r="P45" s="152">
        <f>SUM(L45:O45)</f>
        <v>0</v>
      </c>
      <c r="Q45" s="151"/>
      <c r="R45" s="153">
        <f>SUM(F45,K45,P45,Q45)</f>
        <v>0</v>
      </c>
      <c r="S45" s="112"/>
      <c r="T45" s="112"/>
      <c r="U45" s="112"/>
      <c r="V45" s="112"/>
      <c r="W45" s="112"/>
      <c r="X45" s="112"/>
      <c r="Y45" s="51"/>
      <c r="Z45" s="112"/>
      <c r="AA45" s="46"/>
      <c r="AB45" s="112"/>
      <c r="AC45" s="162"/>
      <c r="AD45" s="112"/>
      <c r="AE45" s="112"/>
      <c r="AF45" s="112"/>
      <c r="AG45" s="112"/>
      <c r="AH45" s="112"/>
      <c r="AI45" s="112"/>
      <c r="AJ45" s="112"/>
      <c r="AK45" s="112"/>
      <c r="AL45" s="112"/>
      <c r="AM45" s="112"/>
      <c r="AN45" s="112"/>
      <c r="AO45" s="112"/>
    </row>
    <row r="46" spans="1:41" ht="14.5" x14ac:dyDescent="0.35">
      <c r="A46" s="112"/>
      <c r="B46" s="143" t="s">
        <v>91</v>
      </c>
      <c r="C46" s="143" t="s">
        <v>91</v>
      </c>
      <c r="D46" s="73" t="str">
        <f>_xlfn.IFNA(VLOOKUP(C46, Filtered_Bespoke_Outcomes, 2, FALSE), "")</f>
        <v/>
      </c>
      <c r="E46" s="154"/>
      <c r="F46" s="156">
        <f t="shared" ref="F46:F84" si="4">SUM(E46)</f>
        <v>0</v>
      </c>
      <c r="G46" s="154"/>
      <c r="H46" s="155"/>
      <c r="I46" s="155"/>
      <c r="J46" s="155"/>
      <c r="K46" s="156">
        <f t="shared" ref="K46:K84" si="5">SUM(G46:J46)</f>
        <v>0</v>
      </c>
      <c r="L46" s="155"/>
      <c r="M46" s="155"/>
      <c r="N46" s="155"/>
      <c r="O46" s="155"/>
      <c r="P46" s="156">
        <f t="shared" ref="P46:P84" si="6">SUM(L46:O46)</f>
        <v>0</v>
      </c>
      <c r="Q46" s="155"/>
      <c r="R46" s="157">
        <f>SUM(F46,K46,P46,Q46)</f>
        <v>0</v>
      </c>
      <c r="S46" s="112"/>
      <c r="T46" s="112"/>
      <c r="U46" s="112"/>
      <c r="V46" s="112"/>
      <c r="W46" s="112"/>
      <c r="X46" s="112"/>
      <c r="Y46"/>
      <c r="Z46" s="112"/>
      <c r="AA46" s="46"/>
      <c r="AB46" s="112"/>
      <c r="AC46" s="162"/>
      <c r="AD46" s="112"/>
      <c r="AE46" s="112"/>
      <c r="AF46" s="112"/>
      <c r="AG46" s="112"/>
      <c r="AH46" s="112"/>
      <c r="AI46" s="112"/>
      <c r="AJ46" s="112"/>
      <c r="AK46" s="112"/>
      <c r="AL46" s="112"/>
      <c r="AM46" s="112"/>
      <c r="AN46" s="112"/>
      <c r="AO46" s="112"/>
    </row>
    <row r="47" spans="1:41" ht="14.5" x14ac:dyDescent="0.35">
      <c r="A47" s="112"/>
      <c r="B47" s="143" t="s">
        <v>91</v>
      </c>
      <c r="C47" s="143" t="s">
        <v>91</v>
      </c>
      <c r="D47" s="73" t="str">
        <f>_xlfn.IFNA(VLOOKUP(C47, Filtered_Bespoke_Outcomes, 2, FALSE), "")</f>
        <v/>
      </c>
      <c r="E47" s="154"/>
      <c r="F47" s="156">
        <f t="shared" si="4"/>
        <v>0</v>
      </c>
      <c r="G47" s="154"/>
      <c r="H47" s="155"/>
      <c r="I47" s="155"/>
      <c r="J47" s="155"/>
      <c r="K47" s="156">
        <f t="shared" si="5"/>
        <v>0</v>
      </c>
      <c r="L47" s="155"/>
      <c r="M47" s="155"/>
      <c r="N47" s="155"/>
      <c r="O47" s="155"/>
      <c r="P47" s="156">
        <f t="shared" si="6"/>
        <v>0</v>
      </c>
      <c r="Q47" s="155"/>
      <c r="R47" s="157">
        <f t="shared" ref="R47:R83" si="7">SUM(F47,K47,P47,Q47)</f>
        <v>0</v>
      </c>
      <c r="S47" s="112"/>
      <c r="T47" s="112"/>
      <c r="U47" s="112"/>
      <c r="V47" s="112"/>
      <c r="W47" s="112"/>
      <c r="X47" s="112"/>
      <c r="Y47"/>
      <c r="Z47" s="112"/>
      <c r="AA47" s="46"/>
      <c r="AB47" s="112"/>
      <c r="AC47" s="162"/>
      <c r="AD47" s="112"/>
      <c r="AE47" s="112"/>
      <c r="AF47" s="112"/>
      <c r="AG47" s="112"/>
      <c r="AH47" s="112"/>
      <c r="AI47" s="112"/>
      <c r="AJ47" s="112"/>
      <c r="AK47" s="112"/>
      <c r="AL47" s="112"/>
      <c r="AM47" s="112"/>
      <c r="AN47" s="112"/>
      <c r="AO47" s="112"/>
    </row>
    <row r="48" spans="1:41" ht="14.5" x14ac:dyDescent="0.35">
      <c r="A48" s="112"/>
      <c r="B48" s="143" t="s">
        <v>91</v>
      </c>
      <c r="C48" s="143" t="s">
        <v>91</v>
      </c>
      <c r="D48" s="73" t="str">
        <f>_xlfn.IFNA(VLOOKUP(C48, Filtered_Bespoke_Outcomes, 2, FALSE), "")</f>
        <v/>
      </c>
      <c r="E48" s="154"/>
      <c r="F48" s="156">
        <f t="shared" si="4"/>
        <v>0</v>
      </c>
      <c r="G48" s="154"/>
      <c r="H48" s="155"/>
      <c r="I48" s="155"/>
      <c r="J48" s="155"/>
      <c r="K48" s="156">
        <f t="shared" si="5"/>
        <v>0</v>
      </c>
      <c r="L48" s="155"/>
      <c r="M48" s="155"/>
      <c r="N48" s="155"/>
      <c r="O48" s="155"/>
      <c r="P48" s="156">
        <f t="shared" si="6"/>
        <v>0</v>
      </c>
      <c r="Q48" s="155"/>
      <c r="R48" s="157">
        <f t="shared" si="7"/>
        <v>0</v>
      </c>
      <c r="S48" s="112"/>
      <c r="T48" s="112"/>
      <c r="U48" s="112"/>
      <c r="V48" s="112"/>
      <c r="W48" s="112"/>
      <c r="X48" s="112"/>
      <c r="Y48" s="112"/>
      <c r="Z48" s="112"/>
      <c r="AA48" s="112"/>
      <c r="AB48" s="112"/>
      <c r="AC48" s="162"/>
      <c r="AD48" s="112"/>
      <c r="AE48" s="112"/>
      <c r="AF48" s="112"/>
      <c r="AG48" s="112"/>
      <c r="AH48" s="112"/>
      <c r="AI48" s="112"/>
      <c r="AJ48" s="112"/>
      <c r="AK48" s="112"/>
      <c r="AL48" s="112"/>
      <c r="AM48" s="112"/>
      <c r="AN48" s="112"/>
      <c r="AO48" s="112"/>
    </row>
    <row r="49" spans="1:41" ht="14.5" x14ac:dyDescent="0.35">
      <c r="A49" s="112"/>
      <c r="B49" s="143" t="s">
        <v>91</v>
      </c>
      <c r="C49" s="143" t="s">
        <v>91</v>
      </c>
      <c r="D49" s="73" t="str">
        <f>_xlfn.IFNA(VLOOKUP(C49, Filtered_Bespoke_Outcomes, 2, FALSE), "")</f>
        <v/>
      </c>
      <c r="E49" s="154"/>
      <c r="F49" s="156">
        <f t="shared" si="4"/>
        <v>0</v>
      </c>
      <c r="G49" s="154"/>
      <c r="H49" s="155"/>
      <c r="I49" s="155"/>
      <c r="J49" s="155"/>
      <c r="K49" s="156">
        <f t="shared" si="5"/>
        <v>0</v>
      </c>
      <c r="L49" s="155"/>
      <c r="M49" s="155"/>
      <c r="N49" s="155"/>
      <c r="O49" s="155"/>
      <c r="P49" s="156">
        <f t="shared" si="6"/>
        <v>0</v>
      </c>
      <c r="Q49" s="155"/>
      <c r="R49" s="157">
        <f t="shared" si="7"/>
        <v>0</v>
      </c>
      <c r="S49" s="112"/>
      <c r="T49" s="112"/>
      <c r="U49" s="112"/>
      <c r="V49" s="112"/>
      <c r="W49" s="112"/>
      <c r="X49" s="112"/>
      <c r="Y49" s="112"/>
      <c r="Z49" s="112"/>
      <c r="AA49" s="162"/>
      <c r="AB49" s="112"/>
      <c r="AC49" s="162"/>
      <c r="AD49" s="112"/>
      <c r="AE49" s="112"/>
      <c r="AF49" s="112"/>
      <c r="AG49" s="112"/>
      <c r="AH49" s="112"/>
      <c r="AI49" s="112"/>
      <c r="AJ49" s="112"/>
      <c r="AK49" s="112"/>
      <c r="AL49" s="112"/>
      <c r="AM49" s="112"/>
      <c r="AN49" s="112"/>
      <c r="AO49" s="112"/>
    </row>
    <row r="50" spans="1:41" ht="14.5" x14ac:dyDescent="0.35">
      <c r="A50" s="112"/>
      <c r="B50" s="143" t="s">
        <v>91</v>
      </c>
      <c r="C50" s="143" t="s">
        <v>91</v>
      </c>
      <c r="D50" s="73" t="str">
        <f>_xlfn.IFNA(VLOOKUP(C50, Filtered_Bespoke_Outcomes, 2, FALSE), "")</f>
        <v/>
      </c>
      <c r="E50" s="154"/>
      <c r="F50" s="156">
        <f t="shared" si="4"/>
        <v>0</v>
      </c>
      <c r="G50" s="154"/>
      <c r="H50" s="155"/>
      <c r="I50" s="155"/>
      <c r="J50" s="155"/>
      <c r="K50" s="156">
        <f t="shared" si="5"/>
        <v>0</v>
      </c>
      <c r="L50" s="155"/>
      <c r="M50" s="155"/>
      <c r="N50" s="155"/>
      <c r="O50" s="155"/>
      <c r="P50" s="156">
        <f t="shared" si="6"/>
        <v>0</v>
      </c>
      <c r="Q50" s="155"/>
      <c r="R50" s="157">
        <f t="shared" si="7"/>
        <v>0</v>
      </c>
      <c r="S50" s="112"/>
      <c r="T50" s="112"/>
      <c r="U50" s="112"/>
      <c r="V50" s="112"/>
      <c r="W50" s="112"/>
      <c r="X50" s="112"/>
      <c r="Y50" s="112"/>
      <c r="Z50" s="112"/>
      <c r="AA50" s="48"/>
      <c r="AB50" s="112"/>
      <c r="AC50" s="162"/>
      <c r="AD50" s="112"/>
      <c r="AE50" s="112"/>
      <c r="AF50" s="112"/>
      <c r="AG50" s="112"/>
      <c r="AH50" s="112"/>
      <c r="AI50" s="112"/>
      <c r="AJ50" s="112"/>
      <c r="AK50" s="112"/>
      <c r="AL50" s="112"/>
      <c r="AM50" s="112"/>
      <c r="AN50" s="112"/>
      <c r="AO50" s="112"/>
    </row>
    <row r="51" spans="1:41" ht="14.5" x14ac:dyDescent="0.35">
      <c r="A51" s="112"/>
      <c r="B51" s="143" t="s">
        <v>91</v>
      </c>
      <c r="C51" s="143" t="s">
        <v>91</v>
      </c>
      <c r="D51" s="73" t="str">
        <f>_xlfn.IFNA(VLOOKUP(C51, Filtered_Bespoke_Outcomes, 2, FALSE), "")</f>
        <v/>
      </c>
      <c r="E51" s="154"/>
      <c r="F51" s="156">
        <f t="shared" si="4"/>
        <v>0</v>
      </c>
      <c r="G51" s="154"/>
      <c r="H51" s="155"/>
      <c r="I51" s="155"/>
      <c r="J51" s="155"/>
      <c r="K51" s="156">
        <f t="shared" si="5"/>
        <v>0</v>
      </c>
      <c r="L51" s="155"/>
      <c r="M51" s="155"/>
      <c r="N51" s="155"/>
      <c r="O51" s="155"/>
      <c r="P51" s="156">
        <f t="shared" si="6"/>
        <v>0</v>
      </c>
      <c r="Q51" s="155"/>
      <c r="R51" s="157">
        <f t="shared" si="7"/>
        <v>0</v>
      </c>
      <c r="S51" s="112"/>
      <c r="T51" s="112"/>
      <c r="U51" s="112"/>
      <c r="V51" s="112"/>
      <c r="W51" s="112"/>
      <c r="X51" s="112"/>
      <c r="Y51" s="112"/>
      <c r="Z51" s="112"/>
      <c r="AA51" s="48"/>
      <c r="AB51" s="112"/>
      <c r="AC51" s="162"/>
      <c r="AD51" s="112"/>
      <c r="AE51" s="112"/>
      <c r="AF51" s="112"/>
      <c r="AG51" s="112"/>
      <c r="AH51" s="112"/>
      <c r="AI51" s="112"/>
      <c r="AJ51" s="112"/>
      <c r="AK51" s="112"/>
      <c r="AL51" s="112"/>
      <c r="AM51" s="112"/>
      <c r="AN51" s="112"/>
      <c r="AO51" s="112"/>
    </row>
    <row r="52" spans="1:41" ht="14.5" x14ac:dyDescent="0.35">
      <c r="A52" s="112"/>
      <c r="B52" s="143" t="s">
        <v>91</v>
      </c>
      <c r="C52" s="143" t="s">
        <v>91</v>
      </c>
      <c r="D52" s="73" t="str">
        <f>_xlfn.IFNA(VLOOKUP(C52, Filtered_Bespoke_Outcomes, 2, FALSE), "")</f>
        <v/>
      </c>
      <c r="E52" s="154"/>
      <c r="F52" s="156">
        <f t="shared" si="4"/>
        <v>0</v>
      </c>
      <c r="G52" s="154"/>
      <c r="H52" s="155"/>
      <c r="I52" s="155"/>
      <c r="J52" s="155"/>
      <c r="K52" s="156">
        <f t="shared" si="5"/>
        <v>0</v>
      </c>
      <c r="L52" s="155"/>
      <c r="M52" s="155"/>
      <c r="N52" s="155"/>
      <c r="O52" s="155"/>
      <c r="P52" s="156">
        <f t="shared" si="6"/>
        <v>0</v>
      </c>
      <c r="Q52" s="155"/>
      <c r="R52" s="157">
        <f t="shared" si="7"/>
        <v>0</v>
      </c>
      <c r="S52" s="112"/>
      <c r="T52" s="112"/>
      <c r="U52" s="112"/>
      <c r="V52" s="112"/>
      <c r="W52" s="112"/>
      <c r="X52" s="112"/>
      <c r="Y52" s="112"/>
      <c r="Z52" s="112"/>
      <c r="AA52" s="48"/>
      <c r="AB52" s="112"/>
      <c r="AC52" s="162"/>
      <c r="AD52" s="112"/>
      <c r="AE52" s="112"/>
      <c r="AF52" s="112"/>
      <c r="AG52" s="112"/>
      <c r="AH52" s="112"/>
      <c r="AI52" s="112"/>
      <c r="AJ52" s="112"/>
      <c r="AK52" s="112"/>
      <c r="AL52" s="112"/>
      <c r="AM52" s="112"/>
      <c r="AN52" s="112"/>
      <c r="AO52" s="112"/>
    </row>
    <row r="53" spans="1:41" ht="14.5" x14ac:dyDescent="0.35">
      <c r="A53" s="112"/>
      <c r="B53" s="143" t="s">
        <v>91</v>
      </c>
      <c r="C53" s="143" t="s">
        <v>91</v>
      </c>
      <c r="D53" s="73" t="str">
        <f>_xlfn.IFNA(VLOOKUP(C53, Filtered_Bespoke_Outcomes, 2, FALSE), "")</f>
        <v/>
      </c>
      <c r="E53" s="154"/>
      <c r="F53" s="156">
        <f t="shared" si="4"/>
        <v>0</v>
      </c>
      <c r="G53" s="154"/>
      <c r="H53" s="155"/>
      <c r="I53" s="155"/>
      <c r="J53" s="155"/>
      <c r="K53" s="156">
        <f t="shared" si="5"/>
        <v>0</v>
      </c>
      <c r="L53" s="155"/>
      <c r="M53" s="155"/>
      <c r="N53" s="155"/>
      <c r="O53" s="155"/>
      <c r="P53" s="156">
        <f t="shared" si="6"/>
        <v>0</v>
      </c>
      <c r="Q53" s="155"/>
      <c r="R53" s="157">
        <f t="shared" si="7"/>
        <v>0</v>
      </c>
      <c r="S53" s="112"/>
      <c r="T53" s="112"/>
      <c r="U53" s="112"/>
      <c r="V53" s="112"/>
      <c r="W53" s="112"/>
      <c r="X53" s="112"/>
      <c r="Y53" s="112"/>
      <c r="Z53" s="112"/>
      <c r="AA53" s="48"/>
      <c r="AB53" s="112"/>
      <c r="AC53" s="162"/>
      <c r="AD53" s="112"/>
      <c r="AE53" s="112"/>
      <c r="AF53" s="112"/>
      <c r="AG53" s="112"/>
      <c r="AH53" s="112"/>
      <c r="AI53" s="112"/>
      <c r="AJ53" s="112"/>
      <c r="AK53" s="112"/>
      <c r="AL53" s="112"/>
      <c r="AM53" s="112"/>
      <c r="AN53" s="112"/>
      <c r="AO53" s="112"/>
    </row>
    <row r="54" spans="1:41" ht="14.5" x14ac:dyDescent="0.35">
      <c r="A54" s="112"/>
      <c r="B54" s="143" t="s">
        <v>91</v>
      </c>
      <c r="C54" s="143" t="s">
        <v>91</v>
      </c>
      <c r="D54" s="73" t="str">
        <f>_xlfn.IFNA(VLOOKUP(C54, Filtered_Bespoke_Outcomes, 2, FALSE), "")</f>
        <v/>
      </c>
      <c r="E54" s="154"/>
      <c r="F54" s="156">
        <f t="shared" si="4"/>
        <v>0</v>
      </c>
      <c r="G54" s="154"/>
      <c r="H54" s="155"/>
      <c r="I54" s="155"/>
      <c r="J54" s="155"/>
      <c r="K54" s="156">
        <f t="shared" si="5"/>
        <v>0</v>
      </c>
      <c r="L54" s="155"/>
      <c r="M54" s="155"/>
      <c r="N54" s="155"/>
      <c r="O54" s="155"/>
      <c r="P54" s="156">
        <f t="shared" si="6"/>
        <v>0</v>
      </c>
      <c r="Q54" s="155"/>
      <c r="R54" s="157">
        <f t="shared" si="7"/>
        <v>0</v>
      </c>
      <c r="S54" s="112"/>
      <c r="T54" s="112"/>
      <c r="U54" s="112"/>
      <c r="V54" s="112"/>
      <c r="W54" s="112"/>
      <c r="X54" s="112"/>
      <c r="Y54" s="112"/>
      <c r="Z54" s="112"/>
      <c r="AA54" s="48"/>
      <c r="AB54" s="112"/>
      <c r="AC54" s="162"/>
      <c r="AD54" s="112"/>
      <c r="AE54" s="112"/>
      <c r="AF54" s="112"/>
      <c r="AG54" s="112"/>
      <c r="AH54" s="112"/>
      <c r="AI54" s="112"/>
      <c r="AJ54" s="112"/>
      <c r="AK54" s="112"/>
      <c r="AL54" s="112"/>
      <c r="AM54" s="112"/>
      <c r="AN54" s="112"/>
      <c r="AO54" s="112"/>
    </row>
    <row r="55" spans="1:41" ht="14.5" x14ac:dyDescent="0.35">
      <c r="A55" s="112"/>
      <c r="B55" s="143" t="s">
        <v>91</v>
      </c>
      <c r="C55" s="143" t="s">
        <v>91</v>
      </c>
      <c r="D55" s="73" t="str">
        <f>_xlfn.IFNA(VLOOKUP(C55, Filtered_Bespoke_Outcomes, 2, FALSE), "")</f>
        <v/>
      </c>
      <c r="E55" s="154"/>
      <c r="F55" s="156">
        <f t="shared" si="4"/>
        <v>0</v>
      </c>
      <c r="G55" s="154"/>
      <c r="H55" s="155"/>
      <c r="I55" s="155"/>
      <c r="J55" s="155"/>
      <c r="K55" s="156">
        <f t="shared" si="5"/>
        <v>0</v>
      </c>
      <c r="L55" s="155"/>
      <c r="M55" s="155"/>
      <c r="N55" s="155"/>
      <c r="O55" s="155"/>
      <c r="P55" s="156">
        <f t="shared" si="6"/>
        <v>0</v>
      </c>
      <c r="Q55" s="155"/>
      <c r="R55" s="157">
        <f t="shared" si="7"/>
        <v>0</v>
      </c>
      <c r="S55" s="112"/>
      <c r="T55" s="112"/>
      <c r="U55" s="112"/>
      <c r="V55" s="112"/>
      <c r="W55" s="112"/>
      <c r="X55" s="112"/>
      <c r="Y55" s="112"/>
      <c r="Z55" s="112"/>
      <c r="AA55" s="48"/>
      <c r="AB55" s="112"/>
      <c r="AC55" s="162"/>
      <c r="AD55" s="112"/>
      <c r="AE55" s="112"/>
      <c r="AF55" s="112"/>
      <c r="AG55" s="112"/>
      <c r="AH55" s="112"/>
      <c r="AI55" s="112"/>
      <c r="AJ55" s="112"/>
      <c r="AK55" s="112"/>
      <c r="AL55" s="112"/>
      <c r="AM55" s="112"/>
      <c r="AN55" s="112"/>
      <c r="AO55" s="112"/>
    </row>
    <row r="56" spans="1:41" ht="14.5" x14ac:dyDescent="0.35">
      <c r="A56" s="112"/>
      <c r="B56" s="143" t="s">
        <v>91</v>
      </c>
      <c r="C56" s="143" t="s">
        <v>91</v>
      </c>
      <c r="D56" s="73" t="str">
        <f>_xlfn.IFNA(VLOOKUP(C56, Filtered_Bespoke_Outcomes, 2, FALSE), "")</f>
        <v/>
      </c>
      <c r="E56" s="154"/>
      <c r="F56" s="156">
        <f t="shared" si="4"/>
        <v>0</v>
      </c>
      <c r="G56" s="154"/>
      <c r="H56" s="155"/>
      <c r="I56" s="155"/>
      <c r="J56" s="155"/>
      <c r="K56" s="156">
        <f t="shared" si="5"/>
        <v>0</v>
      </c>
      <c r="L56" s="155"/>
      <c r="M56" s="155"/>
      <c r="N56" s="155"/>
      <c r="O56" s="155"/>
      <c r="P56" s="156">
        <f t="shared" si="6"/>
        <v>0</v>
      </c>
      <c r="Q56" s="155"/>
      <c r="R56" s="157">
        <f t="shared" si="7"/>
        <v>0</v>
      </c>
      <c r="S56" s="112"/>
      <c r="T56" s="112"/>
      <c r="U56" s="112"/>
      <c r="V56" s="112"/>
      <c r="W56" s="112"/>
      <c r="X56" s="112"/>
      <c r="Y56" s="112"/>
      <c r="Z56" s="112"/>
      <c r="AA56" s="48"/>
      <c r="AB56" s="112"/>
      <c r="AC56" s="162"/>
      <c r="AD56" s="112"/>
      <c r="AE56" s="112"/>
      <c r="AF56" s="112"/>
      <c r="AG56" s="112"/>
      <c r="AH56" s="112"/>
      <c r="AI56" s="112"/>
      <c r="AJ56" s="112"/>
      <c r="AK56" s="112"/>
      <c r="AL56" s="112"/>
      <c r="AM56" s="112"/>
      <c r="AN56" s="112"/>
      <c r="AO56" s="112"/>
    </row>
    <row r="57" spans="1:41" ht="14.5" x14ac:dyDescent="0.35">
      <c r="A57" s="112"/>
      <c r="B57" s="143" t="s">
        <v>91</v>
      </c>
      <c r="C57" s="143" t="s">
        <v>91</v>
      </c>
      <c r="D57" s="73" t="str">
        <f>_xlfn.IFNA(VLOOKUP(C57, Filtered_Bespoke_Outcomes, 2, FALSE), "")</f>
        <v/>
      </c>
      <c r="E57" s="154"/>
      <c r="F57" s="156">
        <f t="shared" si="4"/>
        <v>0</v>
      </c>
      <c r="G57" s="154"/>
      <c r="H57" s="155"/>
      <c r="I57" s="155"/>
      <c r="J57" s="155"/>
      <c r="K57" s="156">
        <f t="shared" si="5"/>
        <v>0</v>
      </c>
      <c r="L57" s="155"/>
      <c r="M57" s="155"/>
      <c r="N57" s="155"/>
      <c r="O57" s="155"/>
      <c r="P57" s="156">
        <f t="shared" si="6"/>
        <v>0</v>
      </c>
      <c r="Q57" s="155"/>
      <c r="R57" s="157">
        <f t="shared" si="7"/>
        <v>0</v>
      </c>
      <c r="S57" s="112"/>
      <c r="T57" s="112"/>
      <c r="U57" s="112"/>
      <c r="V57" s="112"/>
      <c r="W57" s="112"/>
      <c r="X57" s="112"/>
      <c r="Y57" s="112"/>
      <c r="Z57" s="112"/>
      <c r="AA57" s="48"/>
      <c r="AB57" s="112"/>
      <c r="AC57" s="162"/>
      <c r="AD57" s="112"/>
      <c r="AE57" s="112"/>
      <c r="AF57" s="112"/>
      <c r="AG57" s="112"/>
      <c r="AH57" s="112"/>
      <c r="AI57" s="112"/>
      <c r="AJ57" s="112"/>
      <c r="AK57" s="112"/>
      <c r="AL57" s="112"/>
      <c r="AM57" s="112"/>
      <c r="AN57" s="112"/>
      <c r="AO57" s="112"/>
    </row>
    <row r="58" spans="1:41" ht="14.5" x14ac:dyDescent="0.35">
      <c r="A58" s="112"/>
      <c r="B58" s="143" t="s">
        <v>91</v>
      </c>
      <c r="C58" s="143" t="s">
        <v>91</v>
      </c>
      <c r="D58" s="73" t="str">
        <f>_xlfn.IFNA(VLOOKUP(C58, Filtered_Bespoke_Outcomes, 2, FALSE), "")</f>
        <v/>
      </c>
      <c r="E58" s="154"/>
      <c r="F58" s="156">
        <f t="shared" si="4"/>
        <v>0</v>
      </c>
      <c r="G58" s="154"/>
      <c r="H58" s="155"/>
      <c r="I58" s="155"/>
      <c r="J58" s="155"/>
      <c r="K58" s="156">
        <f t="shared" si="5"/>
        <v>0</v>
      </c>
      <c r="L58" s="155"/>
      <c r="M58" s="155"/>
      <c r="N58" s="155"/>
      <c r="O58" s="155"/>
      <c r="P58" s="156">
        <f t="shared" si="6"/>
        <v>0</v>
      </c>
      <c r="Q58" s="155"/>
      <c r="R58" s="157">
        <f t="shared" si="7"/>
        <v>0</v>
      </c>
      <c r="S58" s="112"/>
      <c r="T58" s="112"/>
      <c r="U58" s="112"/>
      <c r="V58" s="112"/>
      <c r="W58" s="112"/>
      <c r="X58" s="112"/>
      <c r="Y58" s="112"/>
      <c r="Z58" s="112"/>
      <c r="AA58" s="112"/>
      <c r="AB58" s="112"/>
      <c r="AC58" s="112"/>
      <c r="AD58" s="112"/>
      <c r="AE58" s="112"/>
      <c r="AF58" s="48"/>
      <c r="AG58" s="112"/>
      <c r="AH58" s="112"/>
      <c r="AI58" s="112"/>
      <c r="AJ58" s="112"/>
      <c r="AK58" s="112"/>
      <c r="AL58" s="112"/>
      <c r="AM58" s="112"/>
      <c r="AN58" s="112"/>
      <c r="AO58" s="112"/>
    </row>
    <row r="59" spans="1:41" ht="14.5" x14ac:dyDescent="0.35">
      <c r="A59" s="112"/>
      <c r="B59" s="143" t="s">
        <v>91</v>
      </c>
      <c r="C59" s="143" t="s">
        <v>91</v>
      </c>
      <c r="D59" s="73" t="str">
        <f>_xlfn.IFNA(VLOOKUP(C59, Filtered_Bespoke_Outcomes, 2, FALSE), "")</f>
        <v/>
      </c>
      <c r="E59" s="154"/>
      <c r="F59" s="156">
        <f t="shared" si="4"/>
        <v>0</v>
      </c>
      <c r="G59" s="154"/>
      <c r="H59" s="155"/>
      <c r="I59" s="155"/>
      <c r="J59" s="155"/>
      <c r="K59" s="156">
        <f t="shared" si="5"/>
        <v>0</v>
      </c>
      <c r="L59" s="155"/>
      <c r="M59" s="155"/>
      <c r="N59" s="155"/>
      <c r="O59" s="155"/>
      <c r="P59" s="156">
        <f t="shared" si="6"/>
        <v>0</v>
      </c>
      <c r="Q59" s="155"/>
      <c r="R59" s="157">
        <f t="shared" si="7"/>
        <v>0</v>
      </c>
      <c r="S59" s="112"/>
      <c r="T59" s="112"/>
      <c r="U59" s="112"/>
      <c r="V59" s="112"/>
      <c r="W59" s="112"/>
      <c r="X59" s="112"/>
      <c r="Y59" s="112"/>
      <c r="Z59" s="112"/>
      <c r="AA59" s="112"/>
      <c r="AB59" s="112"/>
      <c r="AC59" s="112"/>
      <c r="AD59" s="112"/>
      <c r="AE59" s="112"/>
      <c r="AF59" s="48"/>
      <c r="AG59" s="112"/>
      <c r="AH59" s="112"/>
      <c r="AI59" s="112"/>
      <c r="AJ59" s="112"/>
      <c r="AK59" s="112"/>
      <c r="AL59" s="112"/>
      <c r="AM59" s="112"/>
      <c r="AN59" s="112"/>
      <c r="AO59" s="112"/>
    </row>
    <row r="60" spans="1:41" ht="14.5" x14ac:dyDescent="0.35">
      <c r="A60" s="112"/>
      <c r="B60" s="143" t="s">
        <v>91</v>
      </c>
      <c r="C60" s="143" t="s">
        <v>91</v>
      </c>
      <c r="D60" s="73" t="str">
        <f>_xlfn.IFNA(VLOOKUP(C60, Filtered_Bespoke_Outcomes, 2, FALSE), "")</f>
        <v/>
      </c>
      <c r="E60" s="154"/>
      <c r="F60" s="156">
        <f t="shared" si="4"/>
        <v>0</v>
      </c>
      <c r="G60" s="154"/>
      <c r="H60" s="155"/>
      <c r="I60" s="155"/>
      <c r="J60" s="155"/>
      <c r="K60" s="156">
        <f t="shared" si="5"/>
        <v>0</v>
      </c>
      <c r="L60" s="155"/>
      <c r="M60" s="155"/>
      <c r="N60" s="155"/>
      <c r="O60" s="155"/>
      <c r="P60" s="156">
        <f t="shared" si="6"/>
        <v>0</v>
      </c>
      <c r="Q60" s="155"/>
      <c r="R60" s="157">
        <f t="shared" si="7"/>
        <v>0</v>
      </c>
      <c r="S60" s="112"/>
      <c r="T60" s="112"/>
      <c r="U60" s="112"/>
      <c r="V60" s="112"/>
      <c r="W60" s="112"/>
      <c r="X60" s="112"/>
      <c r="Y60" s="112"/>
      <c r="Z60" s="112"/>
      <c r="AA60" s="112"/>
      <c r="AB60" s="112"/>
      <c r="AC60" s="112"/>
      <c r="AD60" s="112"/>
      <c r="AE60" s="112"/>
      <c r="AF60" s="49"/>
      <c r="AG60" s="112"/>
      <c r="AH60" s="112"/>
      <c r="AI60" s="112"/>
      <c r="AJ60" s="112"/>
      <c r="AK60" s="112"/>
      <c r="AL60" s="112"/>
      <c r="AM60" s="112"/>
      <c r="AN60" s="112"/>
      <c r="AO60" s="112"/>
    </row>
    <row r="61" spans="1:41" ht="14.5" x14ac:dyDescent="0.35">
      <c r="A61" s="112"/>
      <c r="B61" s="143" t="s">
        <v>91</v>
      </c>
      <c r="C61" s="143" t="s">
        <v>91</v>
      </c>
      <c r="D61" s="73" t="str">
        <f>_xlfn.IFNA(VLOOKUP(C61, Filtered_Bespoke_Outcomes, 2, FALSE), "")</f>
        <v/>
      </c>
      <c r="E61" s="154"/>
      <c r="F61" s="156">
        <f t="shared" si="4"/>
        <v>0</v>
      </c>
      <c r="G61" s="154"/>
      <c r="H61" s="155"/>
      <c r="I61" s="155"/>
      <c r="J61" s="155"/>
      <c r="K61" s="156">
        <f t="shared" si="5"/>
        <v>0</v>
      </c>
      <c r="L61" s="155"/>
      <c r="M61" s="155"/>
      <c r="N61" s="155"/>
      <c r="O61" s="155"/>
      <c r="P61" s="156">
        <f t="shared" si="6"/>
        <v>0</v>
      </c>
      <c r="Q61" s="155"/>
      <c r="R61" s="157">
        <f t="shared" si="7"/>
        <v>0</v>
      </c>
      <c r="S61" s="112"/>
      <c r="T61" s="112"/>
      <c r="U61" s="112"/>
      <c r="V61" s="112"/>
      <c r="W61" s="112"/>
      <c r="X61" s="112"/>
      <c r="Y61" s="112"/>
      <c r="Z61" s="112"/>
      <c r="AA61" s="112"/>
      <c r="AB61" s="112"/>
      <c r="AC61" s="112"/>
      <c r="AD61" s="112"/>
      <c r="AE61" s="112"/>
      <c r="AF61" s="46"/>
      <c r="AG61" s="112"/>
      <c r="AH61" s="112"/>
      <c r="AI61" s="112"/>
      <c r="AJ61" s="112"/>
      <c r="AK61" s="112"/>
      <c r="AL61" s="112"/>
      <c r="AM61" s="112"/>
      <c r="AN61" s="112"/>
      <c r="AO61" s="112"/>
    </row>
    <row r="62" spans="1:41" ht="14.5" x14ac:dyDescent="0.35">
      <c r="A62" s="112"/>
      <c r="B62" s="143" t="s">
        <v>91</v>
      </c>
      <c r="C62" s="143" t="s">
        <v>91</v>
      </c>
      <c r="D62" s="73" t="str">
        <f>_xlfn.IFNA(VLOOKUP(C62, Filtered_Bespoke_Outcomes, 2, FALSE), "")</f>
        <v/>
      </c>
      <c r="E62" s="154"/>
      <c r="F62" s="156">
        <f t="shared" si="4"/>
        <v>0</v>
      </c>
      <c r="G62" s="154"/>
      <c r="H62" s="155"/>
      <c r="I62" s="155"/>
      <c r="J62" s="155"/>
      <c r="K62" s="156">
        <f t="shared" si="5"/>
        <v>0</v>
      </c>
      <c r="L62" s="155"/>
      <c r="M62" s="155"/>
      <c r="N62" s="155"/>
      <c r="O62" s="155"/>
      <c r="P62" s="156">
        <f t="shared" si="6"/>
        <v>0</v>
      </c>
      <c r="Q62" s="155"/>
      <c r="R62" s="157">
        <f t="shared" si="7"/>
        <v>0</v>
      </c>
      <c r="S62" s="112"/>
      <c r="T62" s="112"/>
      <c r="U62" s="112"/>
      <c r="V62" s="112"/>
      <c r="W62" s="112"/>
      <c r="X62" s="112"/>
      <c r="Y62" s="112"/>
      <c r="Z62" s="112"/>
      <c r="AA62" s="112"/>
      <c r="AB62" s="112"/>
      <c r="AC62" s="112"/>
      <c r="AD62" s="112"/>
      <c r="AE62" s="112"/>
      <c r="AF62" s="46"/>
      <c r="AG62" s="112"/>
      <c r="AH62" s="112"/>
      <c r="AI62" s="112"/>
      <c r="AJ62" s="112"/>
      <c r="AK62" s="112"/>
      <c r="AL62" s="112"/>
      <c r="AM62" s="112"/>
      <c r="AN62" s="112"/>
      <c r="AO62" s="112"/>
    </row>
    <row r="63" spans="1:41" ht="14.5" x14ac:dyDescent="0.35">
      <c r="A63" s="112"/>
      <c r="B63" s="143" t="s">
        <v>91</v>
      </c>
      <c r="C63" s="143" t="s">
        <v>91</v>
      </c>
      <c r="D63" s="73" t="str">
        <f>_xlfn.IFNA(VLOOKUP(C63, Filtered_Bespoke_Outcomes, 2, FALSE), "")</f>
        <v/>
      </c>
      <c r="E63" s="154"/>
      <c r="F63" s="156">
        <f t="shared" si="4"/>
        <v>0</v>
      </c>
      <c r="G63" s="154"/>
      <c r="H63" s="155"/>
      <c r="I63" s="155"/>
      <c r="J63" s="155"/>
      <c r="K63" s="156">
        <f t="shared" si="5"/>
        <v>0</v>
      </c>
      <c r="L63" s="155"/>
      <c r="M63" s="155"/>
      <c r="N63" s="155"/>
      <c r="O63" s="155"/>
      <c r="P63" s="156">
        <f t="shared" si="6"/>
        <v>0</v>
      </c>
      <c r="Q63" s="155"/>
      <c r="R63" s="157">
        <f t="shared" si="7"/>
        <v>0</v>
      </c>
      <c r="S63" s="112"/>
      <c r="T63" s="112"/>
      <c r="U63" s="112"/>
      <c r="V63" s="112"/>
      <c r="W63" s="112"/>
      <c r="X63" s="112"/>
      <c r="Y63" s="112"/>
      <c r="Z63" s="112"/>
      <c r="AA63" s="112"/>
      <c r="AB63" s="112"/>
      <c r="AC63" s="112"/>
      <c r="AD63" s="112"/>
      <c r="AE63" s="112"/>
      <c r="AF63" s="49"/>
      <c r="AG63" s="112"/>
      <c r="AH63" s="112"/>
      <c r="AI63" s="112"/>
      <c r="AJ63" s="112"/>
      <c r="AK63" s="112"/>
      <c r="AL63" s="112"/>
      <c r="AM63" s="112"/>
      <c r="AN63" s="112"/>
      <c r="AO63" s="112"/>
    </row>
    <row r="64" spans="1:41" ht="14.5" x14ac:dyDescent="0.35">
      <c r="A64" s="112"/>
      <c r="B64" s="143" t="s">
        <v>91</v>
      </c>
      <c r="C64" s="143" t="s">
        <v>91</v>
      </c>
      <c r="D64" s="73" t="str">
        <f>_xlfn.IFNA(VLOOKUP(C64, Filtered_Bespoke_Outcomes, 2, FALSE), "")</f>
        <v/>
      </c>
      <c r="E64" s="154"/>
      <c r="F64" s="156">
        <f t="shared" si="4"/>
        <v>0</v>
      </c>
      <c r="G64" s="154"/>
      <c r="H64" s="155"/>
      <c r="I64" s="155"/>
      <c r="J64" s="155"/>
      <c r="K64" s="156">
        <f t="shared" si="5"/>
        <v>0</v>
      </c>
      <c r="L64" s="155"/>
      <c r="M64" s="155"/>
      <c r="N64" s="155"/>
      <c r="O64" s="155"/>
      <c r="P64" s="156">
        <f t="shared" si="6"/>
        <v>0</v>
      </c>
      <c r="Q64" s="155"/>
      <c r="R64" s="157">
        <f t="shared" si="7"/>
        <v>0</v>
      </c>
      <c r="S64" s="112"/>
      <c r="T64" s="112"/>
      <c r="U64" s="112"/>
      <c r="V64" s="112"/>
      <c r="W64" s="112"/>
      <c r="X64" s="112"/>
      <c r="Y64" s="112"/>
      <c r="Z64" s="112"/>
      <c r="AA64" s="112"/>
      <c r="AB64" s="112"/>
      <c r="AC64" s="112"/>
      <c r="AD64" s="112"/>
      <c r="AE64" s="112"/>
      <c r="AF64" s="49"/>
      <c r="AG64" s="112"/>
      <c r="AH64" s="112"/>
      <c r="AI64" s="112"/>
      <c r="AJ64" s="112"/>
      <c r="AK64" s="112"/>
      <c r="AL64" s="112"/>
      <c r="AM64" s="112"/>
      <c r="AN64" s="112"/>
      <c r="AO64" s="112"/>
    </row>
    <row r="65" spans="1:41" ht="14.5" x14ac:dyDescent="0.35">
      <c r="A65" s="112"/>
      <c r="B65" s="143" t="s">
        <v>91</v>
      </c>
      <c r="C65" s="143" t="s">
        <v>91</v>
      </c>
      <c r="D65" s="73" t="str">
        <f>_xlfn.IFNA(VLOOKUP(C65, Filtered_Bespoke_Outcomes, 2, FALSE), "")</f>
        <v/>
      </c>
      <c r="E65" s="154"/>
      <c r="F65" s="156">
        <f t="shared" si="4"/>
        <v>0</v>
      </c>
      <c r="G65" s="154"/>
      <c r="H65" s="155"/>
      <c r="I65" s="155"/>
      <c r="J65" s="155"/>
      <c r="K65" s="156">
        <f t="shared" si="5"/>
        <v>0</v>
      </c>
      <c r="L65" s="155"/>
      <c r="M65" s="155"/>
      <c r="N65" s="155"/>
      <c r="O65" s="155"/>
      <c r="P65" s="156">
        <f t="shared" si="6"/>
        <v>0</v>
      </c>
      <c r="Q65" s="155"/>
      <c r="R65" s="157">
        <f t="shared" si="7"/>
        <v>0</v>
      </c>
      <c r="S65" s="112"/>
      <c r="T65" s="112"/>
      <c r="U65" s="112"/>
      <c r="V65" s="112"/>
      <c r="W65" s="112"/>
      <c r="X65" s="112"/>
      <c r="Y65" s="112"/>
      <c r="Z65" s="112"/>
      <c r="AA65" s="112"/>
      <c r="AB65" s="112"/>
      <c r="AC65" s="112"/>
      <c r="AD65" s="112"/>
      <c r="AE65" s="112"/>
      <c r="AF65" s="46"/>
      <c r="AG65" s="112"/>
      <c r="AH65" s="112"/>
      <c r="AI65" s="112"/>
      <c r="AJ65" s="112"/>
      <c r="AK65" s="112"/>
      <c r="AL65" s="112"/>
      <c r="AM65" s="112"/>
      <c r="AN65" s="112"/>
      <c r="AO65" s="112"/>
    </row>
    <row r="66" spans="1:41" ht="14.5" x14ac:dyDescent="0.35">
      <c r="A66" s="112"/>
      <c r="B66" s="143" t="s">
        <v>91</v>
      </c>
      <c r="C66" s="143" t="s">
        <v>91</v>
      </c>
      <c r="D66" s="73" t="str">
        <f>_xlfn.IFNA(VLOOKUP(C66, Filtered_Bespoke_Outcomes, 2, FALSE), "")</f>
        <v/>
      </c>
      <c r="E66" s="154"/>
      <c r="F66" s="156">
        <f t="shared" si="4"/>
        <v>0</v>
      </c>
      <c r="G66" s="154"/>
      <c r="H66" s="155"/>
      <c r="I66" s="155"/>
      <c r="J66" s="155"/>
      <c r="K66" s="156">
        <f t="shared" si="5"/>
        <v>0</v>
      </c>
      <c r="L66" s="155"/>
      <c r="M66" s="155"/>
      <c r="N66" s="155"/>
      <c r="O66" s="155"/>
      <c r="P66" s="156">
        <f t="shared" si="6"/>
        <v>0</v>
      </c>
      <c r="Q66" s="155"/>
      <c r="R66" s="157">
        <f t="shared" si="7"/>
        <v>0</v>
      </c>
      <c r="S66" s="112"/>
      <c r="T66" s="112"/>
      <c r="U66" s="112"/>
      <c r="V66" s="112"/>
      <c r="W66" s="112"/>
      <c r="X66" s="112"/>
      <c r="Y66" s="112"/>
      <c r="Z66" s="112"/>
      <c r="AA66" s="112"/>
      <c r="AB66" s="112"/>
      <c r="AC66" s="112"/>
      <c r="AD66" s="112"/>
      <c r="AE66" s="112"/>
      <c r="AF66" s="46"/>
      <c r="AG66" s="112"/>
      <c r="AH66" s="112"/>
      <c r="AI66" s="112"/>
      <c r="AJ66" s="112"/>
      <c r="AK66" s="112"/>
      <c r="AL66" s="112"/>
      <c r="AM66" s="112"/>
      <c r="AN66" s="112"/>
      <c r="AO66" s="112"/>
    </row>
    <row r="67" spans="1:41" ht="14.5" x14ac:dyDescent="0.35">
      <c r="A67" s="112"/>
      <c r="B67" s="143" t="s">
        <v>91</v>
      </c>
      <c r="C67" s="143" t="s">
        <v>91</v>
      </c>
      <c r="D67" s="73" t="str">
        <f>_xlfn.IFNA(VLOOKUP(C67, Filtered_Bespoke_Outcomes, 2, FALSE), "")</f>
        <v/>
      </c>
      <c r="E67" s="154"/>
      <c r="F67" s="156">
        <f t="shared" si="4"/>
        <v>0</v>
      </c>
      <c r="G67" s="154"/>
      <c r="H67" s="155"/>
      <c r="I67" s="155"/>
      <c r="J67" s="155"/>
      <c r="K67" s="156">
        <f t="shared" si="5"/>
        <v>0</v>
      </c>
      <c r="L67" s="155"/>
      <c r="M67" s="155"/>
      <c r="N67" s="155"/>
      <c r="O67" s="155"/>
      <c r="P67" s="156">
        <f t="shared" si="6"/>
        <v>0</v>
      </c>
      <c r="Q67" s="155"/>
      <c r="R67" s="157">
        <f t="shared" si="7"/>
        <v>0</v>
      </c>
      <c r="S67" s="112"/>
      <c r="T67" s="112"/>
      <c r="U67" s="112"/>
      <c r="V67" s="112"/>
      <c r="W67" s="112"/>
      <c r="X67" s="112"/>
      <c r="Y67" s="112"/>
      <c r="Z67" s="112"/>
      <c r="AA67" s="112"/>
      <c r="AB67" s="112"/>
      <c r="AC67" s="112"/>
      <c r="AD67" s="112"/>
      <c r="AE67" s="112"/>
      <c r="AF67" s="46"/>
      <c r="AG67" s="112"/>
      <c r="AH67" s="112"/>
      <c r="AI67" s="112"/>
      <c r="AJ67" s="112"/>
      <c r="AK67" s="112"/>
      <c r="AL67" s="112"/>
      <c r="AM67" s="112"/>
      <c r="AN67" s="112"/>
      <c r="AO67" s="112"/>
    </row>
    <row r="68" spans="1:41" ht="14.5" x14ac:dyDescent="0.35">
      <c r="A68" s="112"/>
      <c r="B68" s="143" t="s">
        <v>91</v>
      </c>
      <c r="C68" s="143" t="s">
        <v>91</v>
      </c>
      <c r="D68" s="73" t="str">
        <f>_xlfn.IFNA(VLOOKUP(C68, Filtered_Bespoke_Outcomes, 2, FALSE), "")</f>
        <v/>
      </c>
      <c r="E68" s="154"/>
      <c r="F68" s="156">
        <f t="shared" si="4"/>
        <v>0</v>
      </c>
      <c r="G68" s="154"/>
      <c r="H68" s="155"/>
      <c r="I68" s="155"/>
      <c r="J68" s="155"/>
      <c r="K68" s="156">
        <f t="shared" si="5"/>
        <v>0</v>
      </c>
      <c r="L68" s="155"/>
      <c r="M68" s="155"/>
      <c r="N68" s="155"/>
      <c r="O68" s="155"/>
      <c r="P68" s="156">
        <f t="shared" si="6"/>
        <v>0</v>
      </c>
      <c r="Q68" s="155"/>
      <c r="R68" s="157">
        <f t="shared" si="7"/>
        <v>0</v>
      </c>
      <c r="S68" s="112"/>
      <c r="T68" s="112"/>
      <c r="U68" s="112"/>
      <c r="V68" s="112"/>
      <c r="W68" s="112"/>
      <c r="X68" s="112"/>
      <c r="Y68" s="112"/>
      <c r="Z68" s="112"/>
      <c r="AA68" s="112"/>
      <c r="AB68" s="112"/>
      <c r="AC68" s="112"/>
      <c r="AD68" s="112"/>
      <c r="AE68" s="112"/>
      <c r="AF68" s="46"/>
      <c r="AG68" s="112"/>
      <c r="AH68" s="112"/>
      <c r="AI68" s="112"/>
      <c r="AJ68" s="112"/>
      <c r="AK68" s="112"/>
      <c r="AL68" s="112"/>
      <c r="AM68" s="112"/>
      <c r="AN68" s="112"/>
      <c r="AO68" s="112"/>
    </row>
    <row r="69" spans="1:41" ht="14.5" x14ac:dyDescent="0.35">
      <c r="A69" s="112"/>
      <c r="B69" s="143" t="s">
        <v>91</v>
      </c>
      <c r="C69" s="143" t="s">
        <v>91</v>
      </c>
      <c r="D69" s="73" t="str">
        <f>_xlfn.IFNA(VLOOKUP(C69, Filtered_Bespoke_Outcomes, 2, FALSE), "")</f>
        <v/>
      </c>
      <c r="E69" s="154"/>
      <c r="F69" s="156">
        <f t="shared" si="4"/>
        <v>0</v>
      </c>
      <c r="G69" s="154"/>
      <c r="H69" s="155"/>
      <c r="I69" s="155"/>
      <c r="J69" s="155"/>
      <c r="K69" s="156">
        <f t="shared" si="5"/>
        <v>0</v>
      </c>
      <c r="L69" s="155"/>
      <c r="M69" s="155"/>
      <c r="N69" s="155"/>
      <c r="O69" s="155"/>
      <c r="P69" s="156">
        <f t="shared" si="6"/>
        <v>0</v>
      </c>
      <c r="Q69" s="155"/>
      <c r="R69" s="157">
        <f t="shared" si="7"/>
        <v>0</v>
      </c>
      <c r="S69" s="112"/>
      <c r="T69" s="112"/>
      <c r="U69" s="112"/>
      <c r="V69" s="112"/>
      <c r="W69" s="112"/>
      <c r="X69" s="112"/>
      <c r="Y69" s="112"/>
      <c r="Z69" s="112"/>
      <c r="AA69" s="112"/>
      <c r="AB69" s="112"/>
      <c r="AC69" s="112"/>
      <c r="AD69" s="112"/>
      <c r="AE69"/>
      <c r="AF69" s="46"/>
      <c r="AG69"/>
      <c r="AH69"/>
      <c r="AI69"/>
      <c r="AJ69" s="112"/>
      <c r="AK69" s="112"/>
      <c r="AL69" s="112"/>
      <c r="AM69" s="112"/>
      <c r="AN69" s="112"/>
      <c r="AO69" s="112"/>
    </row>
    <row r="70" spans="1:41" ht="14.5" x14ac:dyDescent="0.35">
      <c r="A70" s="112"/>
      <c r="B70" s="143" t="s">
        <v>91</v>
      </c>
      <c r="C70" s="143" t="s">
        <v>91</v>
      </c>
      <c r="D70" s="73" t="str">
        <f>_xlfn.IFNA(VLOOKUP(C70, Filtered_Bespoke_Outcomes, 2, FALSE), "")</f>
        <v/>
      </c>
      <c r="E70" s="154"/>
      <c r="F70" s="156">
        <f t="shared" si="4"/>
        <v>0</v>
      </c>
      <c r="G70" s="154"/>
      <c r="H70" s="155"/>
      <c r="I70" s="155"/>
      <c r="J70" s="155"/>
      <c r="K70" s="156">
        <f t="shared" si="5"/>
        <v>0</v>
      </c>
      <c r="L70" s="155"/>
      <c r="M70" s="155"/>
      <c r="N70" s="155"/>
      <c r="O70" s="155"/>
      <c r="P70" s="156">
        <f t="shared" si="6"/>
        <v>0</v>
      </c>
      <c r="Q70" s="155"/>
      <c r="R70" s="157">
        <f t="shared" si="7"/>
        <v>0</v>
      </c>
      <c r="S70" s="112"/>
      <c r="T70" s="112"/>
      <c r="U70" s="112"/>
      <c r="V70" s="112"/>
      <c r="W70" s="112"/>
      <c r="X70" s="112"/>
      <c r="Y70" s="112"/>
      <c r="Z70" s="112"/>
      <c r="AA70" s="112"/>
      <c r="AB70" s="112"/>
      <c r="AC70" s="112"/>
      <c r="AD70" s="112"/>
      <c r="AE70" s="112"/>
      <c r="AF70" s="112"/>
      <c r="AG70" s="112"/>
      <c r="AH70" s="112"/>
      <c r="AI70" s="112"/>
      <c r="AJ70" s="112"/>
      <c r="AK70" s="112"/>
      <c r="AL70" s="112"/>
      <c r="AM70" s="112"/>
      <c r="AN70" s="112"/>
      <c r="AO70" s="112"/>
    </row>
    <row r="71" spans="1:41" ht="14.5" x14ac:dyDescent="0.35">
      <c r="A71" s="112"/>
      <c r="B71" s="143" t="s">
        <v>91</v>
      </c>
      <c r="C71" s="143" t="s">
        <v>91</v>
      </c>
      <c r="D71" s="73" t="str">
        <f>_xlfn.IFNA(VLOOKUP(C71, Filtered_Bespoke_Outcomes, 2, FALSE), "")</f>
        <v/>
      </c>
      <c r="E71" s="154"/>
      <c r="F71" s="156">
        <f t="shared" si="4"/>
        <v>0</v>
      </c>
      <c r="G71" s="154"/>
      <c r="H71" s="155"/>
      <c r="I71" s="155"/>
      <c r="J71" s="155"/>
      <c r="K71" s="156">
        <f t="shared" si="5"/>
        <v>0</v>
      </c>
      <c r="L71" s="155"/>
      <c r="M71" s="155"/>
      <c r="N71" s="155"/>
      <c r="O71" s="155"/>
      <c r="P71" s="156">
        <f t="shared" si="6"/>
        <v>0</v>
      </c>
      <c r="Q71" s="155"/>
      <c r="R71" s="157">
        <f t="shared" si="7"/>
        <v>0</v>
      </c>
      <c r="S71" s="112"/>
      <c r="T71" s="112"/>
      <c r="U71" s="112"/>
      <c r="V71" s="112"/>
      <c r="W71" s="112"/>
      <c r="X71" s="112"/>
      <c r="Y71" s="112"/>
      <c r="Z71" s="112"/>
      <c r="AA71" s="112"/>
      <c r="AB71" s="112"/>
      <c r="AC71" s="112"/>
      <c r="AD71" s="112"/>
      <c r="AE71" s="112"/>
      <c r="AF71" s="112"/>
      <c r="AG71" s="112"/>
      <c r="AH71" s="112"/>
      <c r="AI71" s="112"/>
      <c r="AJ71" s="112"/>
      <c r="AK71" s="112"/>
      <c r="AL71" s="112"/>
      <c r="AM71" s="112"/>
      <c r="AN71" s="112"/>
      <c r="AO71" s="112"/>
    </row>
    <row r="72" spans="1:41" ht="14.5" x14ac:dyDescent="0.35">
      <c r="A72" s="112"/>
      <c r="B72" s="143" t="s">
        <v>91</v>
      </c>
      <c r="C72" s="143" t="s">
        <v>91</v>
      </c>
      <c r="D72" s="73" t="str">
        <f>_xlfn.IFNA(VLOOKUP(C72, Filtered_Bespoke_Outcomes, 2, FALSE), "")</f>
        <v/>
      </c>
      <c r="E72" s="154"/>
      <c r="F72" s="156">
        <f t="shared" si="4"/>
        <v>0</v>
      </c>
      <c r="G72" s="154"/>
      <c r="H72" s="155"/>
      <c r="I72" s="155"/>
      <c r="J72" s="155"/>
      <c r="K72" s="156">
        <f t="shared" si="5"/>
        <v>0</v>
      </c>
      <c r="L72" s="155"/>
      <c r="M72" s="155"/>
      <c r="N72" s="155"/>
      <c r="O72" s="155"/>
      <c r="P72" s="156">
        <f t="shared" si="6"/>
        <v>0</v>
      </c>
      <c r="Q72" s="155"/>
      <c r="R72" s="157">
        <f t="shared" si="7"/>
        <v>0</v>
      </c>
      <c r="S72" s="112"/>
      <c r="T72" s="112"/>
      <c r="U72" s="112"/>
      <c r="V72" s="112"/>
      <c r="W72" s="112"/>
      <c r="X72" s="112"/>
      <c r="Y72" s="112"/>
      <c r="Z72" s="112"/>
      <c r="AA72" s="112"/>
      <c r="AB72" s="112"/>
      <c r="AC72" s="112"/>
      <c r="AD72" s="112"/>
      <c r="AE72" s="112"/>
      <c r="AF72" s="112"/>
      <c r="AG72" s="112"/>
      <c r="AH72" s="112"/>
      <c r="AI72" s="112"/>
      <c r="AJ72" s="112"/>
      <c r="AK72" s="112"/>
      <c r="AL72" s="112"/>
      <c r="AM72" s="112"/>
      <c r="AN72" s="112"/>
      <c r="AO72" s="112"/>
    </row>
    <row r="73" spans="1:41" ht="14.5" x14ac:dyDescent="0.35">
      <c r="A73" s="112"/>
      <c r="B73" s="143" t="s">
        <v>91</v>
      </c>
      <c r="C73" s="143" t="s">
        <v>91</v>
      </c>
      <c r="D73" s="73" t="str">
        <f>_xlfn.IFNA(VLOOKUP(C73, Filtered_Bespoke_Outcomes, 2, FALSE), "")</f>
        <v/>
      </c>
      <c r="E73" s="154"/>
      <c r="F73" s="156">
        <f t="shared" si="4"/>
        <v>0</v>
      </c>
      <c r="G73" s="154"/>
      <c r="H73" s="155"/>
      <c r="I73" s="155"/>
      <c r="J73" s="155"/>
      <c r="K73" s="156">
        <f t="shared" si="5"/>
        <v>0</v>
      </c>
      <c r="L73" s="155"/>
      <c r="M73" s="155"/>
      <c r="N73" s="155"/>
      <c r="O73" s="155"/>
      <c r="P73" s="156">
        <f t="shared" si="6"/>
        <v>0</v>
      </c>
      <c r="Q73" s="155"/>
      <c r="R73" s="157">
        <f t="shared" si="7"/>
        <v>0</v>
      </c>
      <c r="S73" s="112"/>
      <c r="T73" s="112"/>
      <c r="U73" s="112"/>
      <c r="V73" s="112"/>
      <c r="W73" s="112"/>
      <c r="X73" s="112"/>
      <c r="Y73" s="112"/>
      <c r="Z73" s="112"/>
      <c r="AA73" s="112"/>
      <c r="AB73" s="112"/>
      <c r="AC73" s="112"/>
      <c r="AD73" s="112"/>
      <c r="AE73" s="112"/>
      <c r="AF73" s="1"/>
      <c r="AG73" s="112"/>
      <c r="AH73" s="112"/>
      <c r="AI73" s="112"/>
      <c r="AJ73" s="112"/>
      <c r="AK73" s="112"/>
      <c r="AL73" s="112"/>
      <c r="AM73" s="112"/>
      <c r="AN73" s="112"/>
      <c r="AO73" s="112"/>
    </row>
    <row r="74" spans="1:41" ht="14.5" x14ac:dyDescent="0.35">
      <c r="A74" s="112"/>
      <c r="B74" s="143" t="s">
        <v>91</v>
      </c>
      <c r="C74" s="143" t="s">
        <v>91</v>
      </c>
      <c r="D74" s="73" t="str">
        <f>_xlfn.IFNA(VLOOKUP(C74, Filtered_Bespoke_Outcomes, 2, FALSE), "")</f>
        <v/>
      </c>
      <c r="E74" s="154"/>
      <c r="F74" s="156">
        <f t="shared" si="4"/>
        <v>0</v>
      </c>
      <c r="G74" s="154"/>
      <c r="H74" s="155"/>
      <c r="I74" s="155"/>
      <c r="J74" s="155"/>
      <c r="K74" s="156">
        <f t="shared" si="5"/>
        <v>0</v>
      </c>
      <c r="L74" s="155"/>
      <c r="M74" s="155"/>
      <c r="N74" s="155"/>
      <c r="O74" s="155"/>
      <c r="P74" s="156">
        <f t="shared" si="6"/>
        <v>0</v>
      </c>
      <c r="Q74" s="155"/>
      <c r="R74" s="157">
        <f t="shared" si="7"/>
        <v>0</v>
      </c>
      <c r="S74" s="112"/>
      <c r="T74" s="112"/>
      <c r="U74" s="112"/>
      <c r="V74" s="112"/>
      <c r="W74" s="112"/>
      <c r="X74" s="112"/>
      <c r="Y74" s="112"/>
      <c r="Z74" s="112"/>
      <c r="AA74" s="112"/>
      <c r="AB74" s="112"/>
      <c r="AC74" s="112"/>
      <c r="AD74" s="112"/>
      <c r="AE74" s="112"/>
      <c r="AF74" s="50"/>
      <c r="AG74" s="112"/>
      <c r="AH74" s="112"/>
      <c r="AI74" s="112"/>
      <c r="AJ74" s="112"/>
      <c r="AK74" s="112"/>
      <c r="AL74" s="112"/>
      <c r="AM74" s="112"/>
      <c r="AN74" s="112"/>
      <c r="AO74" s="112"/>
    </row>
    <row r="75" spans="1:41" ht="14.5" x14ac:dyDescent="0.35">
      <c r="A75" s="112"/>
      <c r="B75" s="143" t="s">
        <v>91</v>
      </c>
      <c r="C75" s="143" t="s">
        <v>91</v>
      </c>
      <c r="D75" s="73" t="str">
        <f>_xlfn.IFNA(VLOOKUP(C75, Filtered_Bespoke_Outcomes, 2, FALSE), "")</f>
        <v/>
      </c>
      <c r="E75" s="154"/>
      <c r="F75" s="156">
        <f t="shared" si="4"/>
        <v>0</v>
      </c>
      <c r="G75" s="154"/>
      <c r="H75" s="155"/>
      <c r="I75" s="155"/>
      <c r="J75" s="155"/>
      <c r="K75" s="156">
        <f t="shared" si="5"/>
        <v>0</v>
      </c>
      <c r="L75" s="155"/>
      <c r="M75" s="155"/>
      <c r="N75" s="155"/>
      <c r="O75" s="155"/>
      <c r="P75" s="156">
        <f t="shared" si="6"/>
        <v>0</v>
      </c>
      <c r="Q75" s="155"/>
      <c r="R75" s="157">
        <f t="shared" si="7"/>
        <v>0</v>
      </c>
      <c r="S75" s="112"/>
      <c r="T75" s="112"/>
      <c r="U75" s="112"/>
      <c r="V75" s="112"/>
      <c r="W75" s="112"/>
      <c r="X75" s="112"/>
      <c r="Y75" s="112"/>
      <c r="Z75" s="112"/>
      <c r="AA75" s="112"/>
      <c r="AB75" s="112"/>
      <c r="AC75" s="112"/>
      <c r="AD75" s="112"/>
      <c r="AE75" s="112"/>
      <c r="AF75"/>
      <c r="AG75" s="112"/>
      <c r="AH75" s="112"/>
      <c r="AI75" s="112"/>
      <c r="AJ75" s="112"/>
      <c r="AK75" s="112"/>
      <c r="AL75" s="112"/>
      <c r="AM75" s="112"/>
      <c r="AN75" s="112"/>
      <c r="AO75" s="112"/>
    </row>
    <row r="76" spans="1:41" ht="14.5" x14ac:dyDescent="0.35">
      <c r="A76" s="112"/>
      <c r="B76" s="143" t="s">
        <v>91</v>
      </c>
      <c r="C76" s="143" t="s">
        <v>91</v>
      </c>
      <c r="D76" s="73" t="str">
        <f>_xlfn.IFNA(VLOOKUP(C76, Filtered_Bespoke_Outcomes, 2, FALSE), "")</f>
        <v/>
      </c>
      <c r="E76" s="154"/>
      <c r="F76" s="156">
        <f t="shared" si="4"/>
        <v>0</v>
      </c>
      <c r="G76" s="154"/>
      <c r="H76" s="155"/>
      <c r="I76" s="155"/>
      <c r="J76" s="155"/>
      <c r="K76" s="156">
        <f t="shared" si="5"/>
        <v>0</v>
      </c>
      <c r="L76" s="155"/>
      <c r="M76" s="155"/>
      <c r="N76" s="155"/>
      <c r="O76" s="155"/>
      <c r="P76" s="156">
        <f t="shared" si="6"/>
        <v>0</v>
      </c>
      <c r="Q76" s="155"/>
      <c r="R76" s="157">
        <f t="shared" si="7"/>
        <v>0</v>
      </c>
      <c r="S76" s="112"/>
      <c r="T76" s="112"/>
      <c r="U76" s="112"/>
      <c r="V76" s="112"/>
      <c r="W76" s="112"/>
      <c r="X76" s="112"/>
      <c r="Y76" s="112"/>
      <c r="Z76" s="112"/>
      <c r="AA76" s="112"/>
      <c r="AB76" s="112"/>
      <c r="AC76" s="112"/>
      <c r="AD76" s="112"/>
      <c r="AE76" s="112"/>
      <c r="AF76" s="51"/>
      <c r="AG76" s="112"/>
      <c r="AH76" s="112"/>
      <c r="AI76" s="112"/>
      <c r="AJ76" s="112"/>
      <c r="AK76" s="112"/>
      <c r="AL76" s="112"/>
      <c r="AM76" s="112"/>
      <c r="AN76" s="112"/>
      <c r="AO76" s="112"/>
    </row>
    <row r="77" spans="1:41" ht="14.5" x14ac:dyDescent="0.35">
      <c r="A77" s="112"/>
      <c r="B77" s="143" t="s">
        <v>91</v>
      </c>
      <c r="C77" s="143" t="s">
        <v>91</v>
      </c>
      <c r="D77" s="73" t="str">
        <f>_xlfn.IFNA(VLOOKUP(C77, Filtered_Bespoke_Outcomes, 2, FALSE), "")</f>
        <v/>
      </c>
      <c r="E77" s="154"/>
      <c r="F77" s="156">
        <f t="shared" si="4"/>
        <v>0</v>
      </c>
      <c r="G77" s="154"/>
      <c r="H77" s="155"/>
      <c r="I77" s="155"/>
      <c r="J77" s="155"/>
      <c r="K77" s="156">
        <f t="shared" si="5"/>
        <v>0</v>
      </c>
      <c r="L77" s="155"/>
      <c r="M77" s="155"/>
      <c r="N77" s="155"/>
      <c r="O77" s="155"/>
      <c r="P77" s="156">
        <f t="shared" si="6"/>
        <v>0</v>
      </c>
      <c r="Q77" s="155"/>
      <c r="R77" s="157">
        <f t="shared" si="7"/>
        <v>0</v>
      </c>
      <c r="S77" s="112"/>
      <c r="T77" s="112"/>
      <c r="U77" s="112"/>
      <c r="V77" s="112"/>
      <c r="W77" s="112"/>
      <c r="X77" s="112"/>
      <c r="Y77" s="112"/>
      <c r="Z77" s="112"/>
      <c r="AA77" s="112"/>
      <c r="AB77" s="112"/>
      <c r="AC77" s="112"/>
      <c r="AD77" s="112"/>
      <c r="AE77" s="112"/>
      <c r="AF77" s="51"/>
      <c r="AG77" s="112"/>
      <c r="AH77" s="112"/>
      <c r="AI77" s="112"/>
      <c r="AJ77" s="112"/>
      <c r="AK77" s="112"/>
      <c r="AL77" s="112"/>
      <c r="AM77" s="112"/>
      <c r="AN77" s="112"/>
      <c r="AO77" s="112"/>
    </row>
    <row r="78" spans="1:41" ht="14.5" x14ac:dyDescent="0.35">
      <c r="A78" s="112"/>
      <c r="B78" s="143" t="s">
        <v>91</v>
      </c>
      <c r="C78" s="143" t="s">
        <v>91</v>
      </c>
      <c r="D78" s="73" t="str">
        <f>_xlfn.IFNA(VLOOKUP(C78, Filtered_Bespoke_Outcomes, 2, FALSE), "")</f>
        <v/>
      </c>
      <c r="E78" s="154"/>
      <c r="F78" s="156">
        <f t="shared" si="4"/>
        <v>0</v>
      </c>
      <c r="G78" s="154"/>
      <c r="H78" s="155"/>
      <c r="I78" s="155"/>
      <c r="J78" s="155"/>
      <c r="K78" s="156">
        <f t="shared" si="5"/>
        <v>0</v>
      </c>
      <c r="L78" s="155"/>
      <c r="M78" s="155"/>
      <c r="N78" s="155"/>
      <c r="O78" s="155"/>
      <c r="P78" s="156">
        <f t="shared" si="6"/>
        <v>0</v>
      </c>
      <c r="Q78" s="155"/>
      <c r="R78" s="157">
        <f t="shared" si="7"/>
        <v>0</v>
      </c>
      <c r="S78" s="112"/>
      <c r="T78" s="112"/>
      <c r="U78" s="112"/>
      <c r="V78" s="112"/>
      <c r="W78" s="112"/>
      <c r="X78" s="112"/>
      <c r="Y78" s="112"/>
      <c r="Z78" s="112"/>
      <c r="AA78" s="112"/>
      <c r="AB78" s="112"/>
      <c r="AC78" s="112"/>
      <c r="AD78" s="112"/>
      <c r="AE78" s="112"/>
      <c r="AF78" s="46"/>
      <c r="AG78" s="112"/>
      <c r="AH78" s="112"/>
      <c r="AI78" s="112"/>
      <c r="AJ78" s="112"/>
      <c r="AK78" s="112"/>
      <c r="AL78" s="112"/>
      <c r="AM78" s="112"/>
      <c r="AN78" s="112"/>
      <c r="AO78" s="112"/>
    </row>
    <row r="79" spans="1:41" ht="14.5" x14ac:dyDescent="0.35">
      <c r="A79" s="112"/>
      <c r="B79" s="143" t="s">
        <v>91</v>
      </c>
      <c r="C79" s="143" t="s">
        <v>91</v>
      </c>
      <c r="D79" s="73" t="str">
        <f>_xlfn.IFNA(VLOOKUP(C79, Filtered_Bespoke_Outcomes, 2, FALSE), "")</f>
        <v/>
      </c>
      <c r="E79" s="154"/>
      <c r="F79" s="156">
        <f t="shared" si="4"/>
        <v>0</v>
      </c>
      <c r="G79" s="154"/>
      <c r="H79" s="155"/>
      <c r="I79" s="155"/>
      <c r="J79" s="155"/>
      <c r="K79" s="156">
        <f t="shared" si="5"/>
        <v>0</v>
      </c>
      <c r="L79" s="155"/>
      <c r="M79" s="155"/>
      <c r="N79" s="155"/>
      <c r="O79" s="155"/>
      <c r="P79" s="156">
        <f t="shared" si="6"/>
        <v>0</v>
      </c>
      <c r="Q79" s="155"/>
      <c r="R79" s="157">
        <f t="shared" si="7"/>
        <v>0</v>
      </c>
      <c r="S79" s="112"/>
      <c r="T79" s="112"/>
      <c r="U79" s="112"/>
      <c r="V79" s="112"/>
      <c r="W79" s="112"/>
      <c r="X79" s="112"/>
      <c r="Y79" s="112"/>
      <c r="Z79" s="112"/>
      <c r="AA79" s="112"/>
      <c r="AB79" s="112"/>
      <c r="AC79" s="112"/>
      <c r="AD79" s="112"/>
      <c r="AE79" s="112"/>
      <c r="AF79" s="46"/>
      <c r="AG79" s="112"/>
      <c r="AH79" s="112"/>
      <c r="AI79" s="112"/>
      <c r="AJ79" s="112"/>
      <c r="AK79" s="112"/>
      <c r="AL79" s="112"/>
      <c r="AM79" s="112"/>
      <c r="AN79" s="112"/>
      <c r="AO79" s="112"/>
    </row>
    <row r="80" spans="1:41" ht="14.5" x14ac:dyDescent="0.35">
      <c r="A80" s="112"/>
      <c r="B80" s="143" t="s">
        <v>91</v>
      </c>
      <c r="C80" s="143" t="s">
        <v>91</v>
      </c>
      <c r="D80" s="73" t="str">
        <f>_xlfn.IFNA(VLOOKUP(C80, Filtered_Bespoke_Outcomes, 2, FALSE), "")</f>
        <v/>
      </c>
      <c r="E80" s="154"/>
      <c r="F80" s="156">
        <f t="shared" si="4"/>
        <v>0</v>
      </c>
      <c r="G80" s="154"/>
      <c r="H80" s="155"/>
      <c r="I80" s="155"/>
      <c r="J80" s="155"/>
      <c r="K80" s="156">
        <f t="shared" si="5"/>
        <v>0</v>
      </c>
      <c r="L80" s="155"/>
      <c r="M80" s="155"/>
      <c r="N80" s="155"/>
      <c r="O80" s="155"/>
      <c r="P80" s="156">
        <f t="shared" si="6"/>
        <v>0</v>
      </c>
      <c r="Q80" s="155"/>
      <c r="R80" s="157">
        <f t="shared" si="7"/>
        <v>0</v>
      </c>
      <c r="S80" s="112"/>
      <c r="T80" s="112"/>
      <c r="U80" s="112"/>
      <c r="V80" s="112"/>
      <c r="W80" s="112"/>
      <c r="X80" s="112"/>
      <c r="Y80" s="112"/>
      <c r="Z80" s="112"/>
      <c r="AA80" s="112"/>
      <c r="AB80" s="112"/>
      <c r="AC80" s="112"/>
      <c r="AD80" s="112"/>
      <c r="AE80" s="112"/>
      <c r="AF80" s="46"/>
      <c r="AG80" s="112"/>
      <c r="AH80" s="112"/>
      <c r="AI80" s="112"/>
      <c r="AJ80" s="112"/>
      <c r="AK80" s="112"/>
      <c r="AL80" s="112"/>
      <c r="AM80" s="112"/>
      <c r="AN80" s="112"/>
      <c r="AO80" s="112"/>
    </row>
    <row r="81" spans="1:41" ht="14.5" x14ac:dyDescent="0.35">
      <c r="A81" s="112"/>
      <c r="B81" s="143" t="s">
        <v>91</v>
      </c>
      <c r="C81" s="143" t="s">
        <v>91</v>
      </c>
      <c r="D81" s="73" t="str">
        <f>_xlfn.IFNA(VLOOKUP(C81, Filtered_Bespoke_Outcomes, 2, FALSE), "")</f>
        <v/>
      </c>
      <c r="E81" s="154"/>
      <c r="F81" s="156">
        <f t="shared" si="4"/>
        <v>0</v>
      </c>
      <c r="G81" s="154"/>
      <c r="H81" s="155"/>
      <c r="I81" s="155"/>
      <c r="J81" s="155"/>
      <c r="K81" s="156">
        <f t="shared" si="5"/>
        <v>0</v>
      </c>
      <c r="L81" s="155"/>
      <c r="M81" s="155"/>
      <c r="N81" s="155"/>
      <c r="O81" s="155"/>
      <c r="P81" s="156">
        <f t="shared" si="6"/>
        <v>0</v>
      </c>
      <c r="Q81" s="155"/>
      <c r="R81" s="157">
        <f t="shared" si="7"/>
        <v>0</v>
      </c>
      <c r="S81" s="112"/>
      <c r="T81" s="112"/>
      <c r="U81" s="112"/>
      <c r="V81" s="112"/>
      <c r="W81" s="112"/>
      <c r="X81" s="112"/>
      <c r="Y81" s="112"/>
      <c r="Z81" s="112"/>
      <c r="AA81" s="112"/>
      <c r="AB81" s="112"/>
      <c r="AC81" s="112"/>
      <c r="AD81" s="112"/>
      <c r="AE81" s="112"/>
      <c r="AF81" s="46"/>
      <c r="AG81" s="112"/>
      <c r="AH81" s="112"/>
      <c r="AI81" s="112"/>
      <c r="AJ81" s="112"/>
      <c r="AK81" s="112"/>
      <c r="AL81" s="112"/>
      <c r="AM81" s="112"/>
      <c r="AN81" s="112"/>
      <c r="AO81" s="112"/>
    </row>
    <row r="82" spans="1:41" ht="14.5" x14ac:dyDescent="0.35">
      <c r="A82" s="112"/>
      <c r="B82" s="143" t="s">
        <v>91</v>
      </c>
      <c r="C82" s="143" t="s">
        <v>91</v>
      </c>
      <c r="D82" s="73" t="str">
        <f>_xlfn.IFNA(VLOOKUP(C82, Filtered_Bespoke_Outcomes, 2, FALSE), "")</f>
        <v/>
      </c>
      <c r="E82" s="154"/>
      <c r="F82" s="156">
        <f t="shared" si="4"/>
        <v>0</v>
      </c>
      <c r="G82" s="154"/>
      <c r="H82" s="155"/>
      <c r="I82" s="155"/>
      <c r="J82" s="155"/>
      <c r="K82" s="156">
        <f t="shared" si="5"/>
        <v>0</v>
      </c>
      <c r="L82" s="155"/>
      <c r="M82" s="155"/>
      <c r="N82" s="155"/>
      <c r="O82" s="155"/>
      <c r="P82" s="156">
        <f t="shared" si="6"/>
        <v>0</v>
      </c>
      <c r="Q82" s="155"/>
      <c r="R82" s="157">
        <f t="shared" si="7"/>
        <v>0</v>
      </c>
      <c r="S82" s="112"/>
      <c r="T82" s="112"/>
      <c r="U82" s="112"/>
      <c r="V82" s="112"/>
      <c r="W82" s="112"/>
      <c r="X82" s="112"/>
      <c r="Y82" s="112"/>
      <c r="Z82" s="112"/>
      <c r="AA82" s="112"/>
      <c r="AB82" s="112"/>
      <c r="AC82" s="112"/>
      <c r="AD82" s="112"/>
      <c r="AE82" s="112"/>
      <c r="AF82" s="46"/>
      <c r="AG82" s="112"/>
      <c r="AH82" s="112"/>
      <c r="AI82" s="112"/>
      <c r="AJ82" s="112"/>
      <c r="AK82" s="112"/>
      <c r="AL82" s="112"/>
      <c r="AM82" s="112"/>
      <c r="AN82" s="112"/>
      <c r="AO82" s="112"/>
    </row>
    <row r="83" spans="1:41" ht="14.5" x14ac:dyDescent="0.35">
      <c r="A83" s="112"/>
      <c r="B83" s="143" t="s">
        <v>91</v>
      </c>
      <c r="C83" s="143" t="s">
        <v>91</v>
      </c>
      <c r="D83" s="73" t="str">
        <f>_xlfn.IFNA(VLOOKUP(C83, Filtered_Bespoke_Outcomes, 2, FALSE), "")</f>
        <v/>
      </c>
      <c r="E83" s="154"/>
      <c r="F83" s="156">
        <f t="shared" si="4"/>
        <v>0</v>
      </c>
      <c r="G83" s="154"/>
      <c r="H83" s="155"/>
      <c r="I83" s="155"/>
      <c r="J83" s="155"/>
      <c r="K83" s="156">
        <f t="shared" si="5"/>
        <v>0</v>
      </c>
      <c r="L83" s="155"/>
      <c r="M83" s="155"/>
      <c r="N83" s="155"/>
      <c r="O83" s="155"/>
      <c r="P83" s="156">
        <f t="shared" si="6"/>
        <v>0</v>
      </c>
      <c r="Q83" s="155"/>
      <c r="R83" s="157">
        <f t="shared" si="7"/>
        <v>0</v>
      </c>
      <c r="S83" s="112"/>
      <c r="T83" s="112"/>
      <c r="U83" s="112"/>
      <c r="V83" s="112"/>
      <c r="W83" s="112"/>
      <c r="X83" s="112"/>
      <c r="Y83" s="112"/>
      <c r="Z83" s="112"/>
      <c r="AA83" s="112"/>
      <c r="AB83" s="112"/>
      <c r="AC83" s="112"/>
      <c r="AD83" s="112"/>
      <c r="AE83" s="112"/>
      <c r="AF83" s="46"/>
      <c r="AG83" s="112"/>
      <c r="AH83" s="112"/>
      <c r="AI83" s="112"/>
      <c r="AJ83" s="112"/>
      <c r="AK83" s="112"/>
      <c r="AL83" s="112"/>
      <c r="AM83" s="112"/>
      <c r="AN83" s="112"/>
      <c r="AO83" s="112"/>
    </row>
    <row r="84" spans="1:41" ht="14.5" x14ac:dyDescent="0.35">
      <c r="A84" s="112"/>
      <c r="B84" s="144" t="s">
        <v>91</v>
      </c>
      <c r="C84" s="144" t="s">
        <v>91</v>
      </c>
      <c r="D84" s="74" t="str">
        <f>_xlfn.IFNA(VLOOKUP(C84, Filtered_Bespoke_Outcomes, 2, FALSE), "")</f>
        <v/>
      </c>
      <c r="E84" s="158"/>
      <c r="F84" s="160">
        <f t="shared" si="4"/>
        <v>0</v>
      </c>
      <c r="G84" s="158"/>
      <c r="H84" s="159"/>
      <c r="I84" s="159"/>
      <c r="J84" s="159"/>
      <c r="K84" s="160">
        <f t="shared" si="5"/>
        <v>0</v>
      </c>
      <c r="L84" s="159"/>
      <c r="M84" s="159"/>
      <c r="N84" s="159"/>
      <c r="O84" s="159"/>
      <c r="P84" s="160">
        <f t="shared" si="6"/>
        <v>0</v>
      </c>
      <c r="Q84" s="159"/>
      <c r="R84" s="161">
        <f>SUM(F84,K84,P84,Q84)</f>
        <v>0</v>
      </c>
      <c r="S84" s="112"/>
      <c r="T84" s="112"/>
      <c r="U84" s="112"/>
      <c r="V84" s="112"/>
      <c r="W84" s="112"/>
      <c r="X84" s="112"/>
      <c r="Y84" s="112"/>
      <c r="Z84" s="112"/>
      <c r="AA84" s="112"/>
      <c r="AB84" s="112"/>
      <c r="AC84" s="112"/>
      <c r="AD84" s="112"/>
      <c r="AE84" s="112"/>
      <c r="AF84" s="46"/>
      <c r="AG84" s="112"/>
      <c r="AH84" s="112"/>
      <c r="AI84" s="112"/>
      <c r="AJ84" s="112"/>
      <c r="AK84" s="112"/>
      <c r="AL84" s="112"/>
      <c r="AM84" s="112"/>
      <c r="AN84" s="112"/>
      <c r="AO84" s="112"/>
    </row>
    <row r="85" spans="1:41" ht="14.5" customHeight="1" x14ac:dyDescent="0.35">
      <c r="A85" s="112"/>
      <c r="B85" s="112"/>
      <c r="C85" s="112"/>
      <c r="D85" s="112"/>
      <c r="E85" s="112"/>
      <c r="F85" s="112"/>
      <c r="G85" s="112"/>
      <c r="H85" s="112"/>
      <c r="I85"/>
      <c r="J85"/>
      <c r="K85" s="112"/>
      <c r="L85" s="112"/>
      <c r="M85" s="112"/>
      <c r="N85" s="112"/>
      <c r="O85" s="112"/>
      <c r="P85" s="112"/>
      <c r="Q85" s="112"/>
      <c r="R85" s="59" t="s">
        <v>149</v>
      </c>
      <c r="S85" s="112"/>
      <c r="T85" s="112"/>
      <c r="U85" s="112"/>
      <c r="V85" s="112"/>
      <c r="W85" s="112"/>
      <c r="X85" s="112"/>
      <c r="Y85" s="112"/>
      <c r="Z85" s="112"/>
      <c r="AA85" s="112"/>
      <c r="AB85" s="112"/>
      <c r="AC85" s="112"/>
      <c r="AD85" s="112"/>
      <c r="AE85" s="112"/>
      <c r="AF85" s="46"/>
      <c r="AG85" s="112"/>
      <c r="AH85" s="112"/>
      <c r="AI85" s="112"/>
      <c r="AJ85" s="112"/>
      <c r="AK85" s="112"/>
      <c r="AL85" s="112"/>
      <c r="AM85" s="112"/>
      <c r="AN85" s="112"/>
      <c r="AO85" s="112"/>
    </row>
    <row r="86" spans="1:41" ht="14.5" customHeight="1" x14ac:dyDescent="0.35">
      <c r="A86" s="112"/>
      <c r="B86" s="112"/>
      <c r="C86" s="112"/>
      <c r="D86" s="112"/>
      <c r="E86" s="112"/>
      <c r="F86" s="112"/>
      <c r="G86" s="112"/>
      <c r="H86" s="112"/>
      <c r="I86"/>
      <c r="J86"/>
      <c r="K86" s="112"/>
      <c r="L86" s="112"/>
      <c r="M86" s="112"/>
      <c r="N86" s="112"/>
      <c r="O86" s="112"/>
      <c r="P86" s="112"/>
      <c r="Q86" s="112"/>
      <c r="R86" s="112"/>
      <c r="S86" s="112"/>
      <c r="T86" s="112"/>
      <c r="U86" s="112"/>
      <c r="V86" s="112"/>
      <c r="W86" s="112"/>
      <c r="X86" s="112"/>
      <c r="Y86" s="112"/>
      <c r="Z86" s="112"/>
      <c r="AA86" s="112"/>
      <c r="AB86" s="112"/>
      <c r="AC86" s="112"/>
      <c r="AD86" s="112"/>
      <c r="AE86" s="112"/>
      <c r="AF86" s="46"/>
      <c r="AG86" s="112"/>
      <c r="AH86" s="112"/>
      <c r="AI86" s="112"/>
      <c r="AJ86" s="112"/>
      <c r="AK86" s="112"/>
      <c r="AL86" s="112"/>
      <c r="AM86" s="112"/>
      <c r="AN86" s="112"/>
      <c r="AO86" s="112"/>
    </row>
    <row r="87" spans="1:41" ht="14.5" customHeight="1" x14ac:dyDescent="0.35">
      <c r="A87" s="112"/>
      <c r="B87" s="112"/>
      <c r="C87" s="112"/>
      <c r="D87" s="112"/>
      <c r="E87" s="112"/>
      <c r="F87" s="112"/>
      <c r="G87" s="112"/>
      <c r="H87" s="112"/>
      <c r="I87"/>
      <c r="J87"/>
      <c r="K87" s="112"/>
      <c r="L87" s="112"/>
      <c r="M87" s="112"/>
      <c r="N87" s="112"/>
      <c r="O87" s="112"/>
      <c r="P87" s="112"/>
      <c r="Q87" s="112"/>
      <c r="R87" s="112"/>
      <c r="S87" s="112"/>
      <c r="T87" s="112"/>
      <c r="U87" s="112"/>
      <c r="V87" s="112"/>
      <c r="W87" s="112"/>
      <c r="X87" s="112"/>
      <c r="Y87" s="112"/>
      <c r="Z87" s="112"/>
      <c r="AA87" s="112"/>
      <c r="AB87" s="112"/>
      <c r="AC87" s="112"/>
      <c r="AD87" s="112"/>
      <c r="AE87" s="112"/>
      <c r="AF87"/>
      <c r="AG87" s="112"/>
      <c r="AH87" s="112"/>
      <c r="AI87" s="112"/>
      <c r="AJ87" s="112"/>
      <c r="AK87" s="112"/>
      <c r="AL87" s="112"/>
      <c r="AM87" s="112"/>
      <c r="AN87" s="112"/>
      <c r="AO87" s="112"/>
    </row>
    <row r="88" spans="1:41" ht="14.5" customHeight="1" x14ac:dyDescent="0.35">
      <c r="A88" s="112"/>
      <c r="B88" s="112"/>
      <c r="C88" s="112"/>
      <c r="D88" s="112"/>
      <c r="E88" s="112"/>
      <c r="F88" s="112"/>
      <c r="G88" s="112"/>
      <c r="H88" s="112"/>
      <c r="I88"/>
      <c r="J88"/>
      <c r="K88" s="112"/>
      <c r="L88" s="112"/>
      <c r="M88" s="112"/>
      <c r="N88" s="112"/>
      <c r="O88" s="112"/>
      <c r="P88" s="112"/>
      <c r="Q88" s="112"/>
      <c r="R88" s="112"/>
      <c r="S88" s="112"/>
      <c r="T88" s="112"/>
      <c r="U88" s="112"/>
      <c r="V88" s="112"/>
      <c r="W88" s="112"/>
      <c r="X88" s="112"/>
      <c r="Y88" s="112"/>
      <c r="Z88" s="112"/>
      <c r="AA88" s="112"/>
      <c r="AB88" s="112"/>
      <c r="AC88" s="112"/>
      <c r="AD88" s="112"/>
      <c r="AE88" s="112"/>
      <c r="AF88" s="51"/>
      <c r="AG88" s="112"/>
      <c r="AH88" s="112"/>
      <c r="AI88" s="112"/>
      <c r="AJ88" s="112"/>
      <c r="AK88" s="112"/>
      <c r="AL88" s="112"/>
      <c r="AM88" s="112"/>
      <c r="AN88" s="112"/>
      <c r="AO88" s="112"/>
    </row>
    <row r="89" spans="1:41" ht="14.5" customHeight="1" x14ac:dyDescent="0.35">
      <c r="A89" s="112"/>
      <c r="B89" s="112"/>
      <c r="C89" s="112"/>
      <c r="D89" s="112"/>
      <c r="E89" s="112"/>
      <c r="F89" s="112"/>
      <c r="G89" s="112"/>
      <c r="H89" s="112"/>
      <c r="I89"/>
      <c r="J89"/>
      <c r="K89" s="112"/>
      <c r="L89" s="112"/>
      <c r="M89" s="112"/>
      <c r="N89" s="112"/>
      <c r="O89" s="112"/>
      <c r="P89" s="112"/>
      <c r="Q89" s="112"/>
      <c r="R89" s="112"/>
      <c r="S89" s="112"/>
      <c r="T89" s="112"/>
      <c r="U89" s="112"/>
      <c r="V89" s="112"/>
      <c r="W89" s="112"/>
      <c r="X89" s="112"/>
      <c r="Y89" s="112"/>
      <c r="Z89" s="112"/>
      <c r="AA89" s="112"/>
      <c r="AB89" s="112"/>
      <c r="AC89" s="112"/>
      <c r="AD89" s="112"/>
      <c r="AE89" s="112"/>
      <c r="AF89" s="48"/>
      <c r="AG89" s="112"/>
      <c r="AH89" s="112"/>
      <c r="AI89" s="112"/>
      <c r="AJ89" s="112"/>
      <c r="AK89" s="112"/>
      <c r="AL89" s="112"/>
      <c r="AM89" s="112"/>
      <c r="AN89" s="112"/>
      <c r="AO89" s="112"/>
    </row>
    <row r="90" spans="1:41" ht="14.5" customHeight="1" x14ac:dyDescent="0.35">
      <c r="A90" s="112"/>
      <c r="B90" s="112"/>
      <c r="C90" s="112"/>
      <c r="D90" s="112"/>
      <c r="E90" s="112"/>
      <c r="F90" s="112"/>
      <c r="G90" s="112"/>
      <c r="H90" s="112"/>
      <c r="I90"/>
      <c r="J90"/>
      <c r="K90" s="112"/>
      <c r="L90" s="112"/>
      <c r="M90" s="112"/>
      <c r="N90" s="112"/>
      <c r="O90" s="112"/>
      <c r="P90" s="112"/>
      <c r="Q90" s="112"/>
      <c r="R90" s="112"/>
      <c r="S90" s="112"/>
      <c r="T90" s="112"/>
      <c r="U90" s="112"/>
      <c r="V90" s="112"/>
      <c r="W90" s="112"/>
      <c r="X90" s="112"/>
      <c r="Y90" s="112"/>
      <c r="Z90" s="112"/>
      <c r="AA90" s="112"/>
      <c r="AB90" s="112"/>
      <c r="AC90" s="112"/>
      <c r="AD90" s="112"/>
      <c r="AE90" s="112"/>
      <c r="AF90" s="48"/>
      <c r="AG90" s="112"/>
      <c r="AH90" s="112"/>
      <c r="AI90" s="112"/>
      <c r="AJ90" s="112"/>
      <c r="AK90" s="112"/>
      <c r="AL90" s="112"/>
      <c r="AM90" s="112"/>
      <c r="AN90" s="112"/>
      <c r="AO90" s="112"/>
    </row>
    <row r="91" spans="1:41" ht="14.5" customHeight="1" x14ac:dyDescent="0.35">
      <c r="A91" s="112"/>
      <c r="B91" s="112"/>
      <c r="C91" s="112"/>
      <c r="D91" s="112"/>
      <c r="E91" s="112"/>
      <c r="F91" s="112"/>
      <c r="G91" s="112"/>
      <c r="H91" s="112"/>
      <c r="I91"/>
      <c r="J91"/>
      <c r="K91" s="112"/>
      <c r="L91" s="112"/>
      <c r="M91" s="112"/>
      <c r="N91" s="112"/>
      <c r="O91" s="112"/>
      <c r="P91" s="112"/>
      <c r="Q91" s="112"/>
      <c r="R91" s="112"/>
      <c r="S91" s="112"/>
      <c r="T91" s="112"/>
      <c r="U91" s="112"/>
      <c r="V91" s="112"/>
      <c r="W91" s="112"/>
      <c r="X91" s="112"/>
      <c r="Y91" s="112"/>
      <c r="Z91" s="112"/>
      <c r="AA91" s="112"/>
      <c r="AB91" s="112"/>
      <c r="AC91" s="112"/>
      <c r="AD91" s="112"/>
      <c r="AE91" s="112"/>
      <c r="AF91" s="48"/>
      <c r="AG91" s="112"/>
      <c r="AH91" s="112"/>
      <c r="AI91" s="112"/>
      <c r="AJ91" s="112"/>
      <c r="AK91" s="112"/>
      <c r="AL91" s="112"/>
      <c r="AM91" s="112"/>
      <c r="AN91" s="112"/>
      <c r="AO91" s="112"/>
    </row>
    <row r="92" spans="1:41" ht="14.5" customHeight="1" x14ac:dyDescent="0.35">
      <c r="A92" s="112"/>
      <c r="B92" s="112"/>
      <c r="C92" s="112"/>
      <c r="D92" s="112"/>
      <c r="E92" s="112"/>
      <c r="F92" s="112"/>
      <c r="G92" s="112"/>
      <c r="H92" s="112"/>
      <c r="I92"/>
      <c r="J92"/>
      <c r="K92" s="112"/>
      <c r="L92" s="112"/>
      <c r="M92" s="112"/>
      <c r="N92" s="112"/>
      <c r="O92" s="112"/>
      <c r="P92" s="112"/>
      <c r="Q92" s="112"/>
      <c r="R92" s="112"/>
      <c r="S92" s="112"/>
      <c r="T92" s="112"/>
      <c r="U92" s="112"/>
      <c r="V92" s="112"/>
      <c r="W92" s="112"/>
      <c r="X92" s="112"/>
      <c r="Y92" s="112"/>
      <c r="Z92" s="112"/>
      <c r="AA92" s="112"/>
      <c r="AB92" s="112"/>
      <c r="AC92" s="112"/>
      <c r="AD92" s="112"/>
      <c r="AE92" s="112"/>
      <c r="AF92" s="48"/>
      <c r="AG92" s="112"/>
      <c r="AH92" s="112"/>
      <c r="AI92" s="112"/>
      <c r="AJ92" s="112"/>
      <c r="AK92" s="112"/>
      <c r="AL92" s="112"/>
      <c r="AM92" s="112"/>
      <c r="AN92" s="112"/>
      <c r="AO92" s="112"/>
    </row>
    <row r="93" spans="1:41" ht="14.5" customHeight="1" x14ac:dyDescent="0.35">
      <c r="A93" s="112"/>
      <c r="B93" s="112"/>
      <c r="C93" s="112"/>
      <c r="D93" s="112"/>
      <c r="E93" s="112"/>
      <c r="F93" s="112"/>
      <c r="G93" s="112"/>
      <c r="H93" s="112"/>
      <c r="I93"/>
      <c r="J93"/>
      <c r="K93" s="112"/>
      <c r="L93" s="112"/>
      <c r="M93" s="112"/>
      <c r="N93" s="112"/>
      <c r="O93" s="112"/>
      <c r="P93" s="112"/>
      <c r="Q93" s="112"/>
      <c r="R93" s="112"/>
      <c r="S93" s="112"/>
      <c r="T93" s="112"/>
      <c r="U93" s="112"/>
      <c r="V93" s="112"/>
      <c r="W93" s="112"/>
      <c r="X93" s="112"/>
      <c r="Y93" s="112"/>
      <c r="Z93" s="112"/>
      <c r="AA93" s="112"/>
      <c r="AB93" s="112"/>
      <c r="AC93" s="112"/>
      <c r="AD93" s="112"/>
      <c r="AE93" s="112"/>
      <c r="AF93" s="48"/>
      <c r="AG93" s="112"/>
      <c r="AH93" s="112"/>
      <c r="AI93" s="112"/>
      <c r="AJ93" s="112"/>
      <c r="AK93" s="112"/>
      <c r="AL93" s="112"/>
      <c r="AM93" s="112"/>
      <c r="AN93" s="112"/>
      <c r="AO93" s="112"/>
    </row>
    <row r="94" spans="1:41" ht="14.5" customHeight="1" x14ac:dyDescent="0.35">
      <c r="A94" s="112"/>
      <c r="B94" s="112"/>
      <c r="C94" s="112"/>
      <c r="D94" s="112"/>
      <c r="E94" s="112"/>
      <c r="F94" s="112"/>
      <c r="G94" s="112"/>
      <c r="H94" s="112"/>
      <c r="I94"/>
      <c r="J94"/>
      <c r="K94" s="112"/>
      <c r="L94" s="112"/>
      <c r="M94" s="112"/>
      <c r="N94" s="112"/>
      <c r="O94" s="112"/>
      <c r="P94" s="112"/>
      <c r="Q94" s="112"/>
      <c r="R94" s="112"/>
      <c r="S94" s="112"/>
      <c r="T94" s="112"/>
      <c r="U94" s="112"/>
      <c r="V94" s="112"/>
      <c r="W94" s="112"/>
      <c r="X94" s="112"/>
      <c r="Y94" s="112"/>
      <c r="Z94" s="112"/>
      <c r="AA94" s="112"/>
      <c r="AB94" s="112"/>
      <c r="AC94" s="112"/>
      <c r="AD94" s="112"/>
      <c r="AE94" s="112"/>
      <c r="AF94" s="48"/>
      <c r="AG94" s="112"/>
      <c r="AH94" s="112"/>
      <c r="AI94" s="112"/>
      <c r="AJ94" s="112"/>
      <c r="AK94" s="112"/>
      <c r="AL94" s="112"/>
      <c r="AM94" s="112"/>
      <c r="AN94" s="112"/>
      <c r="AO94" s="112"/>
    </row>
    <row r="95" spans="1:41" ht="14.5" customHeight="1" x14ac:dyDescent="0.35">
      <c r="A95" s="112"/>
      <c r="B95" s="112"/>
      <c r="C95" s="112"/>
      <c r="D95" s="112"/>
      <c r="E95" s="112"/>
      <c r="F95" s="112"/>
      <c r="G95" s="112"/>
      <c r="H95" s="112"/>
      <c r="I95"/>
      <c r="J95"/>
      <c r="K95" s="112"/>
      <c r="L95" s="112"/>
      <c r="M95" s="112"/>
      <c r="N95" s="112"/>
      <c r="O95" s="112"/>
      <c r="P95" s="112"/>
      <c r="Q95" s="112"/>
      <c r="R95" s="112"/>
      <c r="S95" s="112"/>
      <c r="T95" s="112"/>
      <c r="U95" s="112"/>
      <c r="V95" s="112"/>
      <c r="W95" s="112"/>
      <c r="X95" s="112"/>
      <c r="Y95" s="112"/>
      <c r="Z95" s="112"/>
      <c r="AA95" s="112"/>
      <c r="AB95" s="112"/>
      <c r="AC95" s="112"/>
      <c r="AD95" s="112"/>
      <c r="AE95" s="112"/>
      <c r="AF95" s="48"/>
      <c r="AG95" s="112"/>
      <c r="AH95" s="112"/>
      <c r="AI95" s="112"/>
      <c r="AJ95" s="112"/>
      <c r="AK95" s="112"/>
      <c r="AL95" s="112"/>
      <c r="AM95" s="112"/>
      <c r="AN95" s="112"/>
      <c r="AO95" s="112"/>
    </row>
    <row r="96" spans="1:41" ht="14.5" customHeight="1" x14ac:dyDescent="0.35">
      <c r="A96" s="112"/>
      <c r="B96" s="112"/>
      <c r="C96" s="112"/>
      <c r="D96" s="112"/>
      <c r="E96" s="112"/>
      <c r="F96" s="112"/>
      <c r="G96" s="112"/>
      <c r="H96" s="112"/>
      <c r="I96"/>
      <c r="J96"/>
      <c r="K96" s="112"/>
      <c r="L96" s="112"/>
      <c r="M96" s="112"/>
      <c r="N96" s="112"/>
      <c r="O96" s="112"/>
      <c r="P96" s="112"/>
      <c r="Q96" s="112"/>
      <c r="R96" s="112"/>
      <c r="S96" s="112"/>
      <c r="T96" s="112"/>
      <c r="U96" s="112"/>
      <c r="V96" s="112"/>
      <c r="W96" s="112"/>
      <c r="X96" s="112"/>
      <c r="Y96" s="112"/>
      <c r="Z96" s="112"/>
      <c r="AA96" s="112"/>
      <c r="AB96" s="112"/>
      <c r="AC96" s="112"/>
      <c r="AD96" s="112"/>
      <c r="AE96" s="112"/>
      <c r="AF96" s="48"/>
      <c r="AG96" s="112"/>
      <c r="AH96" s="112"/>
      <c r="AI96" s="112"/>
      <c r="AJ96" s="112"/>
      <c r="AK96" s="112"/>
      <c r="AL96" s="112"/>
      <c r="AM96" s="112"/>
      <c r="AN96" s="112"/>
      <c r="AO96" s="112"/>
    </row>
    <row r="97" spans="1:41" ht="14.5" customHeight="1" x14ac:dyDescent="0.35">
      <c r="A97" s="112"/>
      <c r="B97" s="112"/>
      <c r="C97" s="112"/>
      <c r="D97" s="112"/>
      <c r="E97" s="112"/>
      <c r="F97" s="112"/>
      <c r="G97" s="112"/>
      <c r="H97" s="112"/>
      <c r="I97"/>
      <c r="J97"/>
      <c r="K97" s="112"/>
      <c r="L97" s="112"/>
      <c r="M97" s="112"/>
      <c r="N97" s="112"/>
      <c r="O97" s="112"/>
      <c r="P97" s="112"/>
      <c r="Q97" s="112"/>
      <c r="R97" s="112"/>
      <c r="S97" s="112"/>
      <c r="T97" s="112"/>
      <c r="U97" s="112"/>
      <c r="V97" s="112"/>
      <c r="W97" s="112"/>
      <c r="X97" s="112"/>
      <c r="Y97" s="112"/>
      <c r="Z97" s="112"/>
      <c r="AA97" s="112"/>
      <c r="AB97" s="112"/>
      <c r="AC97" s="112"/>
      <c r="AD97" s="112"/>
      <c r="AE97" s="112"/>
      <c r="AF97" s="48"/>
      <c r="AG97" s="112"/>
      <c r="AH97" s="112"/>
      <c r="AI97" s="112"/>
      <c r="AJ97" s="112"/>
      <c r="AK97" s="112"/>
      <c r="AL97" s="112"/>
      <c r="AM97" s="112"/>
      <c r="AN97" s="112"/>
      <c r="AO97" s="112"/>
    </row>
    <row r="98" spans="1:41" ht="14.5" customHeight="1" x14ac:dyDescent="0.35">
      <c r="A98" s="112"/>
      <c r="B98" s="112"/>
      <c r="C98" s="112"/>
      <c r="D98" s="112"/>
      <c r="E98" s="112"/>
      <c r="F98" s="112"/>
      <c r="G98" s="112"/>
      <c r="H98" s="112"/>
      <c r="I98"/>
      <c r="J98"/>
      <c r="K98" s="112"/>
      <c r="L98" s="112"/>
      <c r="M98" s="112"/>
      <c r="N98" s="112"/>
      <c r="O98" s="112"/>
      <c r="P98" s="112"/>
      <c r="Q98" s="112"/>
      <c r="R98" s="112"/>
      <c r="S98" s="112"/>
      <c r="T98" s="112"/>
      <c r="U98" s="112"/>
      <c r="V98" s="112"/>
      <c r="W98" s="112"/>
      <c r="X98" s="112"/>
      <c r="Y98" s="112"/>
      <c r="Z98" s="112"/>
      <c r="AA98" s="112"/>
      <c r="AB98" s="112"/>
      <c r="AC98" s="112"/>
      <c r="AD98" s="112"/>
      <c r="AE98" s="112"/>
      <c r="AF98" s="48"/>
      <c r="AG98" s="112"/>
      <c r="AH98" s="112"/>
      <c r="AI98" s="112"/>
      <c r="AJ98" s="112"/>
      <c r="AK98" s="112"/>
      <c r="AL98" s="112"/>
      <c r="AM98" s="112"/>
      <c r="AN98" s="112"/>
      <c r="AO98" s="112"/>
    </row>
    <row r="99" spans="1:41" ht="14.5" customHeight="1" x14ac:dyDescent="0.35">
      <c r="A99" s="112"/>
      <c r="B99" s="112"/>
      <c r="C99" s="112"/>
      <c r="D99" s="112"/>
      <c r="E99" s="112"/>
      <c r="F99" s="112"/>
      <c r="G99" s="112"/>
      <c r="H99" s="112"/>
      <c r="I99"/>
      <c r="J99"/>
      <c r="K99" s="112"/>
      <c r="L99" s="112"/>
      <c r="M99" s="112"/>
      <c r="N99" s="112"/>
      <c r="O99" s="112"/>
      <c r="P99" s="112"/>
      <c r="Q99" s="112"/>
      <c r="R99" s="112"/>
      <c r="S99" s="112"/>
      <c r="T99" s="112"/>
      <c r="U99" s="112"/>
      <c r="V99" s="112"/>
      <c r="W99" s="112"/>
      <c r="X99" s="112"/>
      <c r="Y99" s="112"/>
      <c r="Z99" s="112"/>
      <c r="AA99" s="112"/>
      <c r="AB99" s="112"/>
      <c r="AC99" s="112"/>
      <c r="AD99" s="112"/>
      <c r="AE99" s="112"/>
      <c r="AF99" s="48"/>
      <c r="AG99" s="112"/>
      <c r="AH99" s="112"/>
      <c r="AI99" s="112"/>
      <c r="AJ99" s="112"/>
      <c r="AK99" s="112"/>
      <c r="AL99" s="112"/>
      <c r="AM99" s="112"/>
      <c r="AN99" s="112"/>
      <c r="AO99" s="112"/>
    </row>
    <row r="100" spans="1:41" ht="14.5" customHeight="1" x14ac:dyDescent="0.35">
      <c r="A100" s="112"/>
      <c r="B100" s="112"/>
      <c r="C100" s="112"/>
      <c r="D100" s="112"/>
      <c r="E100" s="112"/>
      <c r="F100" s="112"/>
      <c r="G100" s="112"/>
      <c r="H100" s="112"/>
      <c r="I100"/>
      <c r="J100"/>
      <c r="K100" s="112"/>
      <c r="L100" s="112"/>
      <c r="M100" s="112"/>
      <c r="N100" s="112"/>
      <c r="O100" s="112"/>
      <c r="P100" s="112"/>
      <c r="Q100" s="112"/>
      <c r="R100" s="112"/>
      <c r="S100" s="112"/>
      <c r="T100" s="112"/>
      <c r="U100" s="112"/>
      <c r="V100" s="112"/>
      <c r="W100" s="112"/>
      <c r="X100" s="112"/>
      <c r="Y100" s="112"/>
      <c r="Z100" s="112"/>
      <c r="AA100" s="112"/>
      <c r="AB100" s="112"/>
      <c r="AC100" s="112"/>
      <c r="AD100" s="112"/>
      <c r="AE100" s="112"/>
      <c r="AF100" s="48"/>
      <c r="AG100" s="112"/>
      <c r="AH100" s="112"/>
      <c r="AI100" s="112"/>
      <c r="AJ100" s="112"/>
      <c r="AK100" s="112"/>
      <c r="AL100" s="112"/>
      <c r="AM100" s="112"/>
      <c r="AN100" s="112"/>
      <c r="AO100" s="112"/>
    </row>
    <row r="101" spans="1:41" ht="14.5" customHeight="1" x14ac:dyDescent="0.35">
      <c r="A101" s="112"/>
      <c r="B101" s="112"/>
      <c r="C101" s="112"/>
      <c r="D101" s="112"/>
      <c r="E101" s="112"/>
      <c r="F101" s="112"/>
      <c r="G101" s="112"/>
      <c r="H101" s="112"/>
      <c r="I101"/>
      <c r="J101"/>
      <c r="K101" s="112"/>
      <c r="L101" s="112"/>
      <c r="M101" s="112"/>
      <c r="N101" s="112"/>
      <c r="O101" s="112"/>
      <c r="P101" s="112"/>
      <c r="Q101" s="112"/>
      <c r="R101" s="112"/>
      <c r="S101" s="112"/>
      <c r="T101" s="112"/>
      <c r="U101" s="112"/>
      <c r="V101" s="112"/>
      <c r="W101" s="112"/>
      <c r="X101" s="112"/>
      <c r="Y101" s="112"/>
      <c r="Z101" s="112"/>
      <c r="AA101" s="112"/>
      <c r="AB101" s="112"/>
      <c r="AC101" s="112"/>
      <c r="AD101" s="112"/>
      <c r="AE101" s="112"/>
      <c r="AF101" s="49"/>
      <c r="AG101" s="112"/>
      <c r="AH101" s="112"/>
      <c r="AI101" s="112"/>
      <c r="AJ101" s="112"/>
      <c r="AK101" s="112"/>
      <c r="AL101" s="112"/>
      <c r="AM101" s="112"/>
      <c r="AN101" s="112"/>
      <c r="AO101" s="112"/>
    </row>
    <row r="102" spans="1:41" ht="14.5" customHeight="1" x14ac:dyDescent="0.35">
      <c r="A102" s="112"/>
      <c r="B102" s="112"/>
      <c r="C102" s="112"/>
      <c r="D102" s="112"/>
      <c r="E102" s="112"/>
      <c r="F102" s="112"/>
      <c r="G102" s="112"/>
      <c r="H102" s="112"/>
      <c r="I102"/>
      <c r="J102"/>
      <c r="K102" s="112"/>
      <c r="L102" s="112"/>
      <c r="M102" s="112"/>
      <c r="N102" s="112"/>
      <c r="O102" s="112"/>
      <c r="P102" s="112"/>
      <c r="Q102" s="112"/>
      <c r="R102" s="112"/>
      <c r="S102" s="112"/>
      <c r="T102" s="112"/>
      <c r="U102" s="112"/>
      <c r="V102" s="112"/>
      <c r="W102" s="112"/>
      <c r="X102" s="112"/>
      <c r="Y102" s="112"/>
      <c r="Z102" s="112"/>
      <c r="AA102" s="112"/>
      <c r="AB102" s="112"/>
      <c r="AC102" s="112"/>
      <c r="AD102" s="112"/>
      <c r="AE102" s="112"/>
      <c r="AF102" s="46"/>
      <c r="AG102" s="112"/>
      <c r="AH102" s="112"/>
      <c r="AI102" s="112"/>
      <c r="AJ102" s="112"/>
      <c r="AK102" s="112"/>
      <c r="AL102" s="112"/>
      <c r="AM102" s="112"/>
      <c r="AN102" s="112"/>
      <c r="AO102" s="112"/>
    </row>
    <row r="103" spans="1:41" ht="14.5" customHeight="1" x14ac:dyDescent="0.35">
      <c r="A103" s="112"/>
      <c r="B103" s="112"/>
      <c r="C103" s="112"/>
      <c r="D103" s="112"/>
      <c r="E103" s="112"/>
      <c r="F103" s="112"/>
      <c r="G103" s="112"/>
      <c r="H103" s="112"/>
      <c r="I103"/>
      <c r="J103"/>
      <c r="K103" s="112"/>
      <c r="L103" s="112"/>
      <c r="M103" s="112"/>
      <c r="N103" s="112"/>
      <c r="O103" s="112"/>
      <c r="P103" s="112"/>
      <c r="Q103" s="112"/>
      <c r="R103" s="112"/>
      <c r="S103" s="112"/>
      <c r="T103" s="112"/>
      <c r="U103" s="112"/>
      <c r="V103" s="112"/>
      <c r="W103" s="112"/>
      <c r="X103" s="112"/>
      <c r="Y103" s="112"/>
      <c r="Z103" s="112"/>
      <c r="AA103" s="112"/>
      <c r="AB103" s="112"/>
      <c r="AC103" s="112"/>
      <c r="AD103" s="112"/>
      <c r="AE103" s="112"/>
      <c r="AF103" s="46"/>
      <c r="AG103" s="112"/>
      <c r="AH103" s="112"/>
      <c r="AI103" s="112"/>
      <c r="AJ103" s="112"/>
      <c r="AK103" s="112"/>
      <c r="AL103" s="112"/>
      <c r="AM103" s="112"/>
      <c r="AN103" s="112"/>
      <c r="AO103" s="112"/>
    </row>
    <row r="104" spans="1:41" ht="14.5" customHeight="1" x14ac:dyDescent="0.35">
      <c r="A104" s="112"/>
      <c r="B104" s="112"/>
      <c r="C104" s="112"/>
      <c r="D104" s="112"/>
      <c r="E104" s="112"/>
      <c r="F104" s="112"/>
      <c r="G104" s="112"/>
      <c r="H104" s="112"/>
      <c r="I104"/>
      <c r="J104"/>
      <c r="K104" s="112"/>
      <c r="L104" s="112"/>
      <c r="M104" s="112"/>
      <c r="N104" s="112"/>
      <c r="O104" s="112"/>
      <c r="P104" s="112"/>
      <c r="Q104" s="112"/>
      <c r="R104" s="112"/>
      <c r="S104" s="112"/>
      <c r="T104" s="112"/>
      <c r="U104" s="112"/>
      <c r="V104" s="112"/>
      <c r="W104" s="112"/>
      <c r="X104" s="112"/>
      <c r="Y104" s="112"/>
      <c r="Z104" s="112"/>
      <c r="AA104" s="112"/>
      <c r="AB104" s="112"/>
      <c r="AC104" s="112"/>
      <c r="AD104" s="112"/>
      <c r="AE104" s="112"/>
      <c r="AF104" s="49"/>
      <c r="AG104" s="112"/>
      <c r="AH104" s="112"/>
      <c r="AI104" s="112"/>
      <c r="AJ104" s="112"/>
      <c r="AK104" s="112"/>
      <c r="AL104" s="112"/>
      <c r="AM104" s="112"/>
      <c r="AN104" s="112"/>
      <c r="AO104" s="112"/>
    </row>
    <row r="105" spans="1:41" ht="14.5" customHeight="1" x14ac:dyDescent="0.35">
      <c r="A105" s="112"/>
      <c r="B105" s="112"/>
      <c r="C105" s="112"/>
      <c r="D105" s="112"/>
      <c r="E105" s="112"/>
      <c r="F105" s="112"/>
      <c r="G105" s="112"/>
      <c r="H105" s="112"/>
      <c r="I105"/>
      <c r="J105"/>
      <c r="K105" s="112"/>
      <c r="L105" s="112"/>
      <c r="M105" s="112"/>
      <c r="N105" s="112"/>
      <c r="O105" s="112"/>
      <c r="P105" s="112"/>
      <c r="Q105" s="112"/>
      <c r="R105" s="112"/>
      <c r="S105" s="112"/>
      <c r="T105" s="112"/>
      <c r="U105" s="112"/>
      <c r="V105" s="112"/>
      <c r="W105" s="112"/>
      <c r="X105" s="112"/>
      <c r="Y105" s="112"/>
      <c r="Z105" s="112"/>
      <c r="AA105" s="112"/>
      <c r="AB105" s="112"/>
      <c r="AC105" s="112"/>
      <c r="AD105" s="112"/>
      <c r="AE105" s="112"/>
      <c r="AF105" s="49"/>
      <c r="AG105" s="112"/>
      <c r="AH105" s="112"/>
      <c r="AI105" s="112"/>
      <c r="AJ105" s="112"/>
      <c r="AK105" s="112"/>
      <c r="AL105" s="112"/>
      <c r="AM105" s="112"/>
      <c r="AN105" s="112"/>
      <c r="AO105" s="112"/>
    </row>
    <row r="106" spans="1:41" ht="14.5" customHeight="1" x14ac:dyDescent="0.35">
      <c r="A106" s="112"/>
      <c r="B106" s="112"/>
      <c r="C106" s="112"/>
      <c r="D106" s="112"/>
      <c r="E106" s="112"/>
      <c r="F106" s="112"/>
      <c r="G106" s="112"/>
      <c r="H106" s="112"/>
      <c r="I106"/>
      <c r="J106"/>
      <c r="K106" s="112"/>
      <c r="L106" s="112"/>
      <c r="M106" s="112"/>
      <c r="N106" s="112"/>
      <c r="O106" s="112"/>
      <c r="P106" s="112"/>
      <c r="Q106" s="112"/>
      <c r="R106" s="112"/>
      <c r="S106" s="112"/>
      <c r="T106" s="112"/>
      <c r="U106" s="112"/>
      <c r="V106" s="112"/>
      <c r="W106" s="112"/>
      <c r="X106" s="112"/>
      <c r="Y106" s="112"/>
      <c r="Z106" s="112"/>
      <c r="AA106" s="112"/>
      <c r="AB106" s="112"/>
      <c r="AC106" s="112"/>
      <c r="AD106" s="112"/>
      <c r="AE106" s="112"/>
      <c r="AF106" s="46"/>
      <c r="AG106" s="112"/>
      <c r="AH106" s="112"/>
      <c r="AI106" s="112"/>
      <c r="AJ106" s="112"/>
      <c r="AK106" s="112"/>
      <c r="AL106" s="112"/>
      <c r="AM106" s="112"/>
      <c r="AN106" s="112"/>
      <c r="AO106" s="112"/>
    </row>
    <row r="107" spans="1:41" ht="14.5" customHeight="1" x14ac:dyDescent="0.35">
      <c r="A107" s="112"/>
      <c r="B107" s="112"/>
      <c r="C107" s="112"/>
      <c r="D107" s="112"/>
      <c r="E107" s="112"/>
      <c r="F107" s="112"/>
      <c r="G107" s="112"/>
      <c r="H107" s="112"/>
      <c r="I107"/>
      <c r="J107"/>
      <c r="K107" s="112"/>
      <c r="L107" s="112"/>
      <c r="M107" s="112"/>
      <c r="N107" s="112"/>
      <c r="O107" s="112"/>
      <c r="P107" s="112"/>
      <c r="Q107" s="112"/>
      <c r="R107" s="112"/>
      <c r="S107" s="112"/>
      <c r="T107" s="112"/>
      <c r="U107" s="112"/>
      <c r="V107" s="112"/>
      <c r="W107" s="112"/>
      <c r="X107" s="112"/>
      <c r="Y107" s="112"/>
      <c r="Z107" s="112"/>
      <c r="AA107" s="112"/>
      <c r="AB107" s="112"/>
      <c r="AC107" s="112"/>
      <c r="AD107" s="112"/>
      <c r="AE107" s="112"/>
      <c r="AF107" s="46"/>
      <c r="AG107" s="112"/>
      <c r="AH107" s="112"/>
      <c r="AI107" s="112"/>
      <c r="AJ107" s="112"/>
      <c r="AK107" s="112"/>
      <c r="AL107" s="112"/>
      <c r="AM107" s="112"/>
      <c r="AN107" s="112"/>
      <c r="AO107" s="112"/>
    </row>
    <row r="108" spans="1:41" ht="14.5" customHeight="1" x14ac:dyDescent="0.35">
      <c r="A108" s="112"/>
      <c r="B108" s="112"/>
      <c r="C108" s="112"/>
      <c r="D108" s="112"/>
      <c r="E108" s="112"/>
      <c r="F108" s="112"/>
      <c r="G108" s="112"/>
      <c r="H108" s="112"/>
      <c r="I108"/>
      <c r="J108"/>
      <c r="K108" s="112"/>
      <c r="L108" s="112"/>
      <c r="M108" s="112"/>
      <c r="N108" s="112"/>
      <c r="O108" s="112"/>
      <c r="P108" s="112"/>
      <c r="Q108" s="112"/>
      <c r="R108" s="112"/>
      <c r="S108" s="112"/>
      <c r="T108" s="112"/>
      <c r="U108" s="112"/>
      <c r="V108" s="112"/>
      <c r="W108" s="112"/>
      <c r="X108" s="112"/>
      <c r="Y108" s="112"/>
      <c r="Z108" s="112"/>
      <c r="AA108" s="112"/>
      <c r="AB108" s="112"/>
      <c r="AC108" s="112"/>
      <c r="AD108" s="112"/>
      <c r="AE108" s="112"/>
      <c r="AF108" s="46"/>
      <c r="AG108" s="112"/>
      <c r="AH108" s="112"/>
      <c r="AI108" s="112"/>
      <c r="AJ108" s="112"/>
      <c r="AK108" s="112"/>
      <c r="AL108" s="112"/>
      <c r="AM108" s="112"/>
      <c r="AN108" s="112"/>
      <c r="AO108" s="112"/>
    </row>
    <row r="109" spans="1:41" ht="14.5" customHeight="1" x14ac:dyDescent="0.35">
      <c r="A109" s="112"/>
      <c r="B109" s="112"/>
      <c r="C109" s="112"/>
      <c r="D109" s="112"/>
      <c r="E109" s="112"/>
      <c r="F109" s="112"/>
      <c r="G109" s="112"/>
      <c r="H109" s="112"/>
      <c r="I109"/>
      <c r="J109"/>
      <c r="K109" s="112"/>
      <c r="L109" s="112"/>
      <c r="M109" s="112"/>
      <c r="N109" s="112"/>
      <c r="O109" s="112"/>
      <c r="P109" s="112"/>
      <c r="Q109" s="112"/>
      <c r="R109" s="112"/>
      <c r="S109" s="112"/>
      <c r="T109" s="112"/>
      <c r="U109" s="112"/>
      <c r="V109" s="112"/>
      <c r="W109" s="112"/>
      <c r="X109" s="112"/>
      <c r="Y109" s="112"/>
      <c r="Z109" s="112"/>
      <c r="AA109" s="112"/>
      <c r="AB109" s="112"/>
      <c r="AC109" s="112"/>
      <c r="AD109" s="112"/>
      <c r="AE109" s="112"/>
      <c r="AF109" s="46"/>
      <c r="AG109" s="112"/>
      <c r="AH109" s="112"/>
      <c r="AI109" s="112"/>
      <c r="AJ109" s="112"/>
      <c r="AK109" s="112"/>
      <c r="AL109" s="112"/>
      <c r="AM109" s="112"/>
      <c r="AN109" s="112"/>
      <c r="AO109" s="112"/>
    </row>
    <row r="110" spans="1:41" ht="14.5" customHeight="1" x14ac:dyDescent="0.35">
      <c r="A110" s="112"/>
      <c r="B110" s="112"/>
      <c r="C110" s="112"/>
      <c r="D110" s="112"/>
      <c r="E110" s="112"/>
      <c r="F110" s="112"/>
      <c r="G110" s="112"/>
      <c r="H110" s="112"/>
      <c r="I110"/>
      <c r="J110"/>
      <c r="K110" s="112"/>
      <c r="L110" s="112"/>
      <c r="M110" s="112"/>
      <c r="N110" s="112"/>
      <c r="O110" s="112"/>
      <c r="P110" s="112"/>
      <c r="Q110" s="112"/>
      <c r="R110" s="112"/>
      <c r="S110" s="112"/>
      <c r="T110" s="112"/>
      <c r="U110" s="112"/>
      <c r="V110" s="112"/>
      <c r="W110" s="112"/>
      <c r="X110" s="112"/>
      <c r="Y110" s="112"/>
      <c r="Z110" s="112"/>
      <c r="AA110" s="112"/>
      <c r="AB110" s="112"/>
      <c r="AC110" s="112"/>
      <c r="AD110" s="112"/>
      <c r="AE110" s="112"/>
      <c r="AF110" s="46"/>
      <c r="AG110" s="112"/>
      <c r="AH110" s="112"/>
      <c r="AI110" s="112"/>
      <c r="AJ110" s="112"/>
      <c r="AK110" s="112"/>
      <c r="AL110" s="112"/>
      <c r="AM110" s="112"/>
      <c r="AN110" s="112"/>
      <c r="AO110" s="112"/>
    </row>
    <row r="111" spans="1:41" ht="14.5" customHeight="1" x14ac:dyDescent="0.35">
      <c r="A111" s="112"/>
      <c r="B111" s="112"/>
      <c r="C111" s="112"/>
      <c r="D111" s="112"/>
      <c r="E111" s="112"/>
      <c r="F111" s="112"/>
      <c r="G111" s="112"/>
      <c r="H111" s="112"/>
      <c r="I111"/>
      <c r="J111"/>
      <c r="K111" s="112"/>
      <c r="L111" s="112"/>
      <c r="M111" s="112"/>
      <c r="N111" s="112"/>
      <c r="O111" s="112"/>
      <c r="P111" s="112"/>
      <c r="Q111" s="112"/>
      <c r="R111" s="112"/>
      <c r="S111" s="112"/>
      <c r="T111" s="112"/>
      <c r="U111" s="112"/>
      <c r="V111" s="112"/>
      <c r="W111" s="112"/>
      <c r="X111" s="112"/>
      <c r="Y111" s="112"/>
      <c r="Z111" s="112"/>
      <c r="AA111" s="112"/>
      <c r="AB111" s="112"/>
      <c r="AC111" s="112"/>
      <c r="AD111" s="112"/>
      <c r="AE111" s="112"/>
      <c r="AF111" s="112"/>
      <c r="AG111" s="112"/>
      <c r="AH111" s="112"/>
      <c r="AI111" s="112"/>
      <c r="AJ111" s="112"/>
      <c r="AK111" s="112"/>
      <c r="AL111" s="112"/>
      <c r="AM111" s="112"/>
      <c r="AN111" s="112"/>
      <c r="AO111" s="112"/>
    </row>
    <row r="112" spans="1:41" ht="14.5" customHeight="1" x14ac:dyDescent="0.35">
      <c r="A112" s="112"/>
      <c r="B112" s="112"/>
      <c r="C112" s="112"/>
      <c r="D112" s="112"/>
      <c r="E112" s="112"/>
      <c r="F112" s="112"/>
      <c r="G112" s="112"/>
      <c r="H112" s="112"/>
      <c r="I112"/>
      <c r="J112"/>
      <c r="K112" s="112"/>
      <c r="L112" s="112"/>
      <c r="M112" s="112"/>
      <c r="N112" s="112"/>
      <c r="O112" s="112"/>
      <c r="P112" s="112"/>
      <c r="Q112" s="112"/>
      <c r="R112" s="112"/>
      <c r="S112" s="112"/>
      <c r="T112" s="112"/>
      <c r="U112" s="112"/>
      <c r="V112" s="112"/>
      <c r="W112" s="112"/>
      <c r="X112" s="112"/>
      <c r="Y112" s="112"/>
      <c r="Z112" s="112"/>
      <c r="AA112" s="112"/>
      <c r="AB112" s="112"/>
      <c r="AC112" s="112"/>
      <c r="AD112" s="112"/>
      <c r="AE112" s="112"/>
      <c r="AF112" s="112"/>
      <c r="AG112" s="112"/>
      <c r="AH112" s="112"/>
      <c r="AI112" s="112"/>
      <c r="AJ112" s="112"/>
      <c r="AK112" s="112"/>
      <c r="AL112" s="112"/>
      <c r="AM112" s="112"/>
      <c r="AN112" s="112"/>
      <c r="AO112" s="112"/>
    </row>
    <row r="113" spans="1:41" ht="14.5" customHeight="1" x14ac:dyDescent="0.35">
      <c r="A113" s="112"/>
      <c r="B113" s="112"/>
      <c r="C113" s="112"/>
      <c r="D113" s="112"/>
      <c r="E113" s="112"/>
      <c r="F113" s="112"/>
      <c r="G113" s="112"/>
      <c r="H113" s="112"/>
      <c r="I113"/>
      <c r="J113"/>
      <c r="K113" s="112"/>
      <c r="L113" s="112"/>
      <c r="M113" s="112"/>
      <c r="N113" s="112"/>
      <c r="O113" s="112"/>
      <c r="P113" s="112"/>
      <c r="Q113" s="112"/>
      <c r="R113" s="112"/>
      <c r="S113" s="112"/>
      <c r="T113" s="112"/>
      <c r="U113" s="112"/>
      <c r="V113" s="112"/>
      <c r="W113" s="112"/>
      <c r="X113" s="112"/>
      <c r="Y113" s="112"/>
      <c r="Z113" s="112"/>
      <c r="AA113" s="112"/>
      <c r="AB113" s="112"/>
      <c r="AC113" s="112"/>
      <c r="AD113" s="112"/>
      <c r="AE113" s="112"/>
      <c r="AF113" s="112"/>
      <c r="AG113" s="112"/>
      <c r="AH113" s="112"/>
      <c r="AI113" s="112"/>
      <c r="AJ113" s="112"/>
      <c r="AK113" s="112"/>
      <c r="AL113" s="112"/>
      <c r="AM113" s="112"/>
      <c r="AN113" s="112"/>
      <c r="AO113" s="112"/>
    </row>
    <row r="114" spans="1:41" ht="14.5" customHeight="1" x14ac:dyDescent="0.35">
      <c r="A114" s="112"/>
      <c r="B114" s="112"/>
      <c r="C114" s="112"/>
      <c r="D114" s="112"/>
      <c r="E114" s="112"/>
      <c r="F114" s="112"/>
      <c r="G114" s="112"/>
      <c r="H114" s="112"/>
      <c r="I114"/>
      <c r="J114"/>
      <c r="K114" s="112"/>
      <c r="L114" s="112"/>
      <c r="M114" s="112"/>
      <c r="N114" s="112"/>
      <c r="O114" s="112"/>
      <c r="P114" s="112"/>
      <c r="Q114" s="112"/>
      <c r="R114" s="112"/>
      <c r="S114" s="112"/>
      <c r="T114" s="112"/>
      <c r="U114" s="112"/>
      <c r="V114" s="112"/>
      <c r="W114" s="112"/>
      <c r="X114" s="112"/>
      <c r="Y114" s="112"/>
      <c r="Z114" s="112"/>
      <c r="AA114" s="112"/>
      <c r="AB114" s="112"/>
      <c r="AC114" s="112"/>
      <c r="AD114" s="112"/>
      <c r="AE114" s="112"/>
      <c r="AF114" s="112"/>
      <c r="AG114" s="112"/>
      <c r="AH114" s="112"/>
      <c r="AI114" s="112"/>
      <c r="AJ114" s="112"/>
      <c r="AK114" s="112"/>
      <c r="AL114" s="112"/>
      <c r="AM114" s="112"/>
      <c r="AN114" s="112"/>
      <c r="AO114" s="112"/>
    </row>
    <row r="115" spans="1:41" ht="14.5" customHeight="1" x14ac:dyDescent="0.35">
      <c r="A115" s="112"/>
      <c r="B115" s="112"/>
      <c r="C115" s="112"/>
      <c r="D115" s="112"/>
      <c r="E115" s="112"/>
      <c r="F115" s="112"/>
      <c r="G115" s="112"/>
      <c r="H115" s="112"/>
      <c r="I115"/>
      <c r="J115"/>
      <c r="K115" s="112"/>
      <c r="L115" s="112"/>
      <c r="M115" s="112"/>
      <c r="N115" s="112"/>
      <c r="O115" s="112"/>
      <c r="P115" s="112"/>
      <c r="Q115" s="112"/>
      <c r="R115" s="112"/>
      <c r="S115" s="112"/>
      <c r="T115" s="112"/>
      <c r="U115" s="112"/>
      <c r="V115" s="112"/>
      <c r="W115" s="112"/>
      <c r="X115" s="112"/>
      <c r="Y115" s="112"/>
      <c r="Z115" s="112"/>
      <c r="AA115" s="112"/>
      <c r="AB115" s="112"/>
      <c r="AC115" s="112"/>
      <c r="AD115" s="112"/>
      <c r="AE115" s="112"/>
      <c r="AF115" s="112"/>
      <c r="AG115" s="112"/>
      <c r="AH115" s="112"/>
      <c r="AI115" s="112"/>
      <c r="AJ115" s="112"/>
      <c r="AK115" s="112"/>
      <c r="AL115" s="112"/>
      <c r="AM115" s="112"/>
      <c r="AN115" s="112"/>
      <c r="AO115" s="112"/>
    </row>
    <row r="116" spans="1:41" ht="14.5" customHeight="1" x14ac:dyDescent="0.35">
      <c r="A116" s="112"/>
      <c r="B116" s="112"/>
      <c r="C116" s="112"/>
      <c r="D116" s="112"/>
      <c r="E116" s="112"/>
      <c r="F116" s="112"/>
      <c r="G116" s="112"/>
      <c r="H116" s="112"/>
      <c r="I116"/>
      <c r="J116"/>
      <c r="K116" s="112"/>
      <c r="L116" s="112"/>
      <c r="M116" s="112"/>
      <c r="N116" s="112"/>
      <c r="O116" s="112"/>
      <c r="P116" s="112"/>
      <c r="Q116" s="112"/>
      <c r="R116" s="112"/>
      <c r="S116" s="112"/>
      <c r="T116" s="112"/>
      <c r="U116" s="112"/>
      <c r="V116" s="112"/>
      <c r="W116" s="112"/>
      <c r="X116" s="112"/>
      <c r="Y116" s="112"/>
      <c r="Z116" s="112"/>
      <c r="AA116" s="112"/>
      <c r="AB116" s="112"/>
      <c r="AC116" s="112"/>
      <c r="AD116" s="112"/>
      <c r="AE116" s="112"/>
      <c r="AF116" s="112"/>
      <c r="AG116" s="112"/>
      <c r="AH116" s="112"/>
      <c r="AI116" s="112"/>
      <c r="AJ116" s="112"/>
      <c r="AK116" s="112"/>
      <c r="AL116" s="112"/>
      <c r="AM116" s="112"/>
      <c r="AN116" s="112"/>
      <c r="AO116" s="112"/>
    </row>
    <row r="117" spans="1:41" ht="14.5" customHeight="1" x14ac:dyDescent="0.35">
      <c r="A117" s="112"/>
      <c r="B117" s="112"/>
      <c r="C117" s="112"/>
      <c r="D117" s="112"/>
      <c r="E117" s="112"/>
      <c r="F117" s="112"/>
      <c r="G117" s="112"/>
      <c r="H117" s="112"/>
      <c r="I117"/>
      <c r="J117"/>
      <c r="K117" s="112"/>
      <c r="L117" s="112"/>
      <c r="M117" s="112"/>
      <c r="N117" s="112"/>
      <c r="O117" s="112"/>
      <c r="P117" s="112"/>
      <c r="Q117" s="112"/>
      <c r="R117" s="112"/>
      <c r="S117" s="112"/>
      <c r="T117" s="112"/>
      <c r="U117" s="112"/>
      <c r="V117" s="112"/>
      <c r="W117" s="112"/>
      <c r="X117" s="112"/>
      <c r="Y117" s="112"/>
      <c r="Z117" s="112"/>
      <c r="AA117" s="112"/>
      <c r="AB117" s="112"/>
      <c r="AC117" s="112"/>
      <c r="AD117" s="112"/>
      <c r="AE117" s="112"/>
      <c r="AF117" s="112"/>
      <c r="AG117" s="112"/>
      <c r="AH117" s="112"/>
      <c r="AI117" s="112"/>
      <c r="AJ117" s="112"/>
      <c r="AK117" s="112"/>
      <c r="AL117" s="112"/>
      <c r="AM117" s="112"/>
      <c r="AN117" s="112"/>
      <c r="AO117" s="112"/>
    </row>
    <row r="118" spans="1:41" ht="14.5" customHeight="1" x14ac:dyDescent="0.35">
      <c r="A118" s="112"/>
      <c r="B118" s="112"/>
      <c r="C118" s="112"/>
      <c r="D118" s="112"/>
      <c r="E118" s="112"/>
      <c r="F118" s="112"/>
      <c r="G118" s="112"/>
      <c r="H118" s="112"/>
      <c r="I118"/>
      <c r="J118"/>
      <c r="K118" s="112"/>
      <c r="L118" s="112"/>
      <c r="M118" s="112"/>
      <c r="N118" s="112"/>
      <c r="O118" s="112"/>
      <c r="P118" s="112"/>
      <c r="Q118" s="112"/>
      <c r="R118" s="112"/>
      <c r="S118" s="112"/>
      <c r="T118" s="112"/>
      <c r="U118" s="112"/>
      <c r="V118" s="112"/>
      <c r="W118" s="112"/>
      <c r="X118" s="112"/>
      <c r="Y118" s="112"/>
      <c r="Z118" s="112"/>
      <c r="AA118" s="112"/>
      <c r="AB118" s="112"/>
      <c r="AC118" s="112"/>
      <c r="AD118" s="112"/>
      <c r="AE118" s="112"/>
      <c r="AF118" s="112"/>
      <c r="AG118" s="112"/>
      <c r="AH118" s="112"/>
      <c r="AI118" s="112"/>
      <c r="AJ118" s="112"/>
      <c r="AK118" s="112"/>
      <c r="AL118" s="112"/>
      <c r="AM118" s="112"/>
      <c r="AN118" s="112"/>
      <c r="AO118" s="112"/>
    </row>
    <row r="119" spans="1:41" ht="14.5" x14ac:dyDescent="0.35">
      <c r="A119" s="112"/>
      <c r="B119" s="112"/>
      <c r="C119" s="112"/>
      <c r="D119" s="112"/>
      <c r="E119" s="112"/>
      <c r="F119" s="112"/>
      <c r="G119" s="112"/>
      <c r="H119" s="112"/>
      <c r="I119"/>
      <c r="J119"/>
      <c r="K119" s="112"/>
      <c r="L119" s="112"/>
      <c r="M119" s="112"/>
      <c r="N119" s="112"/>
      <c r="O119" s="112"/>
      <c r="P119" s="112"/>
      <c r="Q119" s="112"/>
      <c r="R119" s="112"/>
      <c r="S119" s="112"/>
      <c r="T119" s="112"/>
      <c r="U119" s="112"/>
      <c r="V119" s="112"/>
      <c r="W119" s="112"/>
      <c r="X119" s="112"/>
      <c r="Y119" s="112"/>
      <c r="Z119" s="112"/>
      <c r="AA119" s="112"/>
      <c r="AB119" s="112"/>
      <c r="AC119" s="112"/>
      <c r="AD119" s="112"/>
      <c r="AE119" s="112"/>
      <c r="AF119" s="112"/>
      <c r="AG119" s="112"/>
      <c r="AH119" s="112"/>
      <c r="AI119" s="112"/>
      <c r="AJ119" s="112"/>
      <c r="AK119" s="112"/>
      <c r="AL119" s="112"/>
      <c r="AM119" s="112"/>
      <c r="AN119" s="112"/>
      <c r="AO119" s="112"/>
    </row>
    <row r="120" spans="1:41" ht="14.5" x14ac:dyDescent="0.35">
      <c r="A120" s="112"/>
      <c r="B120" s="112"/>
      <c r="C120" s="112"/>
      <c r="D120" s="112"/>
      <c r="E120" s="112"/>
      <c r="F120" s="112"/>
      <c r="G120" s="112"/>
      <c r="H120" s="112"/>
      <c r="I120"/>
      <c r="J120"/>
      <c r="K120" s="112"/>
      <c r="L120" s="112"/>
      <c r="M120" s="112"/>
      <c r="N120" s="112"/>
      <c r="O120" s="112"/>
      <c r="P120" s="112"/>
      <c r="Q120" s="112"/>
      <c r="R120" s="112"/>
      <c r="S120" s="112"/>
      <c r="T120" s="112"/>
      <c r="U120" s="112"/>
      <c r="V120" s="112"/>
      <c r="W120" s="112"/>
      <c r="X120" s="112"/>
      <c r="Y120" s="112"/>
      <c r="Z120" s="112"/>
      <c r="AA120" s="112"/>
      <c r="AB120" s="112"/>
      <c r="AC120" s="112"/>
      <c r="AD120" s="112"/>
      <c r="AE120" s="112"/>
      <c r="AF120" s="112"/>
      <c r="AG120" s="112"/>
      <c r="AH120" s="112"/>
      <c r="AI120" s="112"/>
      <c r="AJ120" s="112"/>
      <c r="AK120" s="112"/>
      <c r="AL120" s="112"/>
      <c r="AM120" s="112"/>
      <c r="AN120" s="112"/>
      <c r="AO120" s="112"/>
    </row>
    <row r="121" spans="1:41" ht="14.5" x14ac:dyDescent="0.35">
      <c r="A121" s="112"/>
      <c r="B121" s="112"/>
      <c r="C121" s="112"/>
      <c r="D121" s="112"/>
      <c r="E121" s="112"/>
      <c r="F121" s="112"/>
      <c r="G121" s="112"/>
      <c r="H121" s="112"/>
      <c r="I121"/>
      <c r="J121"/>
      <c r="K121" s="112"/>
      <c r="L121" s="112"/>
      <c r="M121" s="112"/>
      <c r="N121" s="112"/>
      <c r="O121" s="112"/>
      <c r="P121" s="112"/>
      <c r="Q121" s="112"/>
      <c r="R121" s="112"/>
      <c r="S121" s="112"/>
      <c r="T121" s="112"/>
      <c r="U121" s="112"/>
      <c r="V121" s="112"/>
      <c r="W121" s="112"/>
      <c r="X121" s="112"/>
      <c r="Y121" s="112"/>
      <c r="Z121" s="112"/>
      <c r="AA121" s="112"/>
      <c r="AB121" s="112"/>
      <c r="AC121" s="112"/>
      <c r="AD121" s="112"/>
      <c r="AE121" s="112"/>
      <c r="AF121" s="112"/>
      <c r="AG121" s="112"/>
      <c r="AH121" s="112"/>
      <c r="AI121" s="112"/>
      <c r="AJ121" s="112"/>
      <c r="AK121" s="112"/>
      <c r="AL121" s="112"/>
      <c r="AM121" s="112"/>
      <c r="AN121" s="112"/>
      <c r="AO121" s="112"/>
    </row>
    <row r="122" spans="1:41" ht="14.5" x14ac:dyDescent="0.35">
      <c r="A122" s="112"/>
      <c r="B122" s="112"/>
      <c r="C122" s="112"/>
      <c r="D122" s="112"/>
      <c r="E122" s="112"/>
      <c r="F122" s="112"/>
      <c r="G122" s="112"/>
      <c r="H122" s="112"/>
      <c r="I122"/>
      <c r="J122"/>
      <c r="K122" s="112"/>
      <c r="L122" s="112"/>
      <c r="M122" s="112"/>
      <c r="N122" s="112"/>
      <c r="O122" s="112"/>
      <c r="P122" s="112"/>
      <c r="Q122" s="112"/>
      <c r="R122" s="112"/>
      <c r="S122" s="112"/>
      <c r="T122" s="112"/>
      <c r="U122" s="112"/>
      <c r="V122" s="112"/>
      <c r="W122" s="112"/>
      <c r="X122" s="112"/>
      <c r="Y122" s="112"/>
      <c r="Z122" s="112"/>
      <c r="AA122" s="112"/>
      <c r="AB122" s="112"/>
      <c r="AC122" s="112"/>
      <c r="AD122" s="112"/>
      <c r="AE122" s="112"/>
      <c r="AF122" s="112"/>
      <c r="AG122" s="112"/>
      <c r="AH122" s="112"/>
      <c r="AI122" s="112"/>
      <c r="AJ122" s="112"/>
      <c r="AK122" s="112"/>
      <c r="AL122" s="112"/>
      <c r="AM122" s="112"/>
      <c r="AN122" s="112"/>
      <c r="AO122" s="112"/>
    </row>
    <row r="123" spans="1:41" ht="14.5" x14ac:dyDescent="0.35">
      <c r="A123" s="112"/>
      <c r="B123" s="112"/>
      <c r="C123" s="112"/>
      <c r="D123" s="112"/>
      <c r="E123" s="112"/>
      <c r="F123" s="112"/>
      <c r="G123" s="112"/>
      <c r="H123" s="112"/>
      <c r="I123"/>
      <c r="J123"/>
      <c r="K123" s="112"/>
      <c r="L123" s="112"/>
      <c r="M123" s="112"/>
      <c r="N123" s="112"/>
      <c r="O123" s="112"/>
      <c r="P123" s="112"/>
      <c r="Q123" s="112"/>
      <c r="R123" s="112"/>
      <c r="S123" s="112"/>
      <c r="T123" s="112"/>
      <c r="U123" s="112"/>
      <c r="V123" s="112"/>
      <c r="W123" s="112"/>
      <c r="X123" s="112"/>
      <c r="Y123" s="112"/>
      <c r="Z123" s="112"/>
      <c r="AA123" s="112"/>
      <c r="AB123" s="112"/>
      <c r="AC123" s="112"/>
      <c r="AD123" s="112"/>
      <c r="AE123" s="112"/>
      <c r="AF123" s="112"/>
      <c r="AG123" s="112"/>
      <c r="AH123" s="112"/>
      <c r="AI123" s="112"/>
      <c r="AJ123" s="112"/>
      <c r="AK123" s="112"/>
      <c r="AL123" s="112"/>
      <c r="AM123" s="112"/>
      <c r="AN123" s="112"/>
      <c r="AO123" s="112"/>
    </row>
    <row r="124" spans="1:41" ht="14.5" x14ac:dyDescent="0.35">
      <c r="A124" s="112"/>
      <c r="B124" s="112"/>
      <c r="C124" s="112"/>
      <c r="D124" s="112"/>
      <c r="E124" s="112"/>
      <c r="F124" s="112"/>
      <c r="G124" s="112"/>
      <c r="H124" s="112"/>
      <c r="I124"/>
      <c r="J124"/>
      <c r="K124" s="112"/>
      <c r="L124" s="112"/>
      <c r="M124" s="112"/>
      <c r="N124" s="112"/>
      <c r="O124" s="112"/>
      <c r="P124" s="112"/>
      <c r="Q124" s="112"/>
      <c r="R124" s="112"/>
      <c r="S124" s="112"/>
      <c r="T124" s="112"/>
      <c r="U124" s="112"/>
      <c r="V124" s="112"/>
      <c r="W124" s="112"/>
      <c r="X124" s="112"/>
      <c r="Y124" s="112"/>
      <c r="Z124" s="112"/>
      <c r="AA124" s="112"/>
      <c r="AB124" s="112"/>
      <c r="AC124" s="112"/>
      <c r="AD124" s="112"/>
      <c r="AE124" s="112"/>
      <c r="AF124" s="112"/>
      <c r="AG124" s="112"/>
      <c r="AH124" s="112"/>
      <c r="AI124" s="112"/>
      <c r="AJ124" s="112"/>
      <c r="AK124" s="112"/>
      <c r="AL124" s="112"/>
      <c r="AM124" s="112"/>
      <c r="AN124" s="112"/>
      <c r="AO124" s="112"/>
    </row>
    <row r="125" spans="1:41" ht="14.5" customHeight="1" x14ac:dyDescent="0.35">
      <c r="A125" s="112"/>
      <c r="B125" s="112"/>
      <c r="C125" s="112"/>
      <c r="D125" s="112"/>
      <c r="E125" s="112"/>
      <c r="F125" s="112"/>
      <c r="G125" s="112"/>
      <c r="H125" s="112"/>
      <c r="I125"/>
      <c r="J125"/>
      <c r="K125" s="112"/>
      <c r="L125" s="112"/>
      <c r="M125" s="112"/>
      <c r="N125" s="112"/>
      <c r="O125" s="112"/>
      <c r="P125" s="112"/>
      <c r="Q125" s="112"/>
      <c r="R125" s="112"/>
      <c r="S125" s="112"/>
      <c r="T125" s="112"/>
      <c r="U125" s="112"/>
      <c r="V125" s="112"/>
      <c r="W125" s="112"/>
      <c r="X125" s="112"/>
      <c r="Y125" s="112"/>
      <c r="Z125" s="112"/>
      <c r="AA125" s="112"/>
      <c r="AB125" s="112"/>
      <c r="AC125" s="112"/>
      <c r="AD125" s="112"/>
      <c r="AE125" s="112"/>
      <c r="AF125" s="112"/>
      <c r="AG125" s="112"/>
      <c r="AH125" s="112"/>
      <c r="AI125" s="112"/>
      <c r="AJ125" s="112"/>
      <c r="AK125" s="112"/>
      <c r="AL125" s="112"/>
      <c r="AM125" s="112"/>
      <c r="AN125" s="112"/>
      <c r="AO125" s="112"/>
    </row>
    <row r="126" spans="1:41" ht="14.5" customHeight="1" x14ac:dyDescent="0.35">
      <c r="A126" s="112"/>
      <c r="B126" s="112"/>
      <c r="C126" s="112"/>
      <c r="D126" s="112"/>
      <c r="E126" s="112"/>
      <c r="F126" s="112"/>
      <c r="G126" s="112"/>
      <c r="H126" s="112"/>
      <c r="I126"/>
      <c r="J126"/>
      <c r="K126" s="112"/>
      <c r="L126" s="112"/>
      <c r="M126" s="112"/>
      <c r="N126" s="112"/>
      <c r="O126" s="112"/>
      <c r="P126" s="112"/>
      <c r="Q126" s="112"/>
      <c r="R126" s="112"/>
      <c r="S126" s="112"/>
      <c r="T126" s="112"/>
      <c r="U126" s="112"/>
      <c r="V126" s="112"/>
      <c r="W126" s="112"/>
      <c r="X126" s="112"/>
      <c r="Y126" s="112"/>
      <c r="Z126" s="112"/>
      <c r="AA126" s="112"/>
      <c r="AB126" s="112"/>
      <c r="AC126" s="112"/>
      <c r="AD126" s="112"/>
      <c r="AE126" s="112"/>
      <c r="AF126" s="112"/>
      <c r="AG126" s="112"/>
      <c r="AH126" s="112"/>
      <c r="AI126" s="112"/>
      <c r="AJ126" s="112"/>
      <c r="AK126" s="112"/>
      <c r="AL126" s="112"/>
      <c r="AM126" s="112"/>
      <c r="AN126" s="112"/>
      <c r="AO126" s="112"/>
    </row>
    <row r="127" spans="1:41" ht="14.5" customHeight="1" x14ac:dyDescent="0.35">
      <c r="A127" s="112"/>
      <c r="B127" s="112"/>
      <c r="C127" s="112"/>
      <c r="D127" s="112"/>
      <c r="E127" s="112"/>
      <c r="F127" s="112"/>
      <c r="G127" s="112"/>
      <c r="H127" s="112"/>
      <c r="I127"/>
      <c r="J127"/>
      <c r="K127" s="112"/>
      <c r="L127" s="112"/>
      <c r="M127" s="112"/>
      <c r="N127" s="112"/>
      <c r="O127" s="112"/>
      <c r="P127" s="112"/>
      <c r="Q127" s="112"/>
      <c r="R127" s="112"/>
      <c r="S127" s="112"/>
      <c r="T127" s="112"/>
      <c r="U127" s="112"/>
      <c r="V127" s="112"/>
      <c r="W127" s="112"/>
      <c r="X127" s="112"/>
      <c r="Y127" s="112"/>
      <c r="Z127" s="112"/>
      <c r="AA127" s="112"/>
      <c r="AB127" s="112"/>
      <c r="AC127" s="112"/>
      <c r="AD127" s="112"/>
      <c r="AE127" s="112"/>
      <c r="AF127" s="112"/>
      <c r="AG127" s="112"/>
      <c r="AH127" s="112"/>
      <c r="AI127" s="112"/>
      <c r="AJ127" s="112"/>
      <c r="AK127" s="112"/>
      <c r="AL127" s="112"/>
      <c r="AM127" s="112"/>
      <c r="AN127" s="112"/>
      <c r="AO127" s="112"/>
    </row>
    <row r="128" spans="1:41" ht="14.5" customHeight="1" x14ac:dyDescent="0.35">
      <c r="A128" s="112"/>
      <c r="B128" s="112"/>
      <c r="C128" s="112"/>
      <c r="D128" s="112"/>
      <c r="E128" s="112"/>
      <c r="F128" s="112"/>
      <c r="G128" s="112"/>
      <c r="H128" s="112"/>
      <c r="I128"/>
      <c r="J128"/>
      <c r="K128" s="112"/>
      <c r="L128" s="112"/>
      <c r="M128" s="112"/>
      <c r="N128" s="112"/>
      <c r="O128" s="112"/>
      <c r="P128" s="112"/>
      <c r="Q128" s="112"/>
      <c r="R128" s="112"/>
      <c r="S128" s="112"/>
      <c r="T128" s="112"/>
      <c r="U128" s="112"/>
      <c r="V128" s="112"/>
      <c r="W128" s="112"/>
      <c r="X128" s="112"/>
      <c r="Y128" s="112"/>
      <c r="Z128" s="112"/>
      <c r="AA128" s="112"/>
      <c r="AB128" s="112"/>
      <c r="AC128" s="112"/>
      <c r="AD128" s="112"/>
      <c r="AE128" s="112"/>
      <c r="AF128" s="112"/>
      <c r="AG128" s="112"/>
      <c r="AH128" s="112"/>
      <c r="AI128" s="112"/>
      <c r="AJ128" s="112"/>
      <c r="AK128" s="112"/>
      <c r="AL128" s="112"/>
      <c r="AM128" s="112"/>
      <c r="AN128" s="112"/>
      <c r="AO128" s="112"/>
    </row>
    <row r="129" spans="1:41" ht="14.5" customHeight="1" x14ac:dyDescent="0.35">
      <c r="A129" s="112"/>
      <c r="B129" s="112"/>
      <c r="C129" s="112"/>
      <c r="D129" s="112"/>
      <c r="E129" s="112"/>
      <c r="F129" s="112"/>
      <c r="G129" s="112"/>
      <c r="H129" s="112"/>
      <c r="I129"/>
      <c r="J129"/>
      <c r="K129" s="112"/>
      <c r="L129" s="112"/>
      <c r="M129" s="112"/>
      <c r="N129" s="112"/>
      <c r="O129" s="112"/>
      <c r="P129" s="112"/>
      <c r="Q129" s="112"/>
      <c r="R129" s="112"/>
      <c r="S129" s="112"/>
      <c r="T129" s="112"/>
      <c r="U129" s="112"/>
      <c r="V129" s="112"/>
      <c r="W129" s="112"/>
      <c r="X129" s="112"/>
      <c r="Y129" s="112"/>
      <c r="Z129" s="112"/>
      <c r="AA129" s="112"/>
      <c r="AB129" s="112"/>
      <c r="AC129" s="112"/>
      <c r="AD129" s="112"/>
      <c r="AE129" s="112"/>
      <c r="AF129" s="112"/>
      <c r="AG129" s="112"/>
      <c r="AH129" s="112"/>
      <c r="AI129" s="112"/>
      <c r="AJ129" s="112"/>
      <c r="AK129" s="112"/>
      <c r="AL129" s="112"/>
      <c r="AM129" s="112"/>
      <c r="AN129" s="112"/>
      <c r="AO129" s="112"/>
    </row>
    <row r="130" spans="1:41" ht="14.5" customHeight="1" x14ac:dyDescent="0.35">
      <c r="A130" s="112"/>
      <c r="B130" s="112"/>
      <c r="C130" s="112"/>
      <c r="D130" s="112"/>
      <c r="E130" s="112"/>
      <c r="F130" s="112"/>
      <c r="G130" s="112"/>
      <c r="H130" s="112"/>
      <c r="I130"/>
      <c r="J130"/>
      <c r="K130" s="112"/>
      <c r="L130" s="112"/>
      <c r="M130" s="112"/>
      <c r="N130" s="112"/>
      <c r="O130" s="112"/>
      <c r="P130" s="112"/>
      <c r="Q130" s="112"/>
      <c r="R130" s="112"/>
      <c r="S130" s="112"/>
      <c r="T130" s="112"/>
      <c r="U130" s="112"/>
      <c r="V130" s="112"/>
      <c r="W130" s="112"/>
      <c r="X130" s="112"/>
      <c r="Y130" s="112"/>
      <c r="Z130" s="112"/>
      <c r="AA130" s="112"/>
      <c r="AB130" s="112"/>
      <c r="AC130" s="112"/>
      <c r="AD130" s="112"/>
      <c r="AE130" s="112"/>
      <c r="AF130" s="112"/>
      <c r="AG130" s="112"/>
      <c r="AH130" s="112"/>
      <c r="AI130" s="112"/>
      <c r="AJ130" s="112"/>
      <c r="AK130" s="112"/>
      <c r="AL130" s="112"/>
      <c r="AM130" s="112"/>
      <c r="AN130" s="112"/>
      <c r="AO130" s="112"/>
    </row>
    <row r="131" spans="1:41" ht="14.5" customHeight="1" x14ac:dyDescent="0.35">
      <c r="A131" s="112"/>
      <c r="B131" s="112"/>
      <c r="C131" s="112"/>
      <c r="D131" s="112"/>
      <c r="E131" s="112"/>
      <c r="F131" s="112"/>
      <c r="G131" s="112"/>
      <c r="H131" s="112"/>
      <c r="I131"/>
      <c r="J131"/>
      <c r="K131" s="112"/>
      <c r="L131" s="112"/>
      <c r="M131" s="112"/>
      <c r="N131" s="112"/>
      <c r="O131" s="112"/>
      <c r="P131" s="112"/>
      <c r="Q131" s="112"/>
      <c r="R131" s="112"/>
      <c r="S131" s="112"/>
      <c r="T131" s="112"/>
      <c r="U131" s="112"/>
      <c r="V131" s="112"/>
      <c r="W131" s="112"/>
      <c r="X131" s="112"/>
      <c r="Y131" s="112"/>
      <c r="Z131" s="112"/>
      <c r="AA131" s="112"/>
      <c r="AB131" s="112"/>
      <c r="AC131" s="112"/>
      <c r="AD131" s="112"/>
      <c r="AE131" s="112"/>
      <c r="AF131" s="112"/>
      <c r="AG131" s="112"/>
      <c r="AH131" s="112"/>
      <c r="AI131" s="112"/>
      <c r="AJ131" s="112"/>
      <c r="AK131" s="112"/>
      <c r="AL131" s="112"/>
      <c r="AM131" s="112"/>
      <c r="AN131" s="112"/>
      <c r="AO131" s="112"/>
    </row>
    <row r="132" spans="1:41" ht="14.5" customHeight="1" x14ac:dyDescent="0.35">
      <c r="A132" s="112"/>
      <c r="B132" s="112"/>
      <c r="C132" s="112"/>
      <c r="D132" s="112"/>
      <c r="E132" s="112"/>
      <c r="F132" s="112"/>
      <c r="G132" s="112"/>
      <c r="H132" s="112"/>
      <c r="I132"/>
      <c r="J132"/>
      <c r="K132" s="112"/>
      <c r="L132" s="112"/>
      <c r="M132" s="112"/>
      <c r="N132" s="112"/>
      <c r="O132" s="112"/>
      <c r="P132" s="112"/>
      <c r="Q132" s="112"/>
      <c r="R132" s="112"/>
      <c r="S132" s="112"/>
      <c r="T132" s="112"/>
      <c r="U132" s="112"/>
      <c r="V132" s="112"/>
      <c r="W132" s="112"/>
      <c r="X132" s="112"/>
      <c r="Y132" s="112"/>
      <c r="Z132" s="112"/>
      <c r="AA132" s="112"/>
      <c r="AB132" s="112"/>
      <c r="AC132" s="112"/>
      <c r="AD132" s="112"/>
      <c r="AE132" s="112"/>
      <c r="AF132" s="112"/>
      <c r="AG132" s="112"/>
      <c r="AH132" s="112"/>
      <c r="AI132" s="112"/>
      <c r="AJ132" s="112"/>
      <c r="AK132" s="112"/>
      <c r="AL132" s="112"/>
      <c r="AM132" s="112"/>
      <c r="AN132" s="112"/>
      <c r="AO132" s="112"/>
    </row>
    <row r="133" spans="1:41" ht="14.5" customHeight="1" x14ac:dyDescent="0.35">
      <c r="A133" s="112"/>
      <c r="B133" s="112"/>
      <c r="C133" s="112"/>
      <c r="D133" s="112"/>
      <c r="E133" s="112"/>
      <c r="F133" s="112"/>
      <c r="G133" s="112"/>
      <c r="H133" s="112"/>
      <c r="I133"/>
      <c r="J133"/>
      <c r="K133" s="112"/>
      <c r="L133" s="112"/>
      <c r="M133" s="112"/>
      <c r="N133" s="112"/>
      <c r="O133" s="112"/>
      <c r="P133" s="112"/>
      <c r="Q133" s="112"/>
      <c r="R133" s="112"/>
      <c r="S133" s="112"/>
      <c r="T133" s="112"/>
      <c r="U133" s="112"/>
      <c r="V133" s="112"/>
      <c r="W133" s="112"/>
      <c r="X133" s="112"/>
      <c r="Y133" s="112"/>
      <c r="Z133" s="112"/>
      <c r="AA133" s="112"/>
      <c r="AB133" s="112"/>
      <c r="AC133" s="112"/>
      <c r="AD133" s="112"/>
      <c r="AE133" s="112"/>
      <c r="AF133" s="112"/>
      <c r="AG133" s="112"/>
      <c r="AH133" s="112"/>
      <c r="AI133" s="112"/>
      <c r="AJ133" s="112"/>
      <c r="AK133" s="112"/>
      <c r="AL133" s="112"/>
      <c r="AM133" s="112"/>
      <c r="AN133" s="112"/>
      <c r="AO133" s="112"/>
    </row>
    <row r="134" spans="1:41" ht="14.5" customHeight="1" x14ac:dyDescent="0.35">
      <c r="A134" s="112"/>
      <c r="B134" s="112"/>
      <c r="C134" s="112"/>
      <c r="D134" s="112"/>
      <c r="E134" s="112"/>
      <c r="F134" s="112"/>
      <c r="G134" s="112"/>
      <c r="H134" s="112"/>
      <c r="I134"/>
      <c r="J134"/>
      <c r="K134" s="112"/>
      <c r="L134" s="112"/>
      <c r="M134" s="112"/>
      <c r="N134" s="112"/>
      <c r="O134" s="112"/>
      <c r="P134" s="112"/>
      <c r="Q134" s="112"/>
      <c r="R134" s="112"/>
      <c r="S134" s="112"/>
      <c r="T134" s="112"/>
      <c r="U134" s="112"/>
      <c r="V134" s="112"/>
      <c r="W134" s="112"/>
      <c r="X134" s="112"/>
      <c r="Y134" s="112"/>
      <c r="Z134" s="112"/>
      <c r="AA134" s="112"/>
      <c r="AB134" s="112"/>
      <c r="AC134" s="112"/>
      <c r="AD134" s="112"/>
      <c r="AE134" s="112"/>
      <c r="AF134" s="112"/>
      <c r="AG134" s="112"/>
      <c r="AH134" s="112"/>
      <c r="AI134" s="112"/>
      <c r="AJ134" s="112"/>
      <c r="AK134" s="112"/>
      <c r="AL134" s="112"/>
      <c r="AM134" s="112"/>
      <c r="AN134" s="112"/>
      <c r="AO134" s="112"/>
    </row>
    <row r="135" spans="1:41" ht="14.5" customHeight="1" x14ac:dyDescent="0.35">
      <c r="A135" s="112"/>
      <c r="B135" s="112"/>
      <c r="C135" s="112"/>
      <c r="D135" s="112"/>
      <c r="E135" s="112"/>
      <c r="F135" s="112"/>
      <c r="G135" s="112"/>
      <c r="H135" s="112"/>
      <c r="I135"/>
      <c r="J135"/>
      <c r="K135" s="112"/>
      <c r="L135" s="112"/>
      <c r="M135" s="112"/>
      <c r="N135" s="112"/>
      <c r="O135" s="112"/>
      <c r="P135" s="112"/>
      <c r="Q135" s="112"/>
      <c r="R135" s="112"/>
      <c r="S135" s="112"/>
      <c r="T135" s="112"/>
      <c r="U135" s="112"/>
      <c r="V135" s="112"/>
      <c r="W135" s="112"/>
      <c r="X135" s="112"/>
      <c r="Y135" s="112"/>
      <c r="Z135" s="112"/>
      <c r="AA135" s="112"/>
      <c r="AB135" s="112"/>
      <c r="AC135" s="112"/>
      <c r="AD135" s="112"/>
      <c r="AE135" s="112"/>
      <c r="AF135" s="112"/>
      <c r="AG135" s="112"/>
      <c r="AH135" s="112"/>
      <c r="AI135" s="112"/>
      <c r="AJ135" s="112"/>
      <c r="AK135" s="112"/>
      <c r="AL135" s="112"/>
      <c r="AM135" s="112"/>
      <c r="AN135" s="112"/>
      <c r="AO135" s="112"/>
    </row>
    <row r="136" spans="1:41" ht="14.5" customHeight="1" x14ac:dyDescent="0.35">
      <c r="A136" s="112"/>
      <c r="B136" s="112"/>
      <c r="C136" s="112"/>
      <c r="D136" s="112"/>
      <c r="E136" s="112"/>
      <c r="F136" s="112"/>
      <c r="G136" s="112"/>
      <c r="H136" s="112"/>
      <c r="I136"/>
      <c r="J136"/>
      <c r="K136" s="112"/>
      <c r="L136" s="112"/>
      <c r="M136" s="112"/>
      <c r="N136" s="112"/>
      <c r="O136" s="112"/>
      <c r="P136" s="112"/>
      <c r="Q136" s="112"/>
      <c r="R136" s="112"/>
      <c r="S136" s="112"/>
      <c r="T136" s="112"/>
      <c r="U136" s="112"/>
      <c r="V136" s="112"/>
      <c r="W136" s="112"/>
      <c r="X136" s="112"/>
      <c r="Y136" s="112"/>
      <c r="Z136" s="112"/>
      <c r="AA136" s="112"/>
      <c r="AB136" s="112"/>
      <c r="AC136" s="112"/>
      <c r="AD136" s="112"/>
      <c r="AE136" s="112"/>
      <c r="AF136" s="112"/>
      <c r="AG136" s="112"/>
      <c r="AH136" s="112"/>
      <c r="AI136" s="112"/>
      <c r="AJ136" s="112"/>
      <c r="AK136" s="112"/>
      <c r="AL136" s="112"/>
      <c r="AM136" s="112"/>
      <c r="AN136" s="112"/>
      <c r="AO136" s="112"/>
    </row>
    <row r="137" spans="1:41" ht="14.5" customHeight="1" x14ac:dyDescent="0.35">
      <c r="A137" s="112"/>
      <c r="B137" s="112"/>
      <c r="C137" s="112"/>
      <c r="D137" s="112"/>
      <c r="E137" s="112"/>
      <c r="F137" s="112"/>
      <c r="G137" s="112"/>
      <c r="H137" s="112"/>
      <c r="I137"/>
      <c r="J137"/>
      <c r="K137" s="112"/>
      <c r="L137" s="112"/>
      <c r="M137" s="112"/>
      <c r="N137" s="112"/>
      <c r="O137" s="112"/>
      <c r="P137" s="112"/>
      <c r="Q137" s="112"/>
      <c r="R137" s="112"/>
      <c r="S137" s="112"/>
      <c r="T137" s="112"/>
      <c r="U137" s="112"/>
      <c r="V137" s="112"/>
      <c r="W137" s="112"/>
      <c r="X137" s="112"/>
      <c r="Y137" s="112"/>
      <c r="Z137" s="112"/>
      <c r="AA137" s="112"/>
      <c r="AB137" s="112"/>
      <c r="AC137" s="112"/>
      <c r="AD137" s="112"/>
      <c r="AE137" s="112"/>
      <c r="AF137" s="112"/>
      <c r="AG137" s="112"/>
      <c r="AH137" s="112"/>
      <c r="AI137" s="112"/>
      <c r="AJ137" s="112"/>
      <c r="AK137" s="112"/>
      <c r="AL137" s="112"/>
      <c r="AM137" s="112"/>
      <c r="AN137" s="112"/>
      <c r="AO137" s="112"/>
    </row>
    <row r="138" spans="1:41" ht="14.5" customHeight="1" x14ac:dyDescent="0.35">
      <c r="A138" s="112"/>
      <c r="B138" s="112"/>
      <c r="C138" s="112"/>
      <c r="D138" s="112"/>
      <c r="E138" s="112"/>
      <c r="F138" s="112"/>
      <c r="G138" s="112"/>
      <c r="H138" s="112"/>
      <c r="I138"/>
      <c r="J138"/>
      <c r="K138" s="112"/>
      <c r="L138" s="112"/>
      <c r="M138" s="112"/>
      <c r="N138" s="112"/>
      <c r="O138" s="112"/>
      <c r="P138" s="112"/>
      <c r="Q138" s="112"/>
      <c r="R138" s="112"/>
      <c r="S138" s="112"/>
      <c r="T138" s="112"/>
      <c r="U138" s="112"/>
      <c r="V138" s="112"/>
      <c r="W138" s="112"/>
      <c r="X138" s="112"/>
      <c r="Y138" s="112"/>
      <c r="Z138" s="112"/>
      <c r="AA138" s="112"/>
      <c r="AB138" s="112"/>
      <c r="AC138" s="112"/>
      <c r="AD138" s="112"/>
      <c r="AE138" s="112"/>
      <c r="AF138" s="112"/>
      <c r="AG138" s="112"/>
      <c r="AH138" s="112"/>
      <c r="AI138" s="112"/>
      <c r="AJ138" s="112"/>
      <c r="AK138" s="112"/>
      <c r="AL138" s="112"/>
      <c r="AM138" s="112"/>
      <c r="AN138" s="112"/>
      <c r="AO138" s="112"/>
    </row>
    <row r="139" spans="1:41" ht="14.5" customHeight="1" x14ac:dyDescent="0.35">
      <c r="A139" s="112"/>
      <c r="B139" s="112"/>
      <c r="C139" s="112"/>
      <c r="D139" s="112"/>
      <c r="E139" s="112"/>
      <c r="F139" s="112"/>
      <c r="G139" s="112"/>
      <c r="H139" s="112"/>
      <c r="I139"/>
      <c r="J139"/>
      <c r="K139" s="112"/>
      <c r="L139" s="112"/>
      <c r="M139" s="112"/>
      <c r="N139" s="112"/>
      <c r="O139" s="112"/>
      <c r="P139" s="112"/>
      <c r="Q139" s="112"/>
      <c r="R139" s="112"/>
      <c r="S139" s="112"/>
      <c r="T139" s="112"/>
      <c r="U139" s="112"/>
      <c r="V139" s="112"/>
      <c r="W139" s="112"/>
      <c r="X139" s="112"/>
      <c r="Y139" s="112"/>
      <c r="Z139" s="112"/>
      <c r="AA139" s="112"/>
      <c r="AB139" s="112"/>
      <c r="AC139" s="112"/>
      <c r="AD139" s="112"/>
      <c r="AE139" s="112"/>
      <c r="AF139" s="112"/>
      <c r="AG139" s="112"/>
      <c r="AH139" s="112"/>
      <c r="AI139" s="112"/>
      <c r="AJ139" s="112"/>
      <c r="AK139" s="112"/>
      <c r="AL139" s="112"/>
      <c r="AM139" s="112"/>
      <c r="AN139" s="112"/>
      <c r="AO139" s="112"/>
    </row>
    <row r="140" spans="1:41" ht="14.5" customHeight="1" x14ac:dyDescent="0.35">
      <c r="A140" s="112"/>
      <c r="B140" s="112"/>
      <c r="C140" s="112"/>
      <c r="D140" s="112"/>
      <c r="E140" s="112"/>
      <c r="F140" s="112"/>
      <c r="G140" s="112"/>
      <c r="H140" s="112"/>
      <c r="I140"/>
      <c r="J140"/>
      <c r="K140" s="112"/>
      <c r="L140" s="112"/>
      <c r="M140" s="112"/>
      <c r="N140" s="112"/>
      <c r="O140" s="112"/>
      <c r="P140" s="112"/>
      <c r="Q140" s="112"/>
      <c r="R140" s="112"/>
      <c r="S140" s="112"/>
      <c r="T140" s="112"/>
      <c r="U140" s="112"/>
      <c r="V140" s="112"/>
      <c r="W140" s="112"/>
      <c r="X140" s="112"/>
      <c r="Y140" s="112"/>
      <c r="Z140" s="112"/>
      <c r="AA140" s="112"/>
      <c r="AB140" s="112"/>
      <c r="AC140" s="112"/>
      <c r="AD140" s="112"/>
      <c r="AE140" s="112"/>
      <c r="AF140" s="112"/>
      <c r="AG140" s="112"/>
      <c r="AH140" s="112"/>
      <c r="AI140" s="112"/>
      <c r="AJ140" s="112"/>
      <c r="AK140" s="112"/>
      <c r="AL140" s="112"/>
      <c r="AM140" s="112"/>
      <c r="AN140" s="112"/>
      <c r="AO140" s="112"/>
    </row>
    <row r="141" spans="1:41" ht="14.5" customHeight="1" x14ac:dyDescent="0.35">
      <c r="A141" s="112"/>
      <c r="B141" s="112"/>
      <c r="C141" s="112"/>
      <c r="D141" s="112"/>
      <c r="E141" s="112"/>
      <c r="F141" s="112"/>
      <c r="G141" s="112"/>
      <c r="H141" s="112"/>
      <c r="I141"/>
      <c r="J141"/>
      <c r="K141" s="112"/>
      <c r="L141" s="112"/>
      <c r="M141" s="112"/>
      <c r="N141" s="112"/>
      <c r="O141" s="112"/>
      <c r="P141" s="112"/>
      <c r="Q141" s="112"/>
      <c r="R141" s="112"/>
      <c r="S141" s="112"/>
      <c r="T141" s="112"/>
      <c r="U141" s="112"/>
      <c r="V141" s="112"/>
      <c r="W141" s="112"/>
      <c r="X141" s="112"/>
      <c r="Y141" s="112"/>
      <c r="Z141" s="112"/>
      <c r="AA141" s="112"/>
      <c r="AB141" s="112"/>
      <c r="AC141" s="112"/>
      <c r="AD141" s="112"/>
      <c r="AE141" s="112"/>
      <c r="AF141" s="112"/>
      <c r="AG141" s="112"/>
      <c r="AH141" s="112"/>
      <c r="AI141" s="112"/>
      <c r="AJ141" s="112"/>
      <c r="AK141" s="112"/>
      <c r="AL141" s="112"/>
      <c r="AM141" s="112"/>
      <c r="AN141" s="112"/>
      <c r="AO141" s="112"/>
    </row>
    <row r="142" spans="1:41" ht="14.5" customHeight="1" x14ac:dyDescent="0.35">
      <c r="A142" s="112"/>
      <c r="B142" s="112"/>
      <c r="C142" s="112"/>
      <c r="D142" s="112"/>
      <c r="E142" s="112"/>
      <c r="F142" s="112"/>
      <c r="G142" s="112"/>
      <c r="H142" s="112"/>
      <c r="I142"/>
      <c r="J142"/>
      <c r="K142" s="112"/>
      <c r="L142" s="112"/>
      <c r="M142" s="112"/>
      <c r="N142" s="112"/>
      <c r="O142" s="112"/>
      <c r="P142" s="112"/>
      <c r="Q142" s="112"/>
      <c r="R142" s="112"/>
      <c r="S142" s="112"/>
      <c r="T142" s="112"/>
      <c r="U142" s="112"/>
      <c r="V142" s="112"/>
      <c r="W142" s="112"/>
      <c r="X142" s="112"/>
      <c r="Y142" s="112"/>
      <c r="Z142" s="112"/>
      <c r="AA142" s="112"/>
      <c r="AB142" s="112"/>
      <c r="AC142" s="112"/>
      <c r="AD142" s="112"/>
      <c r="AE142" s="112"/>
      <c r="AF142" s="112"/>
      <c r="AG142" s="112"/>
      <c r="AH142" s="112"/>
      <c r="AI142" s="112"/>
      <c r="AJ142" s="112"/>
      <c r="AK142" s="112"/>
      <c r="AL142" s="112"/>
      <c r="AM142" s="112"/>
      <c r="AN142" s="112"/>
      <c r="AO142" s="112"/>
    </row>
    <row r="143" spans="1:41" ht="14.5" customHeight="1" x14ac:dyDescent="0.35">
      <c r="A143" s="112"/>
      <c r="B143" s="112"/>
      <c r="C143" s="112"/>
      <c r="D143" s="112"/>
      <c r="E143" s="112"/>
      <c r="F143" s="112"/>
      <c r="G143" s="112"/>
      <c r="H143" s="112"/>
      <c r="I143"/>
      <c r="J143"/>
      <c r="K143" s="112"/>
      <c r="L143" s="112"/>
      <c r="M143" s="112"/>
      <c r="N143" s="112"/>
      <c r="O143" s="112"/>
      <c r="P143" s="112"/>
      <c r="Q143" s="112"/>
      <c r="R143" s="112"/>
      <c r="S143" s="112"/>
      <c r="T143" s="112"/>
      <c r="U143" s="112"/>
      <c r="V143" s="112"/>
      <c r="W143" s="112"/>
      <c r="X143" s="112"/>
      <c r="Y143" s="112"/>
      <c r="Z143" s="112"/>
      <c r="AA143" s="112"/>
      <c r="AB143" s="112"/>
      <c r="AC143" s="112"/>
      <c r="AD143" s="112"/>
      <c r="AE143" s="112"/>
      <c r="AF143" s="112"/>
      <c r="AG143" s="112"/>
      <c r="AH143" s="112"/>
      <c r="AI143" s="112"/>
      <c r="AJ143" s="112"/>
      <c r="AK143" s="112"/>
      <c r="AL143" s="112"/>
      <c r="AM143" s="112"/>
      <c r="AN143" s="112"/>
      <c r="AO143" s="112"/>
    </row>
    <row r="144" spans="1:41" ht="14.5" customHeight="1" x14ac:dyDescent="0.35">
      <c r="A144" s="112"/>
      <c r="B144" s="112"/>
      <c r="C144" s="112"/>
      <c r="D144" s="112"/>
      <c r="E144" s="112"/>
      <c r="F144" s="112"/>
      <c r="G144" s="112"/>
      <c r="H144" s="112"/>
      <c r="I144"/>
      <c r="J144"/>
      <c r="K144" s="112"/>
      <c r="L144" s="112"/>
      <c r="M144" s="112"/>
      <c r="N144" s="112"/>
      <c r="O144" s="112"/>
      <c r="P144" s="112"/>
      <c r="Q144" s="112"/>
      <c r="R144" s="112"/>
      <c r="S144" s="112"/>
      <c r="T144" s="112"/>
      <c r="U144" s="112"/>
      <c r="V144" s="112"/>
      <c r="W144" s="112"/>
      <c r="X144" s="112"/>
      <c r="Y144" s="112"/>
      <c r="Z144" s="112"/>
      <c r="AA144" s="112"/>
      <c r="AB144" s="112"/>
      <c r="AC144" s="112"/>
      <c r="AD144" s="112"/>
      <c r="AE144" s="112"/>
      <c r="AF144" s="112"/>
      <c r="AG144" s="112"/>
      <c r="AH144" s="112"/>
      <c r="AI144" s="112"/>
      <c r="AJ144" s="112"/>
      <c r="AK144" s="112"/>
      <c r="AL144" s="112"/>
      <c r="AM144" s="112"/>
      <c r="AN144" s="112"/>
      <c r="AO144" s="112"/>
    </row>
    <row r="145" spans="1:41" ht="14.5" customHeight="1" x14ac:dyDescent="0.35">
      <c r="A145" s="112"/>
      <c r="B145" s="112"/>
      <c r="C145" s="112"/>
      <c r="D145" s="112"/>
      <c r="E145" s="112"/>
      <c r="F145" s="112"/>
      <c r="G145" s="112"/>
      <c r="H145" s="112"/>
      <c r="I145"/>
      <c r="J145"/>
      <c r="K145" s="112"/>
      <c r="L145" s="112"/>
      <c r="M145" s="112"/>
      <c r="N145" s="112"/>
      <c r="O145" s="112"/>
      <c r="P145" s="112"/>
      <c r="Q145" s="112"/>
      <c r="R145" s="112"/>
      <c r="S145" s="112"/>
      <c r="T145" s="112"/>
      <c r="U145" s="112"/>
      <c r="V145" s="112"/>
      <c r="W145" s="112"/>
      <c r="X145" s="112"/>
      <c r="Y145" s="112"/>
      <c r="Z145" s="112"/>
      <c r="AA145" s="112"/>
      <c r="AB145" s="112"/>
      <c r="AC145" s="112"/>
      <c r="AD145" s="112"/>
      <c r="AE145" s="112"/>
      <c r="AF145" s="112"/>
      <c r="AG145" s="112"/>
      <c r="AH145" s="112"/>
      <c r="AI145" s="112"/>
      <c r="AJ145" s="112"/>
      <c r="AK145" s="112"/>
      <c r="AL145" s="112"/>
      <c r="AM145" s="112"/>
      <c r="AN145" s="112"/>
      <c r="AO145" s="112"/>
    </row>
    <row r="146" spans="1:41" ht="14.5" customHeight="1" x14ac:dyDescent="0.35">
      <c r="A146" s="112"/>
      <c r="B146" s="112"/>
      <c r="C146" s="112"/>
      <c r="D146" s="112"/>
      <c r="E146" s="112"/>
      <c r="F146" s="112"/>
      <c r="G146" s="112"/>
      <c r="H146" s="112"/>
      <c r="I146"/>
      <c r="J146"/>
      <c r="K146" s="112"/>
      <c r="L146" s="112"/>
      <c r="M146" s="112"/>
      <c r="N146" s="112"/>
      <c r="O146" s="112"/>
      <c r="P146" s="112"/>
      <c r="Q146" s="112"/>
      <c r="R146" s="112"/>
      <c r="S146" s="112"/>
      <c r="T146" s="112"/>
      <c r="U146" s="112"/>
      <c r="V146" s="112"/>
      <c r="W146" s="112"/>
      <c r="X146" s="112"/>
      <c r="Y146" s="112"/>
      <c r="Z146" s="112"/>
      <c r="AA146" s="112"/>
      <c r="AB146" s="112"/>
      <c r="AC146" s="112"/>
      <c r="AD146" s="112"/>
      <c r="AE146" s="112"/>
      <c r="AF146" s="112"/>
      <c r="AG146" s="112"/>
      <c r="AH146" s="112"/>
      <c r="AI146" s="112"/>
      <c r="AJ146" s="112"/>
      <c r="AK146" s="112"/>
      <c r="AL146" s="112"/>
      <c r="AM146" s="112"/>
      <c r="AN146" s="112"/>
      <c r="AO146" s="112"/>
    </row>
    <row r="147" spans="1:41" ht="14.5" customHeight="1" x14ac:dyDescent="0.35">
      <c r="A147" s="112"/>
      <c r="B147" s="112"/>
      <c r="C147" s="112"/>
      <c r="D147" s="112"/>
      <c r="E147" s="112"/>
      <c r="F147" s="112"/>
      <c r="G147" s="112"/>
      <c r="H147" s="112"/>
      <c r="I147"/>
      <c r="J147"/>
      <c r="K147" s="112"/>
      <c r="L147" s="112"/>
      <c r="M147" s="112"/>
      <c r="N147" s="112"/>
      <c r="O147" s="112"/>
      <c r="P147" s="112"/>
      <c r="Q147" s="112"/>
      <c r="R147" s="112"/>
      <c r="S147" s="112"/>
      <c r="T147" s="112"/>
      <c r="U147" s="112"/>
      <c r="V147" s="112"/>
      <c r="W147" s="112"/>
      <c r="X147" s="112"/>
      <c r="Y147" s="112"/>
      <c r="Z147" s="112"/>
      <c r="AA147" s="112"/>
      <c r="AB147" s="112"/>
      <c r="AC147" s="112"/>
      <c r="AD147" s="112"/>
      <c r="AE147" s="112"/>
      <c r="AF147" s="112"/>
      <c r="AG147" s="112"/>
      <c r="AH147" s="112"/>
      <c r="AI147" s="112"/>
      <c r="AJ147" s="112"/>
      <c r="AK147" s="112"/>
      <c r="AL147" s="112"/>
      <c r="AM147" s="112"/>
      <c r="AN147" s="112"/>
      <c r="AO147" s="112"/>
    </row>
    <row r="148" spans="1:41" ht="14.5" customHeight="1" x14ac:dyDescent="0.35">
      <c r="A148" s="112"/>
      <c r="B148" s="112"/>
      <c r="C148" s="112"/>
      <c r="D148" s="112"/>
      <c r="E148" s="112"/>
      <c r="F148" s="112"/>
      <c r="G148" s="112"/>
      <c r="H148" s="112"/>
      <c r="I148"/>
      <c r="J148"/>
      <c r="K148" s="112"/>
      <c r="L148" s="112"/>
      <c r="M148" s="112"/>
      <c r="N148" s="112"/>
      <c r="O148" s="112"/>
      <c r="P148" s="112"/>
      <c r="Q148" s="112"/>
      <c r="R148" s="112"/>
      <c r="S148" s="112"/>
      <c r="T148" s="112"/>
      <c r="U148" s="112"/>
      <c r="V148" s="112"/>
      <c r="W148" s="112"/>
      <c r="X148" s="112"/>
      <c r="Y148" s="112"/>
      <c r="Z148" s="112"/>
      <c r="AA148" s="112"/>
      <c r="AB148" s="112"/>
      <c r="AC148" s="112"/>
      <c r="AD148" s="112"/>
      <c r="AE148" s="112"/>
      <c r="AF148" s="112"/>
      <c r="AG148" s="112"/>
      <c r="AH148" s="112"/>
      <c r="AI148" s="112"/>
      <c r="AJ148" s="112"/>
      <c r="AK148" s="112"/>
      <c r="AL148" s="112"/>
      <c r="AM148" s="112"/>
      <c r="AN148" s="112"/>
      <c r="AO148" s="112"/>
    </row>
    <row r="149" spans="1:41" ht="14.5" customHeight="1" x14ac:dyDescent="0.35">
      <c r="A149" s="112"/>
      <c r="B149" s="112"/>
      <c r="C149" s="112"/>
      <c r="D149" s="112"/>
      <c r="E149" s="112"/>
      <c r="F149" s="112"/>
      <c r="G149" s="112"/>
      <c r="H149" s="112"/>
      <c r="I149"/>
      <c r="J149"/>
      <c r="K149" s="112"/>
      <c r="L149" s="112"/>
      <c r="M149" s="112"/>
      <c r="N149" s="112"/>
      <c r="O149" s="112"/>
      <c r="P149" s="112"/>
      <c r="Q149" s="112"/>
      <c r="R149" s="112"/>
      <c r="S149" s="112"/>
      <c r="T149" s="112"/>
      <c r="U149" s="112"/>
      <c r="V149" s="112"/>
      <c r="W149" s="112"/>
      <c r="X149" s="112"/>
      <c r="Y149" s="112"/>
      <c r="Z149" s="112"/>
      <c r="AA149" s="112"/>
      <c r="AB149" s="112"/>
      <c r="AC149" s="112"/>
      <c r="AD149" s="112"/>
      <c r="AE149" s="112"/>
      <c r="AF149" s="112"/>
      <c r="AG149" s="112"/>
      <c r="AH149" s="112"/>
      <c r="AI149" s="112"/>
      <c r="AJ149" s="112"/>
      <c r="AK149" s="112"/>
      <c r="AL149" s="112"/>
      <c r="AM149" s="112"/>
      <c r="AN149" s="112"/>
      <c r="AO149" s="112"/>
    </row>
    <row r="150" spans="1:41" ht="15" customHeight="1" x14ac:dyDescent="0.3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row>
    <row r="151" spans="1:41" ht="15" customHeight="1" x14ac:dyDescent="0.3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row>
    <row r="152" spans="1:41" ht="15" customHeight="1" x14ac:dyDescent="0.3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c r="AN152" s="112"/>
      <c r="AO152" s="112"/>
    </row>
    <row r="153" spans="1:41" ht="15" customHeight="1" x14ac:dyDescent="0.3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c r="AN153" s="112"/>
      <c r="AO153" s="112"/>
    </row>
    <row r="154" spans="1:41" ht="15" customHeight="1" x14ac:dyDescent="0.3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c r="AN154" s="112"/>
      <c r="AO154" s="112"/>
    </row>
    <row r="155" spans="1:41" ht="15" customHeight="1" x14ac:dyDescent="0.35">
      <c r="A155" s="112"/>
      <c r="B155" s="112"/>
      <c r="C155" s="112"/>
      <c r="D155" s="112"/>
      <c r="E155" s="112"/>
      <c r="F155" s="112"/>
      <c r="G155" s="112"/>
      <c r="H155" s="112"/>
      <c r="I155" s="112"/>
      <c r="J155" s="112"/>
      <c r="K155" s="112"/>
      <c r="L155" s="112"/>
      <c r="M155" s="112"/>
      <c r="N155" s="112"/>
      <c r="O155" s="112"/>
      <c r="P155" s="112"/>
      <c r="Q155" s="112"/>
      <c r="R155" s="112"/>
      <c r="S155" s="112"/>
      <c r="T155" s="112"/>
      <c r="U155" s="112"/>
      <c r="V155" s="112"/>
      <c r="W155" s="112"/>
      <c r="X155" s="112"/>
      <c r="Y155" s="112"/>
      <c r="Z155" s="112"/>
      <c r="AA155" s="112"/>
      <c r="AB155" s="112"/>
      <c r="AC155" s="112"/>
      <c r="AD155" s="112"/>
      <c r="AE155" s="112"/>
      <c r="AF155" s="112"/>
      <c r="AG155" s="112"/>
      <c r="AH155" s="112"/>
      <c r="AI155" s="112"/>
      <c r="AJ155" s="112"/>
      <c r="AK155" s="112"/>
      <c r="AL155" s="112"/>
      <c r="AM155" s="112"/>
      <c r="AN155" s="112"/>
      <c r="AO155" s="112"/>
    </row>
  </sheetData>
  <protectedRanges>
    <protectedRange sqref="G45:Q84 G20:Q38 K19 P19" name="Section_B_1"/>
    <protectedRange sqref="G19:J19" name="Section_B_1_1"/>
    <protectedRange sqref="L19:O19" name="Section_B_1_2"/>
    <protectedRange sqref="Q19" name="Section_B_1_3"/>
  </protectedRanges>
  <mergeCells count="33">
    <mergeCell ref="E42:F42"/>
    <mergeCell ref="F43:F44"/>
    <mergeCell ref="B42:B44"/>
    <mergeCell ref="C42:C44"/>
    <mergeCell ref="D42:D44"/>
    <mergeCell ref="B16:B18"/>
    <mergeCell ref="C16:C18"/>
    <mergeCell ref="D16:D18"/>
    <mergeCell ref="B2:G2"/>
    <mergeCell ref="B4:G4"/>
    <mergeCell ref="B5:G5"/>
    <mergeCell ref="B6:G6"/>
    <mergeCell ref="C7:G7"/>
    <mergeCell ref="C8:G8"/>
    <mergeCell ref="K17:K18"/>
    <mergeCell ref="G16:K16"/>
    <mergeCell ref="C9:G9"/>
    <mergeCell ref="C10:G10"/>
    <mergeCell ref="C11:G11"/>
    <mergeCell ref="C12:G12"/>
    <mergeCell ref="E16:F16"/>
    <mergeCell ref="F17:F18"/>
    <mergeCell ref="P17:P18"/>
    <mergeCell ref="Q17:Q18"/>
    <mergeCell ref="Z36:AB36"/>
    <mergeCell ref="L16:P16"/>
    <mergeCell ref="R16:R18"/>
    <mergeCell ref="K43:K44"/>
    <mergeCell ref="G42:K42"/>
    <mergeCell ref="L42:P42"/>
    <mergeCell ref="R42:R44"/>
    <mergeCell ref="P43:P44"/>
    <mergeCell ref="Q43:Q44"/>
  </mergeCells>
  <conditionalFormatting sqref="G18:J18">
    <cfRule type="cellIs" dxfId="18" priority="15" operator="equal">
      <formula>"Actual"</formula>
    </cfRule>
    <cfRule type="cellIs" dxfId="17" priority="16" operator="equal">
      <formula>"Forecast"</formula>
    </cfRule>
  </conditionalFormatting>
  <conditionalFormatting sqref="G44:J44">
    <cfRule type="cellIs" dxfId="16" priority="9" operator="equal">
      <formula>"Actual"</formula>
    </cfRule>
    <cfRule type="cellIs" dxfId="15" priority="10" operator="equal">
      <formula>"Forecast"</formula>
    </cfRule>
  </conditionalFormatting>
  <conditionalFormatting sqref="L18:O18">
    <cfRule type="cellIs" dxfId="14" priority="11" operator="equal">
      <formula>"Actual"</formula>
    </cfRule>
    <cfRule type="cellIs" dxfId="13" priority="12" operator="equal">
      <formula>"Forecast"</formula>
    </cfRule>
  </conditionalFormatting>
  <conditionalFormatting sqref="L44:O44">
    <cfRule type="cellIs" dxfId="12" priority="7" operator="equal">
      <formula>"Actual"</formula>
    </cfRule>
    <cfRule type="cellIs" dxfId="11" priority="8" operator="equal">
      <formula>"Forecast"</formula>
    </cfRule>
  </conditionalFormatting>
  <conditionalFormatting sqref="E18">
    <cfRule type="cellIs" dxfId="10" priority="5" operator="equal">
      <formula>"Actual"</formula>
    </cfRule>
    <cfRule type="cellIs" dxfId="9" priority="6" operator="equal">
      <formula>"Forecast"</formula>
    </cfRule>
  </conditionalFormatting>
  <conditionalFormatting sqref="E44">
    <cfRule type="cellIs" dxfId="8" priority="1" operator="equal">
      <formula>"Actual"</formula>
    </cfRule>
    <cfRule type="cellIs" dxfId="7" priority="2" operator="equal">
      <formula>"Forecast"</formula>
    </cfRule>
  </conditionalFormatting>
  <dataValidations count="3">
    <dataValidation type="list" allowBlank="1" showInputMessage="1" showErrorMessage="1" sqref="C45:C84" xr:uid="{FED24E18-4DE8-4F2C-A373-41DC60CF1E83}">
      <formula1>OutcomeRange</formula1>
    </dataValidation>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L19:O38 Q45:Q84 G19:J38 G45:J84 L45:O84 Q19:Q38" xr:uid="{6F2B7AC5-9F6D-4E49-A899-451FA7940243}">
      <formula1>-100000000</formula1>
    </dataValidation>
    <dataValidation type="list" allowBlank="1" showInputMessage="1" showErrorMessage="1" sqref="C19:C38" xr:uid="{86D0D8CC-A391-407D-B19F-1114BBCED58E}">
      <formula1>INDIRECT(SUBSTITUTE(B19, " ", ""))</formula1>
    </dataValidation>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2E88A738-738C-4D9D-BEF9-B703F5908001}">
          <x14:formula1>
            <xm:f>'Dropdown Values'!$A$117:$A$122</xm:f>
          </x14:formula1>
          <xm:sqref>B19:B38</xm:sqref>
        </x14:dataValidation>
        <x14:dataValidation type="list" allowBlank="1" showInputMessage="1" showErrorMessage="1" xr:uid="{94B86EFA-A0DC-45E5-8F37-417516A81B1D}">
          <x14:formula1>
            <xm:f>'Dropdown Values'!$A$126:$A$127</xm:f>
          </x14:formula1>
          <xm:sqref>B45:B84</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5DD0-7124-4A36-99BE-80113683F5E3}">
  <dimension ref="A2:AF90"/>
  <sheetViews>
    <sheetView tabSelected="1" topLeftCell="J66" zoomScale="90" zoomScaleNormal="90" workbookViewId="0">
      <selection activeCell="P74" sqref="P74:Q74"/>
    </sheetView>
  </sheetViews>
  <sheetFormatPr defaultColWidth="9.1796875" defaultRowHeight="15" customHeight="1" x14ac:dyDescent="0.35"/>
  <cols>
    <col min="1" max="1" width="9.1796875" style="96"/>
    <col min="2" max="2" width="39.81640625" style="96" customWidth="1"/>
    <col min="3" max="3" width="18.1796875" style="96" customWidth="1"/>
    <col min="4" max="4" width="18.7265625" style="96" customWidth="1"/>
    <col min="5" max="11" width="15.7265625" style="96" customWidth="1"/>
    <col min="12" max="13" width="19.453125" style="96" customWidth="1"/>
    <col min="14" max="14" width="15.7265625" style="96" customWidth="1"/>
    <col min="15" max="15" width="18.26953125" style="96" customWidth="1"/>
    <col min="16" max="16" width="15.7265625" style="96" customWidth="1"/>
    <col min="17" max="17" width="21.26953125" style="96" customWidth="1"/>
    <col min="18" max="20" width="15.7265625" style="96" customWidth="1"/>
    <col min="21" max="21" width="17.81640625" style="96" customWidth="1"/>
    <col min="22" max="24" width="15.7265625" style="96" customWidth="1"/>
    <col min="25" max="25" width="9.1796875" style="96"/>
    <col min="26" max="32" width="15.7265625" style="96" customWidth="1"/>
    <col min="33" max="16384" width="9.1796875" style="96"/>
  </cols>
  <sheetData>
    <row r="2" spans="1:32" s="97" customFormat="1" ht="23.5" x14ac:dyDescent="0.35">
      <c r="A2" s="112"/>
      <c r="B2" s="306" t="s">
        <v>21</v>
      </c>
      <c r="C2" s="307"/>
      <c r="D2" s="307"/>
      <c r="E2" s="307"/>
      <c r="F2" s="307"/>
      <c r="G2" s="307"/>
      <c r="H2" s="308"/>
      <c r="I2" s="18"/>
      <c r="J2" s="3"/>
      <c r="K2" s="3"/>
      <c r="L2" s="3"/>
      <c r="M2" s="3"/>
      <c r="N2" s="3"/>
      <c r="O2" s="3"/>
      <c r="P2" s="3"/>
      <c r="Q2" s="3"/>
      <c r="R2" s="3"/>
      <c r="S2" s="3"/>
      <c r="T2" s="3"/>
      <c r="U2" s="3"/>
      <c r="V2" s="3"/>
      <c r="W2" s="3"/>
      <c r="X2" s="3"/>
      <c r="Y2" s="3"/>
      <c r="Z2" s="3"/>
      <c r="AA2" s="3"/>
      <c r="AB2" s="3"/>
      <c r="AC2" s="3"/>
      <c r="AD2" s="3"/>
      <c r="AE2" s="3"/>
      <c r="AF2" s="3"/>
    </row>
    <row r="4" spans="1:32" ht="18.5" x14ac:dyDescent="0.45">
      <c r="A4" s="112"/>
      <c r="B4" s="219" t="s">
        <v>150</v>
      </c>
      <c r="C4" s="220"/>
      <c r="D4" s="220"/>
      <c r="E4" s="220"/>
      <c r="F4" s="220"/>
      <c r="G4" s="220"/>
      <c r="H4" s="221"/>
      <c r="I4" s="112"/>
      <c r="J4" s="112"/>
      <c r="K4" s="112"/>
      <c r="L4" s="112"/>
      <c r="M4" s="112"/>
      <c r="N4" s="112"/>
      <c r="O4" s="112"/>
      <c r="P4" s="112"/>
      <c r="Q4" s="112"/>
      <c r="R4" s="112"/>
      <c r="S4" s="112"/>
      <c r="T4" s="112"/>
      <c r="U4" s="112"/>
      <c r="V4" s="112"/>
      <c r="W4" s="112"/>
      <c r="X4" s="112"/>
      <c r="Y4" s="112"/>
      <c r="Z4" s="112"/>
      <c r="AA4" s="112"/>
      <c r="AB4" s="112"/>
      <c r="AC4" s="112"/>
      <c r="AD4" s="112"/>
      <c r="AE4" s="112"/>
      <c r="AF4" s="112"/>
    </row>
    <row r="5" spans="1:32" ht="14.5" x14ac:dyDescent="0.35">
      <c r="A5" s="112"/>
      <c r="B5" s="329" t="s">
        <v>151</v>
      </c>
      <c r="C5" s="330"/>
      <c r="D5" s="330"/>
      <c r="E5" s="330"/>
      <c r="F5" s="330"/>
      <c r="G5" s="330"/>
      <c r="H5" s="331"/>
      <c r="I5" s="112"/>
      <c r="J5" s="112"/>
      <c r="K5" s="112"/>
      <c r="L5" s="112"/>
      <c r="M5" s="112"/>
      <c r="N5" s="112"/>
      <c r="O5" s="112"/>
      <c r="P5" s="112"/>
      <c r="Q5" s="112"/>
      <c r="R5" s="112"/>
      <c r="S5" s="112"/>
      <c r="T5" s="112"/>
      <c r="U5" s="112"/>
      <c r="V5" s="112"/>
      <c r="W5" s="112"/>
      <c r="X5" s="112"/>
      <c r="Y5" s="112"/>
      <c r="Z5" s="112"/>
      <c r="AA5" s="112"/>
      <c r="AB5" s="112"/>
      <c r="AC5" s="112"/>
      <c r="AD5" s="112"/>
      <c r="AE5" s="112"/>
      <c r="AF5" s="112"/>
    </row>
    <row r="6" spans="1:32" ht="15" customHeight="1" x14ac:dyDescent="0.35">
      <c r="A6" s="112"/>
      <c r="B6" s="59" t="s">
        <v>152</v>
      </c>
      <c r="C6" s="59"/>
      <c r="D6" s="59"/>
      <c r="E6" s="168"/>
      <c r="F6" s="168"/>
      <c r="G6" s="168"/>
      <c r="H6" s="168"/>
      <c r="I6" s="112"/>
      <c r="J6" s="112"/>
      <c r="K6" s="112"/>
      <c r="L6" s="112"/>
      <c r="M6" s="112"/>
      <c r="N6" s="112"/>
      <c r="O6" s="112"/>
      <c r="P6" s="112"/>
      <c r="Q6" s="112"/>
      <c r="R6" s="112"/>
      <c r="S6" s="112"/>
      <c r="T6" s="112"/>
      <c r="U6" s="112"/>
      <c r="V6" s="112"/>
      <c r="W6" s="112"/>
      <c r="X6" s="112"/>
      <c r="Y6" s="112"/>
      <c r="Z6" s="112"/>
      <c r="AA6" s="112"/>
      <c r="AB6" s="112"/>
      <c r="AC6" s="112"/>
      <c r="AD6" s="112"/>
      <c r="AE6" s="112"/>
      <c r="AF6" s="112"/>
    </row>
    <row r="7" spans="1:32" ht="18.5" x14ac:dyDescent="0.35">
      <c r="A7" s="322" t="s">
        <v>153</v>
      </c>
      <c r="B7" s="332" t="s">
        <v>154</v>
      </c>
      <c r="C7" s="333"/>
      <c r="D7" s="333"/>
      <c r="E7" s="333"/>
      <c r="F7" s="333"/>
      <c r="G7" s="333"/>
      <c r="H7" s="334"/>
      <c r="I7" s="112"/>
      <c r="J7" s="112"/>
      <c r="K7" s="112"/>
      <c r="L7" s="112"/>
      <c r="M7" s="112"/>
      <c r="N7" s="112"/>
      <c r="O7" s="112"/>
      <c r="P7" s="112"/>
      <c r="Q7" s="112"/>
      <c r="R7" s="112"/>
      <c r="S7" s="112"/>
      <c r="T7" s="112"/>
      <c r="U7" s="112"/>
      <c r="V7" s="112"/>
      <c r="W7" s="112"/>
      <c r="X7" s="112"/>
      <c r="Y7" s="112"/>
      <c r="Z7" s="112"/>
      <c r="AA7" s="112"/>
      <c r="AB7" s="112"/>
      <c r="AC7" s="112"/>
      <c r="AD7" s="112"/>
      <c r="AE7" s="112"/>
      <c r="AF7" s="112"/>
    </row>
    <row r="8" spans="1:32" ht="15.5" x14ac:dyDescent="0.35">
      <c r="A8" s="322"/>
      <c r="B8" s="323" t="s">
        <v>155</v>
      </c>
      <c r="C8" s="324"/>
      <c r="D8" s="324"/>
      <c r="E8" s="324"/>
      <c r="F8" s="324"/>
      <c r="G8" s="324"/>
      <c r="H8" s="325"/>
      <c r="I8" s="112"/>
      <c r="J8" s="112"/>
      <c r="K8" s="112"/>
      <c r="L8" s="112"/>
      <c r="M8" s="112"/>
      <c r="N8" s="112"/>
      <c r="O8" s="112"/>
      <c r="P8" s="112"/>
      <c r="Q8" s="112"/>
      <c r="R8" s="112"/>
      <c r="S8" s="112"/>
      <c r="T8" s="112"/>
      <c r="U8" s="112"/>
      <c r="V8" s="112"/>
      <c r="W8" s="112"/>
      <c r="X8" s="112"/>
      <c r="Y8" s="112"/>
      <c r="Z8" s="112"/>
      <c r="AA8" s="112"/>
      <c r="AB8" s="112"/>
      <c r="AC8" s="112"/>
      <c r="AD8" s="112"/>
      <c r="AE8" s="112"/>
      <c r="AF8" s="112"/>
    </row>
    <row r="9" spans="1:32" ht="70.5" customHeight="1" x14ac:dyDescent="0.35">
      <c r="A9" s="322"/>
      <c r="B9" s="335" t="s">
        <v>156</v>
      </c>
      <c r="C9" s="336"/>
      <c r="D9" s="336"/>
      <c r="E9" s="336"/>
      <c r="F9" s="336"/>
      <c r="G9" s="336"/>
      <c r="H9" s="337"/>
      <c r="I9" s="112"/>
      <c r="J9" s="112"/>
      <c r="K9" s="112"/>
      <c r="L9" s="112"/>
      <c r="M9" s="112"/>
      <c r="N9" s="112"/>
      <c r="O9" s="112"/>
      <c r="P9" s="112"/>
      <c r="Q9" s="112"/>
      <c r="R9" s="112"/>
      <c r="S9" s="112"/>
      <c r="T9" s="112"/>
      <c r="U9" s="112"/>
      <c r="V9" s="112"/>
      <c r="W9" s="112"/>
      <c r="X9" s="112"/>
      <c r="Y9" s="112"/>
      <c r="Z9" s="112"/>
      <c r="AA9" s="112"/>
      <c r="AB9" s="112"/>
      <c r="AC9" s="112"/>
      <c r="AD9" s="112"/>
      <c r="AE9" s="112"/>
      <c r="AF9" s="112"/>
    </row>
    <row r="10" spans="1:32" ht="14.5" x14ac:dyDescent="0.35">
      <c r="A10" s="322"/>
      <c r="B10" s="112"/>
      <c r="C10" s="112"/>
      <c r="D10" s="112"/>
      <c r="E10" s="112"/>
      <c r="F10" s="112"/>
      <c r="G10" s="112"/>
      <c r="H10" s="112"/>
      <c r="I10" s="112"/>
      <c r="J10" s="112"/>
      <c r="K10" s="112"/>
      <c r="L10" s="112"/>
      <c r="M10" s="112"/>
      <c r="N10" s="112"/>
      <c r="O10" s="112"/>
      <c r="P10" s="112"/>
      <c r="Q10" s="112"/>
      <c r="R10" s="112"/>
      <c r="S10" s="112"/>
      <c r="T10" s="112"/>
      <c r="U10" s="112"/>
      <c r="V10" s="112"/>
      <c r="W10" s="112"/>
      <c r="X10" s="112"/>
      <c r="Y10" s="112"/>
      <c r="Z10" s="112"/>
      <c r="AA10" s="112"/>
      <c r="AB10" s="112"/>
      <c r="AC10" s="112"/>
      <c r="AD10" s="112"/>
      <c r="AE10" s="112"/>
      <c r="AF10" s="112"/>
    </row>
    <row r="11" spans="1:32" ht="15" customHeight="1" x14ac:dyDescent="0.35">
      <c r="A11" s="322"/>
      <c r="B11" s="169" t="s">
        <v>260</v>
      </c>
      <c r="C11"/>
      <c r="D11"/>
      <c r="E11"/>
      <c r="F11"/>
      <c r="G11"/>
      <c r="H11"/>
      <c r="I11" s="112"/>
      <c r="J11" s="112"/>
      <c r="K11" s="112"/>
      <c r="L11" s="112"/>
      <c r="M11" s="112"/>
      <c r="N11" s="112"/>
      <c r="O11" s="112"/>
      <c r="P11" s="112"/>
      <c r="Q11" s="112"/>
      <c r="R11" s="112"/>
      <c r="S11" s="112"/>
      <c r="T11" s="112"/>
      <c r="U11" s="112"/>
      <c r="V11" s="112"/>
      <c r="W11" s="112"/>
      <c r="X11" s="112"/>
      <c r="Y11" s="112"/>
      <c r="Z11" s="112"/>
      <c r="AA11" s="112"/>
      <c r="AB11" s="112"/>
      <c r="AC11" s="112"/>
      <c r="AD11" s="112"/>
      <c r="AE11" s="112"/>
      <c r="AF11" s="112"/>
    </row>
    <row r="12" spans="1:32" ht="8.25" customHeight="1" x14ac:dyDescent="0.35">
      <c r="A12" s="112"/>
      <c r="B12" s="59" t="s">
        <v>157</v>
      </c>
      <c r="C12" s="59"/>
      <c r="D12" s="59"/>
      <c r="E12" s="170"/>
      <c r="F12" s="170"/>
      <c r="G12" s="170"/>
      <c r="H12" s="170"/>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2"/>
    </row>
    <row r="13" spans="1:32" ht="8.25" customHeight="1" x14ac:dyDescent="0.35">
      <c r="A13" s="112"/>
      <c r="B13" s="59" t="s">
        <v>158</v>
      </c>
      <c r="C13" s="59"/>
      <c r="D13" s="59"/>
      <c r="E13" s="170"/>
      <c r="F13" s="170"/>
      <c r="G13" s="170"/>
      <c r="H13" s="170"/>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row>
    <row r="14" spans="1:32" ht="18.5" x14ac:dyDescent="0.35">
      <c r="A14" s="338" t="s">
        <v>159</v>
      </c>
      <c r="B14" s="319" t="s">
        <v>160</v>
      </c>
      <c r="C14" s="320"/>
      <c r="D14" s="320"/>
      <c r="E14" s="320"/>
      <c r="F14" s="320"/>
      <c r="G14" s="320"/>
      <c r="H14" s="321"/>
      <c r="I14" s="112"/>
      <c r="J14" s="112"/>
      <c r="K14" s="112"/>
      <c r="L14" s="112"/>
      <c r="M14" s="112"/>
      <c r="N14" s="112"/>
      <c r="O14" s="112"/>
      <c r="P14" s="112"/>
      <c r="Q14" s="112"/>
      <c r="R14" s="112"/>
      <c r="S14" s="112"/>
      <c r="T14" s="112"/>
      <c r="U14" s="112"/>
      <c r="V14" s="112"/>
      <c r="W14" s="112"/>
      <c r="X14" s="112"/>
      <c r="Y14" s="112"/>
      <c r="Z14" s="112"/>
      <c r="AA14" s="112"/>
      <c r="AB14" s="112"/>
      <c r="AC14" s="112"/>
      <c r="AD14" s="112"/>
      <c r="AE14" s="112"/>
      <c r="AF14" s="112"/>
    </row>
    <row r="15" spans="1:32" ht="15.5" x14ac:dyDescent="0.35">
      <c r="A15" s="338"/>
      <c r="B15" s="326" t="s">
        <v>161</v>
      </c>
      <c r="C15" s="327"/>
      <c r="D15" s="327"/>
      <c r="E15" s="327"/>
      <c r="F15" s="327"/>
      <c r="G15" s="327"/>
      <c r="H15" s="328"/>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row>
    <row r="16" spans="1:32" ht="14.5" x14ac:dyDescent="0.35">
      <c r="A16" s="338"/>
      <c r="B16" s="340" t="s">
        <v>162</v>
      </c>
      <c r="C16" s="341"/>
      <c r="D16" s="341"/>
      <c r="E16" s="341"/>
      <c r="F16" s="341"/>
      <c r="G16" s="341"/>
      <c r="H16" s="342"/>
      <c r="I16" s="112"/>
      <c r="J16" s="112"/>
      <c r="K16" s="112"/>
      <c r="L16" s="112"/>
      <c r="M16" s="112"/>
      <c r="N16" s="112"/>
      <c r="O16" s="112"/>
      <c r="P16" s="112"/>
      <c r="Q16" s="112"/>
      <c r="R16" s="112"/>
      <c r="S16" s="112"/>
      <c r="T16" s="112"/>
      <c r="U16" s="112"/>
      <c r="V16" s="112"/>
      <c r="W16" s="112"/>
      <c r="X16" s="112"/>
      <c r="Y16" s="112"/>
      <c r="Z16" s="112"/>
      <c r="AA16" s="112"/>
      <c r="AB16" s="112"/>
      <c r="AC16" s="112"/>
      <c r="AD16" s="112"/>
      <c r="AE16" s="112"/>
      <c r="AF16" s="112"/>
    </row>
    <row r="17" spans="1:32" s="97" customFormat="1" ht="15.5" x14ac:dyDescent="0.35">
      <c r="A17" s="338"/>
      <c r="B17" s="171" t="s">
        <v>163</v>
      </c>
      <c r="C17" s="171"/>
      <c r="D17" s="171"/>
      <c r="E17" s="3"/>
      <c r="F17" s="3"/>
      <c r="G17" s="3"/>
      <c r="H17" s="13"/>
      <c r="I17" s="3"/>
      <c r="J17" s="3"/>
      <c r="K17" s="3"/>
      <c r="L17" s="3"/>
      <c r="M17" s="3"/>
      <c r="N17" s="3"/>
      <c r="O17" s="98"/>
      <c r="P17" s="3"/>
      <c r="Q17" s="3"/>
      <c r="R17" s="3"/>
      <c r="S17" s="3"/>
      <c r="T17" s="3"/>
      <c r="U17" s="3"/>
      <c r="V17" s="3"/>
      <c r="W17" s="3"/>
      <c r="X17" s="3"/>
      <c r="Y17" s="3"/>
      <c r="Z17" s="3"/>
      <c r="AA17" s="3"/>
      <c r="AB17" s="3"/>
      <c r="AC17" s="3"/>
      <c r="AD17" s="3"/>
      <c r="AE17" s="3"/>
      <c r="AF17" s="3"/>
    </row>
    <row r="18" spans="1:32" s="97" customFormat="1" ht="15" customHeight="1" x14ac:dyDescent="0.35">
      <c r="A18" s="338"/>
      <c r="B18" s="128">
        <v>120</v>
      </c>
      <c r="C18" s="182"/>
      <c r="D18" s="182"/>
      <c r="E18" s="3"/>
      <c r="F18" s="3"/>
      <c r="G18" s="3"/>
      <c r="H18" s="13"/>
      <c r="I18" s="13"/>
      <c r="J18" s="3"/>
      <c r="K18" s="3"/>
      <c r="L18" s="3"/>
      <c r="M18" s="3"/>
      <c r="N18" s="3"/>
      <c r="O18" s="3"/>
      <c r="P18" s="3"/>
      <c r="Q18" s="3"/>
      <c r="R18" s="3"/>
      <c r="S18" s="3"/>
      <c r="T18" s="3"/>
      <c r="U18" s="3"/>
      <c r="V18" s="3"/>
      <c r="W18" s="3"/>
      <c r="X18" s="3"/>
      <c r="Y18" s="3"/>
      <c r="Z18" s="3"/>
      <c r="AA18" s="3"/>
      <c r="AB18" s="3"/>
      <c r="AC18" s="3"/>
      <c r="AD18" s="3"/>
      <c r="AE18" s="3"/>
      <c r="AF18" s="3"/>
    </row>
    <row r="19" spans="1:32" s="97" customFormat="1" ht="8.25" customHeight="1" x14ac:dyDescent="0.35">
      <c r="A19" s="3"/>
      <c r="B19" s="59" t="s">
        <v>164</v>
      </c>
      <c r="C19" s="59"/>
      <c r="D19" s="59"/>
      <c r="E19" s="3"/>
      <c r="F19" s="3"/>
      <c r="G19" s="3"/>
      <c r="H19" s="13"/>
      <c r="I19" s="13"/>
      <c r="J19" s="3"/>
      <c r="K19" s="3"/>
      <c r="L19" s="3"/>
      <c r="M19" s="3"/>
      <c r="N19" s="3"/>
      <c r="O19" s="3"/>
      <c r="P19" s="3"/>
      <c r="Q19" s="3"/>
      <c r="R19" s="3"/>
      <c r="S19" s="3"/>
      <c r="T19" s="3"/>
      <c r="U19" s="3"/>
      <c r="V19" s="3"/>
      <c r="W19" s="3"/>
      <c r="X19" s="3"/>
      <c r="Y19" s="3"/>
      <c r="Z19" s="3"/>
      <c r="AA19" s="3"/>
      <c r="AB19" s="3"/>
      <c r="AC19" s="3"/>
      <c r="AD19" s="3"/>
      <c r="AE19" s="3"/>
      <c r="AF19" s="3"/>
    </row>
    <row r="20" spans="1:32" s="97" customFormat="1" ht="8.25" customHeight="1" x14ac:dyDescent="0.35">
      <c r="A20" s="3"/>
      <c r="B20" s="59" t="s">
        <v>165</v>
      </c>
      <c r="C20" s="59"/>
      <c r="D20" s="59"/>
      <c r="E20" s="3"/>
      <c r="F20" s="3"/>
      <c r="G20" s="3"/>
      <c r="H20" s="13"/>
      <c r="I20" s="13"/>
      <c r="J20" s="3"/>
      <c r="K20" s="3"/>
      <c r="L20" s="3"/>
      <c r="M20" s="3"/>
      <c r="N20" s="3"/>
      <c r="O20" s="3"/>
      <c r="P20" s="3"/>
      <c r="Q20" s="3"/>
      <c r="R20" s="3"/>
      <c r="S20" s="3"/>
      <c r="T20" s="3"/>
      <c r="U20" s="3"/>
      <c r="V20" s="3"/>
      <c r="W20" s="3"/>
      <c r="X20" s="3"/>
      <c r="Y20" s="3"/>
      <c r="Z20" s="3"/>
      <c r="AA20" s="3"/>
      <c r="AB20" s="3"/>
      <c r="AC20" s="3"/>
      <c r="AD20" s="3"/>
      <c r="AE20" s="3"/>
      <c r="AF20" s="3"/>
    </row>
    <row r="21" spans="1:32" s="97" customFormat="1" ht="18.75" customHeight="1" x14ac:dyDescent="0.35">
      <c r="A21" s="338" t="s">
        <v>166</v>
      </c>
      <c r="B21" s="319" t="s">
        <v>167</v>
      </c>
      <c r="C21" s="320"/>
      <c r="D21" s="320"/>
      <c r="E21" s="320"/>
      <c r="F21" s="320"/>
      <c r="G21" s="320"/>
      <c r="H21" s="321"/>
      <c r="I21" s="3"/>
      <c r="J21" s="3"/>
      <c r="K21" s="3"/>
      <c r="L21" s="3"/>
      <c r="M21" s="3"/>
      <c r="N21" s="3"/>
      <c r="O21" s="3"/>
      <c r="P21" s="3"/>
      <c r="Q21" s="3"/>
      <c r="R21" s="3"/>
      <c r="S21" s="3"/>
      <c r="T21" s="3"/>
      <c r="U21" s="3"/>
      <c r="V21" s="3"/>
      <c r="W21" s="3"/>
      <c r="X21" s="3"/>
      <c r="Y21" s="3"/>
      <c r="Z21" s="3"/>
      <c r="AA21" s="3"/>
      <c r="AB21" s="3"/>
      <c r="AC21" s="3"/>
      <c r="AD21" s="3"/>
      <c r="AE21" s="3"/>
      <c r="AF21" s="3"/>
    </row>
    <row r="22" spans="1:32" s="97" customFormat="1" ht="15.75" customHeight="1" x14ac:dyDescent="0.35">
      <c r="A22" s="338"/>
      <c r="B22" s="326" t="s">
        <v>168</v>
      </c>
      <c r="C22" s="327"/>
      <c r="D22" s="327"/>
      <c r="E22" s="327"/>
      <c r="F22" s="327"/>
      <c r="G22" s="327"/>
      <c r="H22" s="328"/>
      <c r="I22" s="3"/>
      <c r="J22" s="3"/>
      <c r="K22" s="3"/>
      <c r="L22" s="3"/>
      <c r="M22" s="3"/>
      <c r="N22" s="3"/>
      <c r="O22" s="3"/>
      <c r="P22" s="3"/>
      <c r="Q22" s="3"/>
      <c r="R22" s="3"/>
      <c r="S22" s="3"/>
      <c r="T22" s="3"/>
      <c r="U22" s="3"/>
      <c r="V22" s="3"/>
      <c r="W22" s="3"/>
      <c r="X22" s="3"/>
      <c r="Y22" s="3"/>
      <c r="Z22" s="3"/>
      <c r="AA22" s="3"/>
      <c r="AB22" s="3"/>
      <c r="AC22" s="3"/>
      <c r="AD22" s="3"/>
      <c r="AE22" s="3"/>
      <c r="AF22" s="3"/>
    </row>
    <row r="23" spans="1:32" s="97" customFormat="1" ht="15.75" customHeight="1" x14ac:dyDescent="0.35">
      <c r="A23" s="338"/>
      <c r="B23" s="309" t="s">
        <v>162</v>
      </c>
      <c r="C23" s="310"/>
      <c r="D23" s="310"/>
      <c r="E23" s="310"/>
      <c r="F23" s="310"/>
      <c r="G23" s="310"/>
      <c r="H23" s="311"/>
      <c r="I23" s="3"/>
      <c r="J23" s="3"/>
      <c r="K23" s="3"/>
      <c r="L23" s="3"/>
      <c r="M23" s="3"/>
      <c r="N23" s="3"/>
      <c r="O23" s="3"/>
      <c r="P23" s="3"/>
      <c r="Q23" s="3"/>
      <c r="R23" s="3"/>
      <c r="S23" s="3"/>
      <c r="T23" s="3"/>
      <c r="U23" s="3"/>
      <c r="V23" s="3"/>
      <c r="W23" s="3"/>
      <c r="X23" s="3"/>
      <c r="Y23" s="3"/>
      <c r="Z23" s="3"/>
      <c r="AA23" s="3"/>
      <c r="AB23" s="3"/>
      <c r="AC23" s="3"/>
      <c r="AD23" s="3"/>
      <c r="AE23" s="3"/>
      <c r="AF23" s="3"/>
    </row>
    <row r="24" spans="1:32" s="97" customFormat="1" ht="15.5" x14ac:dyDescent="0.35">
      <c r="A24" s="338"/>
      <c r="B24" s="171" t="s">
        <v>163</v>
      </c>
      <c r="C24" s="171"/>
      <c r="D24" s="171"/>
      <c r="E24" s="3"/>
      <c r="F24" s="3"/>
      <c r="G24" s="3"/>
      <c r="H24" s="13"/>
      <c r="I24" s="3"/>
      <c r="J24" s="3"/>
      <c r="K24" s="3"/>
      <c r="L24" s="3"/>
      <c r="M24" s="3"/>
      <c r="N24" s="3"/>
      <c r="O24" s="3"/>
      <c r="P24" s="3"/>
      <c r="Q24" s="3"/>
      <c r="R24" s="3"/>
      <c r="S24" s="3"/>
      <c r="T24" s="3"/>
      <c r="U24" s="3"/>
      <c r="V24" s="3"/>
      <c r="W24" s="3"/>
      <c r="X24" s="3"/>
      <c r="Y24" s="3"/>
      <c r="Z24" s="3"/>
      <c r="AA24" s="3"/>
      <c r="AB24" s="3"/>
      <c r="AC24" s="3"/>
      <c r="AD24" s="3"/>
      <c r="AE24" s="3"/>
      <c r="AF24" s="3"/>
    </row>
    <row r="25" spans="1:32" s="97" customFormat="1" ht="15" customHeight="1" x14ac:dyDescent="0.35">
      <c r="A25" s="338"/>
      <c r="B25" s="128">
        <v>119</v>
      </c>
      <c r="C25" s="182"/>
      <c r="D25" s="182"/>
      <c r="E25" s="3"/>
      <c r="F25" s="3"/>
      <c r="G25" s="3"/>
      <c r="H25" s="13"/>
      <c r="I25" s="3"/>
      <c r="J25" s="3"/>
      <c r="K25" s="3"/>
      <c r="L25" s="3"/>
      <c r="M25" s="3"/>
      <c r="N25" s="3"/>
      <c r="O25" s="3"/>
      <c r="P25" s="3"/>
      <c r="Q25" s="3"/>
      <c r="R25" s="3"/>
      <c r="S25" s="3"/>
      <c r="T25" s="3"/>
      <c r="U25" s="3"/>
      <c r="V25" s="3"/>
      <c r="W25" s="3"/>
      <c r="X25" s="3"/>
      <c r="Y25" s="3"/>
      <c r="Z25" s="3"/>
      <c r="AA25" s="3"/>
      <c r="AB25" s="3"/>
      <c r="AC25" s="3"/>
      <c r="AD25" s="3"/>
      <c r="AE25" s="3"/>
      <c r="AF25" s="3"/>
    </row>
    <row r="26" spans="1:32" s="97" customFormat="1" ht="7.5" customHeight="1" x14ac:dyDescent="0.35">
      <c r="A26" s="3"/>
      <c r="B26" s="59" t="s">
        <v>169</v>
      </c>
      <c r="C26" s="59"/>
      <c r="D26" s="59"/>
      <c r="E26" s="3"/>
      <c r="F26" s="3"/>
      <c r="G26" s="3"/>
      <c r="H26" s="13"/>
      <c r="I26" s="3"/>
      <c r="J26" s="3"/>
      <c r="K26" s="3"/>
      <c r="L26" s="3"/>
      <c r="M26" s="3"/>
      <c r="N26" s="3"/>
      <c r="O26" s="3"/>
      <c r="P26" s="3"/>
      <c r="Q26" s="3"/>
      <c r="R26" s="3"/>
      <c r="S26" s="3"/>
      <c r="T26" s="3"/>
      <c r="U26" s="3"/>
      <c r="V26" s="3"/>
      <c r="W26" s="3"/>
      <c r="X26" s="3"/>
      <c r="Y26" s="3"/>
      <c r="Z26" s="3"/>
      <c r="AA26" s="3"/>
      <c r="AB26" s="3"/>
      <c r="AC26" s="3"/>
      <c r="AD26" s="3"/>
      <c r="AE26" s="3"/>
      <c r="AF26" s="3"/>
    </row>
    <row r="27" spans="1:32" s="97" customFormat="1" ht="7.5" customHeight="1" x14ac:dyDescent="0.35">
      <c r="A27" s="3"/>
      <c r="B27" s="59" t="s">
        <v>170</v>
      </c>
      <c r="C27" s="59"/>
      <c r="D27" s="59"/>
      <c r="E27" s="3"/>
      <c r="F27" s="3"/>
      <c r="G27" s="3"/>
      <c r="H27" s="13"/>
      <c r="I27" s="3"/>
      <c r="J27" s="3"/>
      <c r="K27" s="3"/>
      <c r="L27" s="3"/>
      <c r="M27" s="3"/>
      <c r="N27" s="3"/>
      <c r="O27" s="3"/>
      <c r="P27" s="3"/>
      <c r="Q27" s="3"/>
      <c r="R27" s="3"/>
      <c r="S27" s="3"/>
      <c r="T27" s="3"/>
      <c r="U27" s="3"/>
      <c r="V27" s="3"/>
      <c r="W27" s="3"/>
      <c r="X27" s="3"/>
      <c r="Y27" s="3"/>
      <c r="Z27" s="3"/>
      <c r="AA27" s="3"/>
      <c r="AB27" s="3"/>
      <c r="AC27" s="3"/>
      <c r="AD27" s="3"/>
      <c r="AE27" s="3"/>
      <c r="AF27" s="3"/>
    </row>
    <row r="28" spans="1:32" s="97" customFormat="1" ht="18.5" x14ac:dyDescent="0.35">
      <c r="A28" s="339" t="s">
        <v>171</v>
      </c>
      <c r="B28" s="319" t="s">
        <v>172</v>
      </c>
      <c r="C28" s="320"/>
      <c r="D28" s="320"/>
      <c r="E28" s="320"/>
      <c r="F28" s="320"/>
      <c r="G28" s="320"/>
      <c r="H28" s="321"/>
      <c r="I28" s="3"/>
      <c r="J28" s="3"/>
      <c r="K28" s="3"/>
      <c r="L28" s="3"/>
      <c r="M28" s="3"/>
      <c r="N28" s="3"/>
      <c r="O28" s="3"/>
      <c r="P28" s="3"/>
      <c r="Q28" s="3"/>
      <c r="R28" s="3"/>
      <c r="S28" s="3"/>
      <c r="T28" s="3"/>
      <c r="U28" s="3"/>
      <c r="V28" s="3"/>
      <c r="W28" s="3"/>
      <c r="X28" s="3"/>
      <c r="Y28" s="3"/>
      <c r="Z28" s="3"/>
      <c r="AA28" s="3"/>
      <c r="AB28" s="3"/>
      <c r="AC28" s="3"/>
      <c r="AD28" s="3"/>
      <c r="AE28" s="3"/>
      <c r="AF28" s="3"/>
    </row>
    <row r="29" spans="1:32" s="97" customFormat="1" ht="36.75" customHeight="1" x14ac:dyDescent="0.35">
      <c r="A29" s="339"/>
      <c r="B29" s="326" t="s">
        <v>173</v>
      </c>
      <c r="C29" s="327"/>
      <c r="D29" s="327"/>
      <c r="E29" s="327"/>
      <c r="F29" s="327"/>
      <c r="G29" s="327"/>
      <c r="H29" s="328"/>
      <c r="I29" s="3"/>
      <c r="J29" s="3"/>
      <c r="K29" s="3"/>
      <c r="L29" s="3"/>
      <c r="M29" s="3"/>
      <c r="N29" s="3"/>
      <c r="O29" s="3"/>
      <c r="P29" s="3"/>
      <c r="Q29" s="3"/>
      <c r="R29" s="3"/>
      <c r="S29" s="3"/>
      <c r="T29" s="3"/>
      <c r="U29" s="3"/>
      <c r="V29" s="3"/>
      <c r="W29" s="3"/>
      <c r="X29" s="3"/>
      <c r="Y29" s="3"/>
      <c r="Z29" s="3"/>
      <c r="AA29" s="3"/>
      <c r="AB29" s="3"/>
      <c r="AC29" s="3"/>
      <c r="AD29" s="3"/>
      <c r="AE29" s="3"/>
      <c r="AF29" s="3"/>
    </row>
    <row r="30" spans="1:32" ht="17.25" customHeight="1" x14ac:dyDescent="0.35">
      <c r="A30" s="339"/>
      <c r="B30" s="309" t="s">
        <v>162</v>
      </c>
      <c r="C30" s="310"/>
      <c r="D30" s="310"/>
      <c r="E30" s="310"/>
      <c r="F30" s="310"/>
      <c r="G30" s="310"/>
      <c r="H30" s="311"/>
      <c r="I30" s="112"/>
      <c r="J30" s="112"/>
      <c r="K30" s="112"/>
      <c r="L30" s="112"/>
      <c r="M30" s="112"/>
      <c r="N30" s="112"/>
      <c r="O30" s="112"/>
      <c r="P30" s="112"/>
      <c r="Q30" s="112"/>
      <c r="R30" s="112"/>
      <c r="S30" s="112"/>
      <c r="T30" s="112"/>
      <c r="U30" s="112"/>
      <c r="V30" s="112"/>
      <c r="W30" s="112"/>
      <c r="X30" s="112"/>
      <c r="Y30" s="112"/>
      <c r="Z30" s="112"/>
      <c r="AA30" s="112"/>
      <c r="AB30" s="112"/>
      <c r="AC30" s="112"/>
      <c r="AD30" s="112"/>
      <c r="AE30" s="112"/>
      <c r="AF30" s="112"/>
    </row>
    <row r="31" spans="1:32" ht="239.25" customHeight="1" x14ac:dyDescent="0.35">
      <c r="A31" s="339"/>
      <c r="B31" s="312" t="s">
        <v>1091</v>
      </c>
      <c r="C31" s="231"/>
      <c r="D31" s="231"/>
      <c r="E31" s="313"/>
      <c r="F31" s="313"/>
      <c r="G31" s="313"/>
      <c r="H31" s="314"/>
      <c r="I31" s="112"/>
      <c r="J31" s="112"/>
      <c r="K31" s="112"/>
      <c r="L31" s="112"/>
      <c r="M31" s="112"/>
      <c r="N31" s="112"/>
      <c r="O31" s="112"/>
      <c r="P31" s="112"/>
      <c r="Q31" s="112"/>
      <c r="R31" s="112"/>
      <c r="S31" s="112"/>
      <c r="T31" s="112"/>
      <c r="U31" s="112"/>
      <c r="V31" s="112"/>
      <c r="W31" s="112"/>
      <c r="X31" s="112"/>
      <c r="Y31" s="112"/>
      <c r="Z31" s="112"/>
      <c r="AA31" s="112"/>
      <c r="AB31" s="112"/>
      <c r="AC31" s="112"/>
      <c r="AD31" s="112"/>
      <c r="AE31" s="112"/>
      <c r="AF31" s="112"/>
    </row>
    <row r="32" spans="1:32" ht="18" customHeight="1" x14ac:dyDescent="0.35">
      <c r="A32" s="339"/>
      <c r="B32" s="218" t="s">
        <v>78</v>
      </c>
      <c r="C32" s="218"/>
      <c r="D32" s="218"/>
      <c r="E32" s="218"/>
      <c r="F32" s="15"/>
      <c r="G32" s="15"/>
      <c r="H32" s="59" t="s">
        <v>174</v>
      </c>
      <c r="I32" s="112"/>
      <c r="J32" s="112"/>
      <c r="K32" s="112"/>
      <c r="L32" s="112"/>
      <c r="M32" s="112"/>
      <c r="N32" s="112"/>
      <c r="O32" s="112"/>
      <c r="P32" s="112"/>
      <c r="Q32" s="112"/>
      <c r="R32" s="112"/>
      <c r="S32" s="112"/>
      <c r="T32" s="112"/>
      <c r="U32" s="112"/>
      <c r="V32" s="112"/>
      <c r="W32" s="112"/>
      <c r="X32" s="112"/>
      <c r="Y32" s="112"/>
      <c r="Z32" s="112"/>
      <c r="AA32" s="112"/>
      <c r="AB32" s="112"/>
      <c r="AC32" s="112"/>
      <c r="AD32" s="112"/>
      <c r="AE32" s="112"/>
      <c r="AF32" s="112"/>
    </row>
    <row r="33" spans="1:32" ht="18" customHeight="1" x14ac:dyDescent="0.35">
      <c r="A33" s="112"/>
      <c r="B33" s="59" t="s">
        <v>175</v>
      </c>
      <c r="C33" s="59"/>
      <c r="D33" s="59"/>
      <c r="E33" s="15"/>
      <c r="F33" s="15"/>
      <c r="G33" s="15"/>
      <c r="H33" s="112"/>
      <c r="I33" s="112"/>
      <c r="J33" s="112"/>
      <c r="K33" s="112"/>
      <c r="L33" s="112"/>
      <c r="M33" s="112"/>
      <c r="N33" s="112"/>
      <c r="O33" s="112"/>
      <c r="P33" s="112"/>
      <c r="Q33" s="112"/>
      <c r="R33" s="112"/>
      <c r="S33" s="112"/>
      <c r="T33" s="112"/>
      <c r="U33" s="112"/>
      <c r="V33" s="112"/>
      <c r="W33" s="112"/>
      <c r="X33" s="112"/>
      <c r="Y33" s="112"/>
      <c r="Z33" s="112"/>
      <c r="AA33" s="112"/>
      <c r="AB33" s="112"/>
      <c r="AC33" s="112"/>
      <c r="AD33" s="112"/>
      <c r="AE33" s="112"/>
      <c r="AF33" s="112"/>
    </row>
    <row r="34" spans="1:32" ht="18.5" x14ac:dyDescent="0.35">
      <c r="A34" s="322" t="s">
        <v>176</v>
      </c>
      <c r="B34" s="319" t="s">
        <v>177</v>
      </c>
      <c r="C34" s="320"/>
      <c r="D34" s="320"/>
      <c r="E34" s="320"/>
      <c r="F34" s="320"/>
      <c r="G34" s="320"/>
      <c r="H34" s="321"/>
      <c r="I34" s="112"/>
      <c r="J34" s="112"/>
      <c r="K34" s="112"/>
      <c r="L34" s="112"/>
      <c r="M34" s="112"/>
      <c r="N34" s="112"/>
      <c r="O34" s="112"/>
      <c r="P34" s="112"/>
      <c r="Q34" s="112"/>
      <c r="R34" s="112"/>
      <c r="S34" s="112"/>
      <c r="T34" s="112"/>
      <c r="U34" s="112"/>
      <c r="V34" s="112"/>
      <c r="W34" s="112"/>
      <c r="X34" s="112"/>
      <c r="Y34" s="112"/>
      <c r="Z34" s="112"/>
      <c r="AA34" s="112"/>
      <c r="AB34" s="112"/>
      <c r="AC34" s="112"/>
      <c r="AD34" s="112"/>
      <c r="AE34" s="112"/>
      <c r="AF34" s="112"/>
    </row>
    <row r="35" spans="1:32" ht="15.5" x14ac:dyDescent="0.35">
      <c r="A35" s="322"/>
      <c r="B35" s="326" t="s">
        <v>178</v>
      </c>
      <c r="C35" s="327"/>
      <c r="D35" s="327"/>
      <c r="E35" s="327"/>
      <c r="F35" s="327"/>
      <c r="G35" s="327"/>
      <c r="H35" s="328"/>
      <c r="I35" s="112"/>
      <c r="J35" s="112"/>
      <c r="K35" s="112"/>
      <c r="L35" s="112"/>
      <c r="M35" s="112"/>
      <c r="N35" s="112"/>
      <c r="O35" s="112"/>
      <c r="P35" s="112"/>
      <c r="Q35" s="112"/>
      <c r="R35" s="112"/>
      <c r="S35" s="112"/>
      <c r="T35" s="112"/>
      <c r="U35" s="112"/>
      <c r="V35" s="112"/>
      <c r="W35" s="112"/>
      <c r="X35" s="112"/>
      <c r="Y35" s="112"/>
      <c r="Z35" s="112"/>
      <c r="AA35" s="112"/>
      <c r="AB35" s="112"/>
      <c r="AC35" s="112"/>
      <c r="AD35" s="112"/>
      <c r="AE35" s="112"/>
      <c r="AF35" s="112"/>
    </row>
    <row r="36" spans="1:32" ht="14.5" x14ac:dyDescent="0.35">
      <c r="A36" s="322"/>
      <c r="B36" s="356" t="s">
        <v>179</v>
      </c>
      <c r="C36" s="357"/>
      <c r="D36" s="357"/>
      <c r="E36" s="310"/>
      <c r="F36" s="310"/>
      <c r="G36" s="310"/>
      <c r="H36" s="311"/>
      <c r="I36" s="112"/>
      <c r="J36" s="112"/>
      <c r="K36" s="112"/>
      <c r="L36" s="112"/>
      <c r="M36" s="112"/>
      <c r="N36" s="112"/>
      <c r="O36" s="112"/>
      <c r="P36" s="112"/>
      <c r="Q36" s="112"/>
      <c r="R36" s="112"/>
      <c r="S36" s="112"/>
      <c r="T36" s="112"/>
      <c r="U36" s="112"/>
      <c r="V36" s="112"/>
      <c r="W36" s="112"/>
      <c r="X36" s="112"/>
      <c r="Y36" s="112"/>
      <c r="Z36" s="112"/>
      <c r="AA36" s="112"/>
      <c r="AB36" s="112"/>
      <c r="AC36" s="112"/>
      <c r="AD36" s="112"/>
      <c r="AE36" s="112"/>
      <c r="AF36" s="112"/>
    </row>
    <row r="37" spans="1:32" s="97" customFormat="1" ht="15.5" x14ac:dyDescent="0.35">
      <c r="A37" s="322"/>
      <c r="B37" s="171" t="s">
        <v>163</v>
      </c>
      <c r="C37" s="171"/>
      <c r="D37" s="171"/>
      <c r="E37" s="3"/>
      <c r="F37" s="3"/>
      <c r="G37" s="3"/>
      <c r="H37" s="13"/>
      <c r="I37" s="13"/>
      <c r="J37" s="3"/>
      <c r="K37" s="3"/>
      <c r="L37" s="3"/>
      <c r="M37" s="3"/>
      <c r="N37" s="3"/>
      <c r="O37" s="3"/>
      <c r="P37" s="3"/>
      <c r="Q37" s="3"/>
      <c r="R37" s="3"/>
      <c r="S37" s="3"/>
      <c r="T37" s="3"/>
      <c r="U37" s="3"/>
      <c r="V37" s="3"/>
      <c r="W37" s="3"/>
      <c r="X37" s="3"/>
      <c r="Y37" s="3"/>
      <c r="Z37" s="3"/>
      <c r="AA37" s="3"/>
      <c r="AB37" s="3"/>
      <c r="AC37" s="3"/>
      <c r="AD37" s="3"/>
      <c r="AE37" s="3"/>
      <c r="AF37" s="3"/>
    </row>
    <row r="38" spans="1:32" s="97" customFormat="1" ht="18" customHeight="1" x14ac:dyDescent="0.35">
      <c r="A38" s="322"/>
      <c r="B38" s="128">
        <v>120</v>
      </c>
      <c r="C38" s="182"/>
      <c r="D38" s="182"/>
      <c r="E38" s="3"/>
      <c r="F38" s="3"/>
      <c r="G38" s="3"/>
      <c r="H38" s="13"/>
      <c r="I38" s="13"/>
      <c r="J38" s="3"/>
      <c r="K38" s="3"/>
      <c r="L38" s="3"/>
      <c r="M38" s="3"/>
      <c r="N38" s="3"/>
      <c r="O38" s="3"/>
      <c r="P38" s="3"/>
      <c r="Q38" s="3"/>
      <c r="R38" s="3"/>
      <c r="S38" s="3"/>
      <c r="T38" s="3"/>
      <c r="U38" s="3"/>
      <c r="V38" s="3"/>
      <c r="W38" s="3"/>
      <c r="X38" s="3"/>
      <c r="Y38" s="3"/>
      <c r="Z38" s="3"/>
      <c r="AA38" s="3"/>
      <c r="AB38" s="3"/>
      <c r="AC38" s="3"/>
      <c r="AD38" s="3"/>
      <c r="AE38" s="3"/>
      <c r="AF38" s="3"/>
    </row>
    <row r="39" spans="1:32" s="97" customFormat="1" ht="18" customHeight="1" x14ac:dyDescent="0.35">
      <c r="A39" s="3"/>
      <c r="B39" s="59" t="s">
        <v>180</v>
      </c>
      <c r="C39" s="59"/>
      <c r="D39" s="59"/>
      <c r="E39" s="3"/>
      <c r="F39" s="3"/>
      <c r="G39" s="3"/>
      <c r="H39" s="13"/>
      <c r="I39" s="13"/>
      <c r="J39" s="3"/>
      <c r="K39" s="3"/>
      <c r="L39" s="3"/>
      <c r="M39" s="3"/>
      <c r="N39" s="3"/>
      <c r="O39" s="3"/>
      <c r="P39" s="3"/>
      <c r="Q39" s="3"/>
      <c r="R39" s="3"/>
      <c r="S39" s="3"/>
      <c r="T39" s="3"/>
      <c r="U39" s="3"/>
      <c r="V39" s="3"/>
      <c r="W39" s="3"/>
      <c r="X39" s="3"/>
      <c r="Y39" s="3"/>
      <c r="Z39" s="3"/>
      <c r="AA39" s="3"/>
      <c r="AB39" s="3"/>
      <c r="AC39" s="3"/>
      <c r="AD39" s="3"/>
      <c r="AE39" s="3"/>
      <c r="AF39" s="3"/>
    </row>
    <row r="40" spans="1:32" s="107" customFormat="1" ht="21" x14ac:dyDescent="0.5">
      <c r="A40" s="105"/>
      <c r="B40" s="343" t="s">
        <v>181</v>
      </c>
      <c r="C40" s="344"/>
      <c r="D40" s="344"/>
      <c r="E40" s="344"/>
      <c r="F40" s="344"/>
      <c r="G40" s="344"/>
      <c r="H40" s="344"/>
      <c r="I40" s="344"/>
      <c r="J40" s="344"/>
      <c r="K40" s="344"/>
      <c r="L40" s="344"/>
      <c r="M40" s="344"/>
      <c r="N40" s="344"/>
      <c r="O40" s="345"/>
      <c r="P40" s="112"/>
      <c r="Q40" s="105"/>
      <c r="R40" s="105"/>
      <c r="S40" s="105"/>
      <c r="T40" s="105"/>
      <c r="U40" s="105"/>
      <c r="V40" s="105"/>
      <c r="W40" s="105"/>
      <c r="X40" s="105"/>
      <c r="Y40" s="105"/>
      <c r="Z40" s="105"/>
      <c r="AA40" s="105"/>
      <c r="AB40" s="105"/>
      <c r="AC40" s="105"/>
      <c r="AD40" s="105"/>
      <c r="AE40" s="105"/>
      <c r="AF40" s="105"/>
    </row>
    <row r="41" spans="1:32" ht="15.75" customHeight="1" x14ac:dyDescent="0.35">
      <c r="A41" s="112"/>
      <c r="B41" s="172" t="s">
        <v>182</v>
      </c>
      <c r="C41" s="172"/>
      <c r="D41" s="17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s="112"/>
      <c r="AE41" s="112"/>
      <c r="AF41" s="112"/>
    </row>
    <row r="42" spans="1:32" ht="33.75" customHeight="1" x14ac:dyDescent="0.35">
      <c r="A42" s="112"/>
      <c r="B42" s="364" t="s">
        <v>183</v>
      </c>
      <c r="C42" s="265" t="s">
        <v>126</v>
      </c>
      <c r="D42" s="266"/>
      <c r="E42" s="265" t="s">
        <v>127</v>
      </c>
      <c r="F42" s="266"/>
      <c r="G42" s="266"/>
      <c r="H42" s="266"/>
      <c r="I42" s="358"/>
      <c r="J42" s="266" t="s">
        <v>128</v>
      </c>
      <c r="K42" s="266"/>
      <c r="L42" s="266"/>
      <c r="M42" s="266"/>
      <c r="N42" s="267"/>
      <c r="O42" s="352" t="s">
        <v>130</v>
      </c>
      <c r="P42" s="112"/>
      <c r="Q42" s="112"/>
      <c r="R42" s="112"/>
      <c r="S42" s="112"/>
      <c r="T42" s="112"/>
      <c r="U42" s="112"/>
      <c r="V42" s="112"/>
      <c r="W42" s="112"/>
      <c r="X42" s="112"/>
      <c r="Y42" s="112"/>
      <c r="Z42" s="112"/>
      <c r="AA42" s="112"/>
      <c r="AB42" s="112"/>
      <c r="AC42" s="112"/>
      <c r="AD42" s="112"/>
      <c r="AE42" s="112"/>
      <c r="AF42" s="112"/>
    </row>
    <row r="43" spans="1:32" ht="15.5" x14ac:dyDescent="0.35">
      <c r="A43" s="112"/>
      <c r="B43" s="365"/>
      <c r="C43" s="173" t="s">
        <v>131</v>
      </c>
      <c r="D43" s="318" t="s">
        <v>132</v>
      </c>
      <c r="E43" s="173" t="s">
        <v>133</v>
      </c>
      <c r="F43" s="174" t="s">
        <v>134</v>
      </c>
      <c r="G43" s="174" t="s">
        <v>135</v>
      </c>
      <c r="H43" s="174" t="s">
        <v>131</v>
      </c>
      <c r="I43" s="318" t="s">
        <v>132</v>
      </c>
      <c r="J43" s="173" t="s">
        <v>133</v>
      </c>
      <c r="K43" s="174" t="s">
        <v>134</v>
      </c>
      <c r="L43" s="174" t="s">
        <v>135</v>
      </c>
      <c r="M43" s="174" t="s">
        <v>131</v>
      </c>
      <c r="N43" s="318" t="s">
        <v>132</v>
      </c>
      <c r="O43" s="353"/>
      <c r="P43" s="112"/>
      <c r="Q43" s="112"/>
      <c r="R43" s="112"/>
      <c r="S43" s="112"/>
      <c r="T43" s="112"/>
      <c r="U43" s="112"/>
      <c r="V43" s="112"/>
      <c r="W43" s="112"/>
      <c r="X43" s="112"/>
      <c r="Y43" s="112"/>
      <c r="Z43" s="112"/>
      <c r="AA43" s="112"/>
      <c r="AB43" s="112"/>
      <c r="AC43" s="112"/>
      <c r="AD43" s="112"/>
      <c r="AE43" s="112"/>
      <c r="AF43" s="112"/>
    </row>
    <row r="44" spans="1:32" ht="16" thickBot="1" x14ac:dyDescent="0.4">
      <c r="A44" s="112"/>
      <c r="B44" s="365"/>
      <c r="C44" s="175" t="s">
        <v>136</v>
      </c>
      <c r="D44" s="281"/>
      <c r="E44" s="176" t="s">
        <v>137</v>
      </c>
      <c r="F44" s="176" t="s">
        <v>137</v>
      </c>
      <c r="G44" s="176" t="s">
        <v>137</v>
      </c>
      <c r="H44" s="176" t="s">
        <v>137</v>
      </c>
      <c r="I44" s="281"/>
      <c r="J44" s="175" t="s">
        <v>137</v>
      </c>
      <c r="K44" s="176" t="s">
        <v>137</v>
      </c>
      <c r="L44" s="176" t="s">
        <v>137</v>
      </c>
      <c r="M44" s="176" t="s">
        <v>137</v>
      </c>
      <c r="N44" s="281"/>
      <c r="O44" s="353"/>
      <c r="P44" s="112"/>
      <c r="Q44" s="112"/>
      <c r="R44" s="112"/>
      <c r="S44" s="112"/>
      <c r="T44" s="112"/>
      <c r="U44" s="112"/>
      <c r="V44" s="112"/>
      <c r="W44" s="112"/>
      <c r="X44" s="112"/>
      <c r="Y44" s="112"/>
      <c r="Z44" s="112"/>
      <c r="AA44" s="112"/>
      <c r="AB44" s="112"/>
      <c r="AC44" s="112"/>
      <c r="AD44" s="112"/>
      <c r="AE44" s="112"/>
      <c r="AF44" s="112"/>
    </row>
    <row r="45" spans="1:32" ht="29.5" thickBot="1" x14ac:dyDescent="0.4">
      <c r="A45" s="112"/>
      <c r="B45" s="113" t="s">
        <v>184</v>
      </c>
      <c r="C45" s="114">
        <v>1</v>
      </c>
      <c r="D45" s="115">
        <f>SUM(C45)</f>
        <v>1</v>
      </c>
      <c r="E45" s="114">
        <v>24</v>
      </c>
      <c r="F45" s="114">
        <v>4</v>
      </c>
      <c r="G45" s="114">
        <v>5</v>
      </c>
      <c r="H45" s="114">
        <v>0</v>
      </c>
      <c r="I45" s="115">
        <f>SUM(E45:H45)</f>
        <v>33</v>
      </c>
      <c r="J45" s="114">
        <v>24</v>
      </c>
      <c r="K45" s="114">
        <v>4</v>
      </c>
      <c r="L45" s="114">
        <v>5</v>
      </c>
      <c r="M45" s="114">
        <v>0</v>
      </c>
      <c r="N45" s="115">
        <f>SUM(J45:M45)</f>
        <v>33</v>
      </c>
      <c r="O45" s="116">
        <f>SUM(D45,I45,N45)</f>
        <v>67</v>
      </c>
      <c r="P45" s="112"/>
      <c r="Q45" s="112"/>
      <c r="R45" s="112"/>
      <c r="S45" s="112"/>
      <c r="T45" s="112"/>
      <c r="U45" s="112"/>
      <c r="V45" s="112"/>
      <c r="W45" s="112"/>
      <c r="X45" s="112"/>
      <c r="Y45" s="112"/>
      <c r="Z45" s="112"/>
      <c r="AA45" s="112"/>
      <c r="AB45" s="112"/>
      <c r="AC45" s="112"/>
      <c r="AD45" s="112"/>
      <c r="AE45" s="112"/>
      <c r="AF45" s="112"/>
    </row>
    <row r="46" spans="1:32" ht="29.5" thickBot="1" x14ac:dyDescent="0.4">
      <c r="A46" s="112"/>
      <c r="B46" s="117" t="s">
        <v>185</v>
      </c>
      <c r="C46" s="118">
        <v>2</v>
      </c>
      <c r="D46" s="119">
        <f t="shared" ref="D46:D51" si="0">SUM(C46)</f>
        <v>2</v>
      </c>
      <c r="E46" s="118">
        <v>0</v>
      </c>
      <c r="F46" s="118">
        <v>5</v>
      </c>
      <c r="G46" s="118">
        <v>3</v>
      </c>
      <c r="H46" s="118">
        <v>2</v>
      </c>
      <c r="I46" s="203">
        <f>SUM(E46:H46)</f>
        <v>10</v>
      </c>
      <c r="J46" s="118">
        <v>0</v>
      </c>
      <c r="K46" s="118">
        <v>4</v>
      </c>
      <c r="L46" s="118">
        <v>10</v>
      </c>
      <c r="M46" s="118">
        <v>8</v>
      </c>
      <c r="N46" s="203">
        <f>SUM(J46:M46)</f>
        <v>22</v>
      </c>
      <c r="O46" s="116">
        <f t="shared" ref="O46:O52" si="1">SUM(D46,I46,N46)</f>
        <v>34</v>
      </c>
      <c r="P46" s="112"/>
      <c r="Q46" s="112"/>
      <c r="R46" s="112"/>
      <c r="S46" s="112"/>
      <c r="T46" s="112"/>
      <c r="U46" s="112"/>
      <c r="V46" s="112"/>
      <c r="W46" s="112"/>
      <c r="X46" s="112"/>
      <c r="Y46" s="112"/>
      <c r="Z46" s="112"/>
      <c r="AA46" s="112"/>
      <c r="AB46" s="112"/>
      <c r="AC46" s="112"/>
      <c r="AD46" s="112"/>
      <c r="AE46" s="112"/>
      <c r="AF46" s="112"/>
    </row>
    <row r="47" spans="1:32" thickBot="1" x14ac:dyDescent="0.4">
      <c r="A47" s="112"/>
      <c r="B47" s="120" t="s">
        <v>186</v>
      </c>
      <c r="C47" s="118">
        <v>2</v>
      </c>
      <c r="D47" s="122">
        <f t="shared" si="0"/>
        <v>2</v>
      </c>
      <c r="E47" s="121">
        <v>1</v>
      </c>
      <c r="F47" s="121">
        <v>2</v>
      </c>
      <c r="G47" s="121">
        <v>3</v>
      </c>
      <c r="H47" s="121">
        <v>4</v>
      </c>
      <c r="I47" s="122">
        <f t="shared" ref="I47:I52" si="2">SUM(E47:H47)</f>
        <v>10</v>
      </c>
      <c r="J47" s="121">
        <v>5</v>
      </c>
      <c r="K47" s="121">
        <v>6</v>
      </c>
      <c r="L47" s="121">
        <v>7</v>
      </c>
      <c r="M47" s="121">
        <v>8</v>
      </c>
      <c r="N47" s="122">
        <f t="shared" ref="N47:N52" si="3">SUM(J47:M47)</f>
        <v>26</v>
      </c>
      <c r="O47" s="116">
        <f t="shared" si="1"/>
        <v>38</v>
      </c>
      <c r="P47" s="112"/>
      <c r="Q47" s="112"/>
      <c r="R47" s="112"/>
      <c r="S47" s="112"/>
      <c r="T47" s="112"/>
      <c r="U47" s="112"/>
      <c r="V47" s="112"/>
      <c r="W47" s="112"/>
      <c r="X47" s="112"/>
      <c r="Y47" s="112"/>
      <c r="Z47" s="112"/>
      <c r="AA47" s="112"/>
      <c r="AB47" s="112"/>
      <c r="AC47" s="112"/>
      <c r="AD47" s="112"/>
      <c r="AE47" s="112"/>
      <c r="AF47" s="112"/>
    </row>
    <row r="48" spans="1:32" thickBot="1" x14ac:dyDescent="0.4">
      <c r="A48" s="112"/>
      <c r="B48" s="120" t="s">
        <v>187</v>
      </c>
      <c r="C48" s="118">
        <v>3</v>
      </c>
      <c r="D48" s="122">
        <f t="shared" si="0"/>
        <v>3</v>
      </c>
      <c r="E48" s="121">
        <v>4</v>
      </c>
      <c r="F48" s="121">
        <v>4</v>
      </c>
      <c r="G48" s="121">
        <v>4</v>
      </c>
      <c r="H48" s="121">
        <v>4</v>
      </c>
      <c r="I48" s="122">
        <f t="shared" si="2"/>
        <v>16</v>
      </c>
      <c r="J48" s="121">
        <v>4</v>
      </c>
      <c r="K48" s="121">
        <v>4</v>
      </c>
      <c r="L48" s="121">
        <v>4</v>
      </c>
      <c r="M48" s="121">
        <v>4</v>
      </c>
      <c r="N48" s="122">
        <f t="shared" si="3"/>
        <v>16</v>
      </c>
      <c r="O48" s="116">
        <f t="shared" si="1"/>
        <v>35</v>
      </c>
      <c r="P48" s="112"/>
      <c r="Q48" s="112"/>
      <c r="R48" s="112"/>
      <c r="S48" s="112"/>
      <c r="T48" s="112"/>
      <c r="U48" s="112"/>
      <c r="V48" s="112"/>
      <c r="W48" s="112"/>
      <c r="X48" s="112"/>
      <c r="Y48" s="112"/>
      <c r="Z48" s="112"/>
      <c r="AA48" s="112"/>
      <c r="AB48" s="112"/>
      <c r="AC48" s="112"/>
      <c r="AD48" s="112"/>
      <c r="AE48" s="112"/>
      <c r="AF48" s="112"/>
    </row>
    <row r="49" spans="1:32" thickBot="1" x14ac:dyDescent="0.4">
      <c r="A49" s="112"/>
      <c r="B49" s="120" t="s">
        <v>188</v>
      </c>
      <c r="C49" s="118">
        <v>4</v>
      </c>
      <c r="D49" s="122">
        <f t="shared" si="0"/>
        <v>4</v>
      </c>
      <c r="E49" s="121">
        <v>4.96</v>
      </c>
      <c r="F49" s="121">
        <v>4.9800000000000004</v>
      </c>
      <c r="G49" s="121">
        <v>4.2300000000000004</v>
      </c>
      <c r="H49" s="121">
        <v>4.2</v>
      </c>
      <c r="I49" s="122">
        <f t="shared" si="2"/>
        <v>18.37</v>
      </c>
      <c r="J49" s="121">
        <v>3.98</v>
      </c>
      <c r="K49" s="121">
        <v>3.75</v>
      </c>
      <c r="L49" s="121">
        <v>3.2</v>
      </c>
      <c r="M49" s="121">
        <v>3.19</v>
      </c>
      <c r="N49" s="122">
        <f t="shared" si="3"/>
        <v>14.12</v>
      </c>
      <c r="O49" s="116">
        <f t="shared" si="1"/>
        <v>36.49</v>
      </c>
      <c r="P49" s="112"/>
      <c r="Q49" s="112"/>
      <c r="R49" s="112"/>
      <c r="S49" s="112"/>
      <c r="T49" s="112"/>
      <c r="U49" s="112"/>
      <c r="V49" s="112"/>
      <c r="W49" s="112"/>
      <c r="X49" s="112"/>
      <c r="Y49" s="112"/>
      <c r="Z49" s="112"/>
      <c r="AA49" s="112"/>
      <c r="AB49" s="112"/>
      <c r="AC49" s="112"/>
      <c r="AD49" s="112"/>
      <c r="AE49" s="112"/>
      <c r="AF49" s="112"/>
    </row>
    <row r="50" spans="1:32" thickBot="1" x14ac:dyDescent="0.4">
      <c r="A50" s="112"/>
      <c r="B50" s="120" t="s">
        <v>189</v>
      </c>
      <c r="C50" s="118">
        <v>5</v>
      </c>
      <c r="D50" s="122">
        <f t="shared" si="0"/>
        <v>5</v>
      </c>
      <c r="E50" s="121">
        <v>25</v>
      </c>
      <c r="F50" s="121">
        <v>15</v>
      </c>
      <c r="G50" s="121">
        <v>10</v>
      </c>
      <c r="H50" s="121">
        <v>5</v>
      </c>
      <c r="I50" s="122">
        <f>SUM(E50:H50)</f>
        <v>55</v>
      </c>
      <c r="J50" s="121">
        <v>5</v>
      </c>
      <c r="K50" s="121">
        <v>3</v>
      </c>
      <c r="L50" s="121">
        <v>2</v>
      </c>
      <c r="M50" s="121">
        <v>2</v>
      </c>
      <c r="N50" s="122">
        <f t="shared" si="3"/>
        <v>12</v>
      </c>
      <c r="O50" s="116">
        <f t="shared" si="1"/>
        <v>72</v>
      </c>
      <c r="P50" s="112"/>
      <c r="Q50" s="112"/>
      <c r="R50" s="112"/>
      <c r="S50" s="112"/>
      <c r="T50" s="112"/>
      <c r="U50" s="112"/>
      <c r="V50" s="112"/>
      <c r="W50" s="112"/>
      <c r="X50" s="112"/>
      <c r="Y50" s="112"/>
      <c r="Z50" s="112"/>
      <c r="AA50" s="112"/>
      <c r="AB50" s="112"/>
      <c r="AC50" s="112"/>
      <c r="AD50" s="112"/>
      <c r="AE50" s="112"/>
      <c r="AF50" s="112"/>
    </row>
    <row r="51" spans="1:32" thickBot="1" x14ac:dyDescent="0.4">
      <c r="A51" s="112"/>
      <c r="B51" s="189" t="s">
        <v>190</v>
      </c>
      <c r="C51" s="190">
        <v>9</v>
      </c>
      <c r="D51" s="191">
        <f t="shared" si="0"/>
        <v>9</v>
      </c>
      <c r="E51" s="208">
        <v>38</v>
      </c>
      <c r="F51" s="208">
        <v>19.98</v>
      </c>
      <c r="G51" s="208">
        <v>14.23</v>
      </c>
      <c r="H51" s="208">
        <v>9.1999999999999993</v>
      </c>
      <c r="I51" s="191">
        <f t="shared" si="2"/>
        <v>81.410000000000011</v>
      </c>
      <c r="J51" s="208">
        <v>8.98</v>
      </c>
      <c r="K51" s="208">
        <v>6.75</v>
      </c>
      <c r="L51" s="208">
        <v>5.2</v>
      </c>
      <c r="M51" s="208">
        <v>5.19</v>
      </c>
      <c r="N51" s="191">
        <f t="shared" si="3"/>
        <v>26.12</v>
      </c>
      <c r="O51" s="192">
        <f t="shared" si="1"/>
        <v>116.53000000000002</v>
      </c>
      <c r="P51" s="112"/>
      <c r="Q51" s="112"/>
      <c r="R51" s="112"/>
      <c r="S51" s="112"/>
      <c r="T51" s="112"/>
      <c r="U51" s="112"/>
      <c r="V51" s="112"/>
      <c r="W51" s="112"/>
      <c r="X51" s="112"/>
      <c r="Y51" s="112"/>
      <c r="Z51" s="112"/>
      <c r="AA51" s="112"/>
      <c r="AB51" s="112"/>
      <c r="AC51" s="112"/>
      <c r="AD51" s="112"/>
      <c r="AE51" s="112"/>
      <c r="AF51" s="112"/>
    </row>
    <row r="52" spans="1:32" thickBot="1" x14ac:dyDescent="0.4">
      <c r="A52" s="112"/>
      <c r="B52" s="186" t="s">
        <v>132</v>
      </c>
      <c r="C52" s="187">
        <f t="shared" ref="C52:M52" si="4">SUM(C45:C51)</f>
        <v>26</v>
      </c>
      <c r="D52" s="187">
        <f t="shared" si="4"/>
        <v>26</v>
      </c>
      <c r="E52" s="187">
        <f t="shared" si="4"/>
        <v>96.960000000000008</v>
      </c>
      <c r="F52" s="187">
        <f>SUM(F45:F51)</f>
        <v>54.960000000000008</v>
      </c>
      <c r="G52" s="187">
        <f>SUM(G45:G51)</f>
        <v>43.46</v>
      </c>
      <c r="H52" s="187">
        <f t="shared" si="4"/>
        <v>28.4</v>
      </c>
      <c r="I52" s="187">
        <f t="shared" si="2"/>
        <v>223.78000000000003</v>
      </c>
      <c r="J52" s="187">
        <f>SUM(J45:J51)</f>
        <v>50.959999999999994</v>
      </c>
      <c r="K52" s="187">
        <f>SUM(K45:K51)</f>
        <v>31.5</v>
      </c>
      <c r="L52" s="187">
        <f>SUM(L45:L51)</f>
        <v>36.4</v>
      </c>
      <c r="M52" s="187">
        <f t="shared" si="4"/>
        <v>30.380000000000003</v>
      </c>
      <c r="N52" s="187">
        <f t="shared" si="3"/>
        <v>149.23999999999998</v>
      </c>
      <c r="O52" s="188">
        <f t="shared" si="1"/>
        <v>399.02</v>
      </c>
      <c r="P52" s="112"/>
      <c r="Q52" s="112"/>
      <c r="R52" s="112"/>
      <c r="S52" s="112"/>
      <c r="T52" s="112"/>
      <c r="U52" s="112"/>
      <c r="V52" s="112"/>
      <c r="W52" s="112"/>
      <c r="X52" s="112"/>
      <c r="Y52" s="112"/>
      <c r="Z52" s="112"/>
      <c r="AA52" s="112"/>
      <c r="AB52" s="112"/>
      <c r="AC52" s="112"/>
      <c r="AD52" s="112"/>
      <c r="AE52" s="112"/>
      <c r="AF52" s="112"/>
    </row>
    <row r="53" spans="1:32" s="97" customFormat="1" ht="15" customHeight="1" x14ac:dyDescent="0.35">
      <c r="A53" s="3"/>
      <c r="B53" s="59" t="s">
        <v>191</v>
      </c>
      <c r="C53" s="59"/>
      <c r="D53" s="59"/>
      <c r="E53" s="3"/>
      <c r="F53" s="3"/>
      <c r="G53" s="3"/>
      <c r="H53" s="13"/>
      <c r="I53" s="13"/>
      <c r="J53" s="3"/>
      <c r="K53" s="3"/>
      <c r="L53" s="3"/>
      <c r="M53" s="3"/>
      <c r="N53" s="3"/>
      <c r="O53" s="59" t="s">
        <v>192</v>
      </c>
      <c r="P53" s="3"/>
      <c r="Q53" s="3"/>
      <c r="R53" s="3"/>
      <c r="S53" s="3"/>
      <c r="T53" s="3"/>
      <c r="U53" s="3"/>
      <c r="V53" s="3"/>
      <c r="W53" s="3"/>
      <c r="X53" s="3"/>
      <c r="Y53" s="3"/>
      <c r="Z53" s="3"/>
      <c r="AA53" s="3"/>
      <c r="AB53" s="3"/>
      <c r="AC53" s="3"/>
      <c r="AD53" s="3"/>
      <c r="AE53" s="3"/>
      <c r="AF53" s="3"/>
    </row>
    <row r="54" spans="1:32" ht="18.5" x14ac:dyDescent="0.35">
      <c r="A54" s="112"/>
      <c r="B54" s="372" t="s">
        <v>193</v>
      </c>
      <c r="C54" s="373"/>
      <c r="D54" s="373"/>
      <c r="E54" s="373"/>
      <c r="F54" s="373"/>
      <c r="G54" s="373"/>
      <c r="H54" s="374"/>
      <c r="I54" s="112"/>
      <c r="J54" s="112"/>
      <c r="K54" s="112"/>
      <c r="L54" s="112"/>
      <c r="M54" s="112"/>
      <c r="N54" s="112"/>
      <c r="O54" s="112"/>
      <c r="P54" s="112"/>
      <c r="Q54" s="112"/>
      <c r="R54" s="112"/>
      <c r="S54" s="112"/>
      <c r="T54" s="112"/>
      <c r="U54" s="112"/>
      <c r="V54" s="112"/>
      <c r="W54" s="112"/>
      <c r="X54" s="112"/>
      <c r="Y54" s="112"/>
      <c r="Z54" s="112"/>
      <c r="AA54" s="112"/>
      <c r="AB54" s="112"/>
      <c r="AC54" s="112"/>
      <c r="AD54" s="112"/>
      <c r="AE54" s="112"/>
      <c r="AF54" s="112"/>
    </row>
    <row r="55" spans="1:32" ht="15.5" x14ac:dyDescent="0.35">
      <c r="A55" s="112"/>
      <c r="B55" s="366" t="s">
        <v>194</v>
      </c>
      <c r="C55" s="367"/>
      <c r="D55" s="367"/>
      <c r="E55" s="367"/>
      <c r="F55" s="367"/>
      <c r="G55" s="367"/>
      <c r="H55" s="368"/>
      <c r="I55" s="112"/>
      <c r="J55" s="112"/>
      <c r="K55" s="112"/>
      <c r="L55" s="112"/>
      <c r="M55" s="112"/>
      <c r="N55" s="112"/>
      <c r="O55" s="112"/>
      <c r="P55" s="112"/>
      <c r="Q55" s="112"/>
      <c r="R55" s="112"/>
      <c r="S55" s="112"/>
      <c r="T55" s="112"/>
      <c r="U55" s="112"/>
      <c r="V55" s="112"/>
      <c r="W55" s="112"/>
      <c r="X55" s="112"/>
      <c r="Y55" s="112"/>
      <c r="Z55" s="112"/>
      <c r="AA55" s="112"/>
      <c r="AB55" s="112"/>
      <c r="AC55" s="112"/>
      <c r="AD55" s="112"/>
      <c r="AE55" s="112"/>
      <c r="AF55" s="112"/>
    </row>
    <row r="56" spans="1:32" ht="18.75" customHeight="1" x14ac:dyDescent="0.35">
      <c r="A56" s="112"/>
      <c r="B56" s="348" t="s">
        <v>195</v>
      </c>
      <c r="C56" s="349"/>
      <c r="D56" s="349"/>
      <c r="E56" s="349"/>
      <c r="F56" s="349"/>
      <c r="G56" s="349"/>
      <c r="H56" s="350"/>
      <c r="I56" s="112"/>
      <c r="J56" s="112"/>
      <c r="K56" s="112"/>
      <c r="L56" s="112"/>
      <c r="M56" s="112"/>
      <c r="N56" s="112"/>
      <c r="O56" s="112"/>
      <c r="P56" s="112"/>
      <c r="Q56" s="112"/>
      <c r="R56" s="112"/>
      <c r="S56" s="112"/>
      <c r="T56" s="112"/>
      <c r="U56" s="112"/>
      <c r="V56" s="112"/>
      <c r="W56" s="112"/>
      <c r="X56" s="112"/>
      <c r="Y56" s="112"/>
      <c r="Z56" s="112"/>
      <c r="AA56" s="112"/>
      <c r="AB56" s="112"/>
      <c r="AC56" s="112"/>
      <c r="AD56" s="112"/>
      <c r="AE56" s="112"/>
      <c r="AF56" s="112"/>
    </row>
    <row r="57" spans="1:32" ht="238.5" customHeight="1" x14ac:dyDescent="0.35">
      <c r="A57" s="112"/>
      <c r="B57" s="312" t="s">
        <v>1092</v>
      </c>
      <c r="C57" s="231"/>
      <c r="D57" s="231"/>
      <c r="E57" s="313"/>
      <c r="F57" s="313"/>
      <c r="G57" s="313"/>
      <c r="H57" s="314"/>
      <c r="I57" s="112"/>
      <c r="J57" s="112"/>
      <c r="K57" s="112"/>
      <c r="L57" s="112"/>
      <c r="M57" s="112"/>
      <c r="N57" s="112"/>
      <c r="O57" s="112"/>
      <c r="P57" s="112"/>
      <c r="Q57" s="112"/>
      <c r="R57" s="112"/>
      <c r="S57" s="112"/>
      <c r="T57" s="112"/>
      <c r="U57" s="112"/>
      <c r="V57" s="112"/>
      <c r="W57" s="112"/>
      <c r="X57" s="112"/>
      <c r="Y57" s="112"/>
      <c r="Z57" s="112"/>
      <c r="AA57" s="112"/>
      <c r="AB57" s="112"/>
      <c r="AC57" s="112"/>
      <c r="AD57" s="112"/>
      <c r="AE57" s="112"/>
      <c r="AF57" s="112"/>
    </row>
    <row r="58" spans="1:32" ht="15" customHeight="1" x14ac:dyDescent="0.35">
      <c r="A58" s="112"/>
      <c r="B58" s="218" t="s">
        <v>78</v>
      </c>
      <c r="C58" s="218"/>
      <c r="D58" s="218"/>
      <c r="E58" s="218"/>
      <c r="F58" s="15"/>
      <c r="G58" s="15"/>
      <c r="H58" s="59" t="s">
        <v>196</v>
      </c>
      <c r="I58" s="112"/>
      <c r="J58" s="112"/>
      <c r="K58" s="112"/>
      <c r="L58" s="112"/>
      <c r="M58" s="112"/>
      <c r="N58" s="112"/>
      <c r="O58" s="112"/>
      <c r="P58" s="112"/>
      <c r="Q58" s="112"/>
      <c r="R58" s="112"/>
      <c r="S58" s="112"/>
      <c r="T58" s="112"/>
      <c r="U58" s="112"/>
      <c r="V58" s="112"/>
      <c r="W58" s="112"/>
      <c r="X58" s="112"/>
      <c r="Y58" s="112"/>
      <c r="Z58" s="112"/>
      <c r="AA58" s="112"/>
      <c r="AB58" s="112"/>
      <c r="AC58" s="112"/>
      <c r="AD58" s="112"/>
      <c r="AE58" s="112"/>
      <c r="AF58" s="112"/>
    </row>
    <row r="59" spans="1:32" ht="15" customHeight="1" x14ac:dyDescent="0.35">
      <c r="A59" s="112"/>
      <c r="B59" s="59" t="s">
        <v>197</v>
      </c>
      <c r="C59" s="59"/>
      <c r="D59" s="59"/>
      <c r="E59" s="15"/>
      <c r="F59" s="15"/>
      <c r="G59" s="15"/>
      <c r="H59" s="112"/>
      <c r="I59" s="112"/>
      <c r="J59" s="112"/>
      <c r="K59" s="112"/>
      <c r="L59" s="112"/>
      <c r="M59" s="112"/>
      <c r="N59" s="112"/>
      <c r="O59" s="112"/>
      <c r="P59" s="112"/>
      <c r="Q59" s="112"/>
      <c r="R59" s="112"/>
      <c r="S59" s="112"/>
      <c r="T59" s="112"/>
      <c r="U59" s="112"/>
      <c r="V59" s="112"/>
      <c r="W59" s="112"/>
      <c r="X59" s="112"/>
      <c r="Y59" s="112"/>
      <c r="Z59" s="112"/>
      <c r="AA59" s="112"/>
      <c r="AB59" s="112"/>
      <c r="AC59" s="112"/>
      <c r="AD59" s="112"/>
      <c r="AE59" s="112"/>
      <c r="AF59" s="112"/>
    </row>
    <row r="60" spans="1:32" ht="18.5" x14ac:dyDescent="0.45">
      <c r="A60" s="112"/>
      <c r="B60" s="315" t="s">
        <v>198</v>
      </c>
      <c r="C60" s="316"/>
      <c r="D60" s="316"/>
      <c r="E60" s="316"/>
      <c r="F60" s="316"/>
      <c r="G60" s="316"/>
      <c r="H60" s="317"/>
      <c r="I60" s="112"/>
      <c r="J60" s="112"/>
      <c r="K60" s="112"/>
      <c r="L60" s="112"/>
      <c r="M60" s="112"/>
      <c r="N60" s="112"/>
      <c r="O60" s="112"/>
      <c r="P60" s="112"/>
      <c r="Q60" s="112"/>
      <c r="R60" s="112"/>
      <c r="S60" s="112"/>
      <c r="T60" s="112"/>
      <c r="U60" s="112"/>
      <c r="V60" s="112"/>
      <c r="W60" s="112"/>
      <c r="X60" s="112"/>
      <c r="Y60" s="112"/>
      <c r="Z60" s="112"/>
      <c r="AA60" s="112"/>
      <c r="AB60" s="112"/>
      <c r="AC60" s="112"/>
      <c r="AD60" s="112"/>
      <c r="AE60" s="112"/>
      <c r="AF60" s="112"/>
    </row>
    <row r="61" spans="1:32" ht="15.5" x14ac:dyDescent="0.35">
      <c r="A61" s="112"/>
      <c r="B61" s="369" t="s">
        <v>199</v>
      </c>
      <c r="C61" s="370"/>
      <c r="D61" s="370"/>
      <c r="E61" s="370"/>
      <c r="F61" s="370"/>
      <c r="G61" s="370"/>
      <c r="H61" s="371"/>
      <c r="I61" s="112"/>
      <c r="J61" s="112"/>
      <c r="K61" s="112"/>
      <c r="L61" s="112"/>
      <c r="M61" s="112"/>
      <c r="N61" s="112"/>
      <c r="O61" s="112"/>
      <c r="P61" s="112"/>
      <c r="Q61" s="112"/>
      <c r="R61" s="112"/>
      <c r="S61" s="112"/>
      <c r="T61" s="112"/>
      <c r="U61" s="112"/>
      <c r="V61" s="112"/>
      <c r="W61" s="112"/>
      <c r="X61" s="112"/>
      <c r="Y61" s="112"/>
      <c r="Z61" s="112"/>
      <c r="AA61" s="112"/>
      <c r="AB61" s="112"/>
      <c r="AC61" s="112"/>
      <c r="AD61" s="112"/>
      <c r="AE61" s="112"/>
      <c r="AF61" s="112"/>
    </row>
    <row r="62" spans="1:32" ht="48" customHeight="1" x14ac:dyDescent="0.35">
      <c r="A62" s="112"/>
      <c r="B62" s="361" t="s">
        <v>200</v>
      </c>
      <c r="C62" s="362"/>
      <c r="D62" s="362"/>
      <c r="E62" s="362"/>
      <c r="F62" s="362"/>
      <c r="G62" s="362"/>
      <c r="H62" s="363"/>
      <c r="I62" s="112"/>
      <c r="J62" s="112"/>
      <c r="K62" s="112"/>
      <c r="L62" s="112"/>
      <c r="M62" s="112"/>
      <c r="N62" s="112"/>
      <c r="O62" s="112"/>
      <c r="P62" s="112"/>
      <c r="Q62" s="112"/>
      <c r="R62" s="112"/>
      <c r="S62" s="112"/>
      <c r="T62" s="112"/>
      <c r="U62" s="112"/>
      <c r="V62" s="112"/>
      <c r="W62" s="112"/>
      <c r="X62" s="112"/>
      <c r="Y62" s="112"/>
      <c r="Z62" s="112"/>
      <c r="AA62" s="112"/>
      <c r="AB62" s="112"/>
      <c r="AC62" s="112"/>
      <c r="AD62" s="112"/>
      <c r="AE62" s="112"/>
      <c r="AF62" s="112"/>
    </row>
    <row r="63" spans="1:32" ht="238.5" customHeight="1" x14ac:dyDescent="0.35">
      <c r="A63" s="112"/>
      <c r="B63" s="312" t="s">
        <v>1093</v>
      </c>
      <c r="C63" s="231"/>
      <c r="D63" s="231"/>
      <c r="E63" s="313"/>
      <c r="F63" s="313"/>
      <c r="G63" s="313"/>
      <c r="H63" s="314"/>
      <c r="I63" s="112"/>
      <c r="J63" s="112"/>
      <c r="K63" s="112"/>
      <c r="L63" s="112"/>
      <c r="M63" s="112"/>
      <c r="N63" s="112"/>
      <c r="O63" s="112"/>
      <c r="P63" s="112"/>
      <c r="Q63" s="112"/>
      <c r="R63" s="112"/>
      <c r="S63" s="112"/>
      <c r="T63" s="112"/>
      <c r="U63" s="112"/>
      <c r="V63" s="112"/>
      <c r="W63" s="112"/>
      <c r="X63" s="112"/>
      <c r="Y63" s="112"/>
      <c r="Z63" s="112"/>
      <c r="AA63" s="112"/>
      <c r="AB63" s="112"/>
      <c r="AC63" s="112"/>
      <c r="AD63" s="112"/>
      <c r="AE63" s="112"/>
      <c r="AF63" s="112"/>
    </row>
    <row r="64" spans="1:32" ht="15" customHeight="1" x14ac:dyDescent="0.35">
      <c r="A64" s="112"/>
      <c r="B64" s="177" t="s">
        <v>201</v>
      </c>
      <c r="C64" s="177"/>
      <c r="D64" s="177"/>
      <c r="E64" s="177"/>
      <c r="F64" s="15"/>
      <c r="G64" s="15"/>
      <c r="H64" s="59" t="s">
        <v>202</v>
      </c>
      <c r="I64" s="112"/>
      <c r="J64" s="112"/>
      <c r="K64" s="112"/>
      <c r="L64" s="112"/>
      <c r="M64" s="112"/>
      <c r="N64" s="112"/>
      <c r="O64" s="112"/>
      <c r="P64" s="112"/>
      <c r="Q64" s="112"/>
      <c r="R64" s="112"/>
      <c r="S64" s="112"/>
      <c r="T64" s="112"/>
      <c r="U64" s="112"/>
      <c r="V64" s="112"/>
      <c r="W64" s="112"/>
      <c r="X64" s="112"/>
      <c r="Y64" s="112"/>
      <c r="Z64" s="112"/>
      <c r="AA64" s="112"/>
      <c r="AB64" s="112"/>
      <c r="AC64" s="112"/>
      <c r="AD64" s="112"/>
      <c r="AE64" s="112"/>
      <c r="AF64" s="112"/>
    </row>
    <row r="65" spans="1:32" ht="15" customHeight="1" x14ac:dyDescent="0.35">
      <c r="A65" s="112"/>
      <c r="B65" s="112"/>
      <c r="C65" s="112"/>
      <c r="D65" s="112"/>
      <c r="E65" s="15"/>
      <c r="F65" s="15"/>
      <c r="G65" s="15"/>
      <c r="H65" s="112"/>
      <c r="I65" s="112"/>
      <c r="J65" s="112"/>
      <c r="K65" s="112"/>
      <c r="L65" s="112"/>
      <c r="M65" s="112"/>
      <c r="N65" s="112"/>
      <c r="O65" s="112"/>
      <c r="P65" s="112"/>
      <c r="Q65" s="112"/>
      <c r="R65" s="112"/>
      <c r="S65" s="112"/>
      <c r="T65" s="112"/>
      <c r="U65" s="112"/>
      <c r="V65" s="112"/>
      <c r="W65" s="112"/>
      <c r="X65" s="112"/>
      <c r="Y65" s="112"/>
      <c r="Z65" s="112"/>
      <c r="AA65" s="112"/>
      <c r="AB65" s="112"/>
      <c r="AC65" s="112"/>
      <c r="AD65" s="112"/>
      <c r="AE65" s="112"/>
      <c r="AF65" s="112"/>
    </row>
    <row r="66" spans="1:32" ht="20.25" customHeight="1" x14ac:dyDescent="0.35">
      <c r="A66" s="112"/>
      <c r="B66" s="197" t="s">
        <v>203</v>
      </c>
      <c r="C66" s="198"/>
      <c r="D66" s="198"/>
      <c r="E66" s="198"/>
      <c r="F66" s="198"/>
      <c r="G66" s="198"/>
      <c r="H66" s="198"/>
      <c r="I66" s="198"/>
      <c r="J66" s="198"/>
      <c r="K66" s="198"/>
      <c r="L66" s="198"/>
      <c r="M66" s="198"/>
      <c r="N66" s="198"/>
      <c r="O66" s="198"/>
      <c r="P66" s="198"/>
      <c r="Q66" s="198"/>
      <c r="R66" s="198"/>
      <c r="S66" s="199"/>
      <c r="T66"/>
      <c r="U66"/>
      <c r="V66" s="112"/>
      <c r="W66" s="112"/>
      <c r="X66" s="112"/>
      <c r="Y66" s="112"/>
      <c r="Z66" s="112"/>
      <c r="AA66" s="112"/>
      <c r="AB66" s="112"/>
      <c r="AC66" s="112"/>
      <c r="AD66" s="112"/>
      <c r="AE66" s="112"/>
      <c r="AF66" s="112"/>
    </row>
    <row r="67" spans="1:32" ht="14.5" x14ac:dyDescent="0.35">
      <c r="A67" s="112"/>
      <c r="B67" s="200" t="s">
        <v>204</v>
      </c>
      <c r="C67" s="201"/>
      <c r="D67" s="201"/>
      <c r="E67" s="201"/>
      <c r="F67" s="201"/>
      <c r="G67" s="201"/>
      <c r="H67" s="201"/>
      <c r="I67" s="201"/>
      <c r="J67" s="201"/>
      <c r="K67" s="201"/>
      <c r="L67" s="201"/>
      <c r="M67" s="201"/>
      <c r="N67" s="201"/>
      <c r="O67" s="201"/>
      <c r="P67" s="201"/>
      <c r="Q67" s="201"/>
      <c r="R67" s="201"/>
      <c r="S67" s="202"/>
      <c r="T67"/>
      <c r="U67"/>
      <c r="V67" s="112"/>
      <c r="W67" s="112"/>
      <c r="X67" s="112"/>
      <c r="Y67" s="112"/>
      <c r="Z67" s="112"/>
      <c r="AA67" s="112"/>
      <c r="AB67" s="112"/>
      <c r="AC67" s="112"/>
      <c r="AD67" s="112"/>
      <c r="AE67" s="112"/>
      <c r="AF67" s="112"/>
    </row>
    <row r="68" spans="1:32" ht="15" customHeight="1" x14ac:dyDescent="0.35">
      <c r="A68" s="112"/>
      <c r="B68" s="59" t="s">
        <v>205</v>
      </c>
      <c r="C68" s="59"/>
      <c r="D68" s="59"/>
      <c r="E68" s="112"/>
      <c r="F68" s="112"/>
      <c r="G68" s="112"/>
      <c r="H68" s="112"/>
      <c r="I68" s="112"/>
      <c r="J68" s="112"/>
      <c r="K68" s="112"/>
      <c r="L68" s="112"/>
      <c r="M68" s="112"/>
      <c r="N68" s="112"/>
      <c r="O68" s="112"/>
      <c r="P68" s="112"/>
      <c r="Q68" s="112"/>
      <c r="R68" s="112"/>
      <c r="S68" s="112"/>
      <c r="T68" s="112"/>
      <c r="U68" s="112"/>
      <c r="V68" s="112"/>
      <c r="W68" s="112"/>
      <c r="X68" s="112"/>
      <c r="Y68" s="112"/>
      <c r="Z68" s="112"/>
      <c r="AA68" s="112"/>
      <c r="AB68" s="112"/>
      <c r="AC68" s="112"/>
      <c r="AD68" s="112"/>
      <c r="AE68" s="112"/>
      <c r="AF68" s="112"/>
    </row>
    <row r="69" spans="1:32" ht="34.5" customHeight="1" thickBot="1" x14ac:dyDescent="0.4">
      <c r="A69" s="112"/>
      <c r="B69" s="178" t="s">
        <v>206</v>
      </c>
      <c r="C69" s="354" t="s">
        <v>207</v>
      </c>
      <c r="D69" s="355"/>
      <c r="E69" s="354" t="s">
        <v>208</v>
      </c>
      <c r="F69" s="355"/>
      <c r="G69" s="346" t="s">
        <v>209</v>
      </c>
      <c r="H69" s="351"/>
      <c r="I69" s="354" t="s">
        <v>210</v>
      </c>
      <c r="J69" s="355"/>
      <c r="K69" s="130" t="s">
        <v>211</v>
      </c>
      <c r="L69" s="383" t="s">
        <v>212</v>
      </c>
      <c r="M69" s="384"/>
      <c r="N69" s="346" t="s">
        <v>213</v>
      </c>
      <c r="O69" s="351"/>
      <c r="P69" s="354" t="s">
        <v>214</v>
      </c>
      <c r="Q69" s="355"/>
      <c r="R69" s="346" t="s">
        <v>215</v>
      </c>
      <c r="S69" s="347"/>
      <c r="T69" s="112"/>
      <c r="U69" s="112"/>
      <c r="V69" s="112"/>
      <c r="W69" s="112"/>
      <c r="X69" s="112"/>
      <c r="Y69" s="112"/>
      <c r="Z69" s="112"/>
      <c r="AA69" s="112"/>
      <c r="AB69" s="112"/>
      <c r="AC69" s="112"/>
      <c r="AD69" s="112"/>
      <c r="AE69" s="112"/>
      <c r="AF69" s="112"/>
    </row>
    <row r="70" spans="1:32" ht="14.5" x14ac:dyDescent="0.35">
      <c r="A70" s="112"/>
      <c r="B70" s="123">
        <v>1</v>
      </c>
      <c r="C70" s="379" t="s">
        <v>424</v>
      </c>
      <c r="D70" s="379"/>
      <c r="E70" s="359" t="s">
        <v>302</v>
      </c>
      <c r="F70" s="359"/>
      <c r="G70" s="379" t="s">
        <v>421</v>
      </c>
      <c r="H70" s="379"/>
      <c r="I70" s="359" t="s">
        <v>305</v>
      </c>
      <c r="J70" s="359"/>
      <c r="K70" s="114">
        <v>20</v>
      </c>
      <c r="L70" s="385" t="s">
        <v>1094</v>
      </c>
      <c r="M70" s="385"/>
      <c r="N70" s="376" t="s">
        <v>1095</v>
      </c>
      <c r="O70" s="376"/>
      <c r="P70" s="379" t="s">
        <v>136</v>
      </c>
      <c r="Q70" s="379"/>
      <c r="R70" s="359" t="s">
        <v>7</v>
      </c>
      <c r="S70" s="378"/>
      <c r="T70" s="112"/>
      <c r="U70" s="112"/>
      <c r="V70" s="112"/>
      <c r="W70" s="112"/>
      <c r="X70" s="112"/>
      <c r="Y70" s="112"/>
      <c r="Z70" s="112"/>
      <c r="AA70" s="112"/>
      <c r="AB70" s="112"/>
      <c r="AC70" s="112"/>
      <c r="AD70" s="112"/>
      <c r="AE70" s="112"/>
      <c r="AF70" s="112"/>
    </row>
    <row r="71" spans="1:32" ht="14.5" x14ac:dyDescent="0.35">
      <c r="A71" s="112"/>
      <c r="B71" s="194"/>
      <c r="C71" s="375" t="s">
        <v>91</v>
      </c>
      <c r="D71" s="375" t="s">
        <v>91</v>
      </c>
      <c r="E71" s="360" t="s">
        <v>91</v>
      </c>
      <c r="F71" s="360" t="s">
        <v>91</v>
      </c>
      <c r="G71" s="375" t="s">
        <v>91</v>
      </c>
      <c r="H71" s="375" t="s">
        <v>91</v>
      </c>
      <c r="I71" s="360" t="s">
        <v>91</v>
      </c>
      <c r="J71" s="360" t="s">
        <v>91</v>
      </c>
      <c r="K71" s="193"/>
      <c r="L71" s="375"/>
      <c r="M71" s="375"/>
      <c r="N71" s="360"/>
      <c r="O71" s="360"/>
      <c r="P71" s="375" t="s">
        <v>91</v>
      </c>
      <c r="Q71" s="375" t="s">
        <v>91</v>
      </c>
      <c r="R71" s="360" t="s">
        <v>91</v>
      </c>
      <c r="S71" s="377" t="s">
        <v>91</v>
      </c>
      <c r="T71" s="112"/>
      <c r="U71" s="112"/>
      <c r="V71" s="112"/>
      <c r="W71" s="112"/>
      <c r="X71" s="112"/>
      <c r="Y71" s="112"/>
      <c r="Z71" s="112"/>
      <c r="AA71" s="112"/>
      <c r="AB71" s="112"/>
      <c r="AC71" s="112"/>
      <c r="AD71" s="112"/>
      <c r="AE71" s="112"/>
      <c r="AF71" s="112"/>
    </row>
    <row r="72" spans="1:32" ht="14.5" x14ac:dyDescent="0.35">
      <c r="A72" s="112"/>
      <c r="B72" s="194"/>
      <c r="C72" s="375" t="s">
        <v>91</v>
      </c>
      <c r="D72" s="375" t="s">
        <v>91</v>
      </c>
      <c r="E72" s="360" t="s">
        <v>91</v>
      </c>
      <c r="F72" s="360" t="s">
        <v>91</v>
      </c>
      <c r="G72" s="375" t="s">
        <v>91</v>
      </c>
      <c r="H72" s="375" t="s">
        <v>91</v>
      </c>
      <c r="I72" s="360" t="s">
        <v>91</v>
      </c>
      <c r="J72" s="360" t="s">
        <v>91</v>
      </c>
      <c r="K72" s="193"/>
      <c r="L72" s="375"/>
      <c r="M72" s="375"/>
      <c r="N72" s="360"/>
      <c r="O72" s="360"/>
      <c r="P72" s="375" t="s">
        <v>91</v>
      </c>
      <c r="Q72" s="375" t="s">
        <v>91</v>
      </c>
      <c r="R72" s="360" t="s">
        <v>91</v>
      </c>
      <c r="S72" s="377" t="s">
        <v>91</v>
      </c>
      <c r="T72" s="112"/>
      <c r="U72" s="112"/>
      <c r="V72" s="112"/>
      <c r="W72" s="112"/>
      <c r="X72" s="112"/>
      <c r="Y72" s="112"/>
      <c r="Z72" s="112"/>
      <c r="AA72" s="112"/>
      <c r="AB72" s="112"/>
      <c r="AC72" s="112"/>
      <c r="AD72" s="112"/>
      <c r="AE72" s="112"/>
      <c r="AF72" s="112"/>
    </row>
    <row r="73" spans="1:32" ht="14.5" x14ac:dyDescent="0.35">
      <c r="A73" s="112"/>
      <c r="B73" s="194"/>
      <c r="C73" s="375" t="s">
        <v>91</v>
      </c>
      <c r="D73" s="375" t="s">
        <v>91</v>
      </c>
      <c r="E73" s="360" t="s">
        <v>91</v>
      </c>
      <c r="F73" s="360" t="s">
        <v>91</v>
      </c>
      <c r="G73" s="375" t="s">
        <v>91</v>
      </c>
      <c r="H73" s="375" t="s">
        <v>91</v>
      </c>
      <c r="I73" s="360" t="s">
        <v>91</v>
      </c>
      <c r="J73" s="360" t="s">
        <v>91</v>
      </c>
      <c r="K73" s="193"/>
      <c r="L73" s="375"/>
      <c r="M73" s="375"/>
      <c r="N73" s="360"/>
      <c r="O73" s="360"/>
      <c r="P73" s="375" t="s">
        <v>91</v>
      </c>
      <c r="Q73" s="375" t="s">
        <v>91</v>
      </c>
      <c r="R73" s="360" t="s">
        <v>91</v>
      </c>
      <c r="S73" s="377" t="s">
        <v>91</v>
      </c>
      <c r="T73" s="112"/>
      <c r="U73" s="112"/>
      <c r="V73" s="112"/>
      <c r="W73" s="112"/>
      <c r="X73" s="112"/>
      <c r="Y73" s="112"/>
      <c r="Z73" s="112"/>
      <c r="AA73" s="112"/>
      <c r="AB73" s="112"/>
      <c r="AC73" s="112"/>
      <c r="AD73" s="112"/>
      <c r="AE73" s="112"/>
      <c r="AF73" s="112"/>
    </row>
    <row r="74" spans="1:32" ht="14.5" x14ac:dyDescent="0.35">
      <c r="A74" s="112"/>
      <c r="B74" s="194"/>
      <c r="C74" s="375" t="s">
        <v>91</v>
      </c>
      <c r="D74" s="375" t="s">
        <v>91</v>
      </c>
      <c r="E74" s="360" t="s">
        <v>91</v>
      </c>
      <c r="F74" s="360" t="s">
        <v>91</v>
      </c>
      <c r="G74" s="375" t="s">
        <v>91</v>
      </c>
      <c r="H74" s="375" t="s">
        <v>91</v>
      </c>
      <c r="I74" s="360" t="s">
        <v>91</v>
      </c>
      <c r="J74" s="360" t="s">
        <v>91</v>
      </c>
      <c r="K74" s="193"/>
      <c r="L74" s="375"/>
      <c r="M74" s="375"/>
      <c r="N74" s="360"/>
      <c r="O74" s="360"/>
      <c r="P74" s="375" t="s">
        <v>91</v>
      </c>
      <c r="Q74" s="375" t="s">
        <v>91</v>
      </c>
      <c r="R74" s="360" t="s">
        <v>91</v>
      </c>
      <c r="S74" s="377" t="s">
        <v>91</v>
      </c>
      <c r="T74" s="112"/>
      <c r="U74" s="112"/>
      <c r="V74" s="112"/>
      <c r="W74" s="112"/>
      <c r="X74" s="112"/>
      <c r="Y74" s="112"/>
      <c r="Z74" s="112"/>
      <c r="AA74" s="112"/>
      <c r="AB74" s="112"/>
      <c r="AC74" s="112"/>
      <c r="AD74" s="112"/>
      <c r="AE74" s="112"/>
      <c r="AF74" s="112"/>
    </row>
    <row r="75" spans="1:32" ht="14.5" x14ac:dyDescent="0.35">
      <c r="A75" s="112"/>
      <c r="B75" s="194"/>
      <c r="C75" s="375" t="s">
        <v>91</v>
      </c>
      <c r="D75" s="375" t="s">
        <v>91</v>
      </c>
      <c r="E75" s="360" t="s">
        <v>91</v>
      </c>
      <c r="F75" s="360" t="s">
        <v>91</v>
      </c>
      <c r="G75" s="375" t="s">
        <v>91</v>
      </c>
      <c r="H75" s="375" t="s">
        <v>91</v>
      </c>
      <c r="I75" s="360" t="s">
        <v>91</v>
      </c>
      <c r="J75" s="360" t="s">
        <v>91</v>
      </c>
      <c r="K75" s="193"/>
      <c r="L75" s="375"/>
      <c r="M75" s="375"/>
      <c r="N75" s="360"/>
      <c r="O75" s="360"/>
      <c r="P75" s="375" t="s">
        <v>91</v>
      </c>
      <c r="Q75" s="375" t="s">
        <v>91</v>
      </c>
      <c r="R75" s="360" t="s">
        <v>91</v>
      </c>
      <c r="S75" s="377" t="s">
        <v>91</v>
      </c>
      <c r="T75" s="112"/>
      <c r="U75" s="112"/>
      <c r="V75" s="112"/>
      <c r="W75" s="112"/>
      <c r="X75" s="112"/>
      <c r="Y75" s="112"/>
      <c r="Z75" s="112"/>
      <c r="AA75" s="112"/>
      <c r="AB75" s="112"/>
      <c r="AC75" s="112"/>
      <c r="AD75" s="112"/>
      <c r="AE75" s="112"/>
      <c r="AF75" s="112"/>
    </row>
    <row r="76" spans="1:32" ht="14.5" x14ac:dyDescent="0.35">
      <c r="A76" s="112"/>
      <c r="B76" s="194"/>
      <c r="C76" s="375" t="s">
        <v>91</v>
      </c>
      <c r="D76" s="375" t="s">
        <v>91</v>
      </c>
      <c r="E76" s="360" t="s">
        <v>91</v>
      </c>
      <c r="F76" s="360" t="s">
        <v>91</v>
      </c>
      <c r="G76" s="375" t="s">
        <v>91</v>
      </c>
      <c r="H76" s="375" t="s">
        <v>91</v>
      </c>
      <c r="I76" s="360" t="s">
        <v>91</v>
      </c>
      <c r="J76" s="360" t="s">
        <v>91</v>
      </c>
      <c r="K76" s="193"/>
      <c r="L76" s="375"/>
      <c r="M76" s="375"/>
      <c r="N76" s="360"/>
      <c r="O76" s="360"/>
      <c r="P76" s="375" t="s">
        <v>91</v>
      </c>
      <c r="Q76" s="375" t="s">
        <v>91</v>
      </c>
      <c r="R76" s="360" t="s">
        <v>91</v>
      </c>
      <c r="S76" s="377" t="s">
        <v>91</v>
      </c>
      <c r="T76" s="112"/>
      <c r="U76" s="112"/>
      <c r="V76" s="112"/>
      <c r="W76" s="112"/>
      <c r="X76" s="112"/>
      <c r="Y76" s="112"/>
      <c r="Z76" s="112"/>
      <c r="AA76" s="112"/>
      <c r="AB76" s="112"/>
      <c r="AC76" s="112"/>
      <c r="AD76" s="112"/>
      <c r="AE76" s="112"/>
      <c r="AF76" s="112"/>
    </row>
    <row r="77" spans="1:32" ht="14.5" x14ac:dyDescent="0.35">
      <c r="A77" s="112"/>
      <c r="B77" s="194"/>
      <c r="C77" s="375" t="s">
        <v>91</v>
      </c>
      <c r="D77" s="375" t="s">
        <v>91</v>
      </c>
      <c r="E77" s="360" t="s">
        <v>91</v>
      </c>
      <c r="F77" s="360" t="s">
        <v>91</v>
      </c>
      <c r="G77" s="375" t="s">
        <v>91</v>
      </c>
      <c r="H77" s="375" t="s">
        <v>91</v>
      </c>
      <c r="I77" s="360" t="s">
        <v>91</v>
      </c>
      <c r="J77" s="360" t="s">
        <v>91</v>
      </c>
      <c r="K77" s="193"/>
      <c r="L77" s="375"/>
      <c r="M77" s="375"/>
      <c r="N77" s="360"/>
      <c r="O77" s="360"/>
      <c r="P77" s="375" t="s">
        <v>91</v>
      </c>
      <c r="Q77" s="375" t="s">
        <v>91</v>
      </c>
      <c r="R77" s="360" t="s">
        <v>91</v>
      </c>
      <c r="S77" s="377" t="s">
        <v>91</v>
      </c>
      <c r="T77" s="112"/>
      <c r="U77" s="112"/>
      <c r="V77" s="112"/>
      <c r="W77" s="112"/>
      <c r="X77" s="112"/>
      <c r="Y77" s="112"/>
      <c r="Z77" s="112"/>
      <c r="AA77" s="112"/>
      <c r="AB77" s="112"/>
      <c r="AC77" s="112"/>
      <c r="AD77" s="112"/>
      <c r="AE77" s="112"/>
      <c r="AF77" s="112"/>
    </row>
    <row r="78" spans="1:32" ht="14.5" x14ac:dyDescent="0.35">
      <c r="A78" s="112"/>
      <c r="B78" s="194"/>
      <c r="C78" s="375" t="s">
        <v>91</v>
      </c>
      <c r="D78" s="375" t="s">
        <v>91</v>
      </c>
      <c r="E78" s="360" t="s">
        <v>91</v>
      </c>
      <c r="F78" s="360" t="s">
        <v>91</v>
      </c>
      <c r="G78" s="375" t="s">
        <v>91</v>
      </c>
      <c r="H78" s="375" t="s">
        <v>91</v>
      </c>
      <c r="I78" s="360" t="s">
        <v>91</v>
      </c>
      <c r="J78" s="360" t="s">
        <v>91</v>
      </c>
      <c r="K78" s="193"/>
      <c r="L78" s="375"/>
      <c r="M78" s="375"/>
      <c r="N78" s="360"/>
      <c r="O78" s="360"/>
      <c r="P78" s="375" t="s">
        <v>91</v>
      </c>
      <c r="Q78" s="375" t="s">
        <v>91</v>
      </c>
      <c r="R78" s="360" t="s">
        <v>91</v>
      </c>
      <c r="S78" s="377" t="s">
        <v>91</v>
      </c>
      <c r="T78" s="112"/>
      <c r="U78" s="112"/>
      <c r="V78" s="112"/>
      <c r="W78" s="112"/>
      <c r="X78" s="112"/>
      <c r="Y78" s="112"/>
      <c r="Z78" s="112"/>
      <c r="AA78" s="112"/>
      <c r="AB78" s="112"/>
      <c r="AC78" s="112"/>
      <c r="AD78" s="112"/>
      <c r="AE78" s="112"/>
      <c r="AF78" s="112"/>
    </row>
    <row r="79" spans="1:32" ht="14.5" x14ac:dyDescent="0.35">
      <c r="A79" s="112"/>
      <c r="B79" s="194"/>
      <c r="C79" s="375" t="s">
        <v>91</v>
      </c>
      <c r="D79" s="375" t="s">
        <v>91</v>
      </c>
      <c r="E79" s="360" t="s">
        <v>91</v>
      </c>
      <c r="F79" s="360" t="s">
        <v>91</v>
      </c>
      <c r="G79" s="375" t="s">
        <v>91</v>
      </c>
      <c r="H79" s="375" t="s">
        <v>91</v>
      </c>
      <c r="I79" s="360" t="s">
        <v>91</v>
      </c>
      <c r="J79" s="360" t="s">
        <v>91</v>
      </c>
      <c r="K79" s="193"/>
      <c r="L79" s="375"/>
      <c r="M79" s="375"/>
      <c r="N79" s="360"/>
      <c r="O79" s="360"/>
      <c r="P79" s="375" t="s">
        <v>91</v>
      </c>
      <c r="Q79" s="375" t="s">
        <v>91</v>
      </c>
      <c r="R79" s="360" t="s">
        <v>91</v>
      </c>
      <c r="S79" s="377" t="s">
        <v>91</v>
      </c>
      <c r="T79" s="112"/>
      <c r="U79" s="112"/>
      <c r="V79" s="112"/>
      <c r="W79" s="112"/>
      <c r="X79" s="112"/>
      <c r="Y79" s="112"/>
      <c r="Z79" s="112"/>
      <c r="AA79" s="112"/>
      <c r="AB79" s="112"/>
      <c r="AC79" s="112"/>
      <c r="AD79" s="112"/>
      <c r="AE79" s="112"/>
      <c r="AF79" s="112"/>
    </row>
    <row r="80" spans="1:32" ht="14.5" x14ac:dyDescent="0.35">
      <c r="A80" s="112"/>
      <c r="B80" s="194"/>
      <c r="C80" s="375" t="s">
        <v>91</v>
      </c>
      <c r="D80" s="375" t="s">
        <v>91</v>
      </c>
      <c r="E80" s="360" t="s">
        <v>91</v>
      </c>
      <c r="F80" s="360" t="s">
        <v>91</v>
      </c>
      <c r="G80" s="375" t="s">
        <v>91</v>
      </c>
      <c r="H80" s="375" t="s">
        <v>91</v>
      </c>
      <c r="I80" s="360" t="s">
        <v>91</v>
      </c>
      <c r="J80" s="360" t="s">
        <v>91</v>
      </c>
      <c r="K80" s="193"/>
      <c r="L80" s="375"/>
      <c r="M80" s="375"/>
      <c r="N80" s="360"/>
      <c r="O80" s="360"/>
      <c r="P80" s="375" t="s">
        <v>91</v>
      </c>
      <c r="Q80" s="375" t="s">
        <v>91</v>
      </c>
      <c r="R80" s="360" t="s">
        <v>91</v>
      </c>
      <c r="S80" s="377" t="s">
        <v>91</v>
      </c>
      <c r="T80" s="112"/>
      <c r="U80" s="112"/>
      <c r="V80" s="112"/>
      <c r="W80" s="112"/>
      <c r="X80" s="112"/>
      <c r="Y80" s="112"/>
      <c r="Z80" s="112"/>
      <c r="AA80" s="112"/>
      <c r="AB80" s="112"/>
      <c r="AC80" s="112"/>
      <c r="AD80" s="112"/>
      <c r="AE80" s="112"/>
      <c r="AF80" s="112"/>
    </row>
    <row r="81" spans="1:32" ht="14.5" x14ac:dyDescent="0.35">
      <c r="A81" s="112"/>
      <c r="B81" s="194"/>
      <c r="C81" s="375" t="s">
        <v>91</v>
      </c>
      <c r="D81" s="375" t="s">
        <v>91</v>
      </c>
      <c r="E81" s="360" t="s">
        <v>91</v>
      </c>
      <c r="F81" s="360" t="s">
        <v>91</v>
      </c>
      <c r="G81" s="375" t="s">
        <v>91</v>
      </c>
      <c r="H81" s="375" t="s">
        <v>91</v>
      </c>
      <c r="I81" s="360" t="s">
        <v>91</v>
      </c>
      <c r="J81" s="360" t="s">
        <v>91</v>
      </c>
      <c r="K81" s="193"/>
      <c r="L81" s="375"/>
      <c r="M81" s="375"/>
      <c r="N81" s="360"/>
      <c r="O81" s="360"/>
      <c r="P81" s="375" t="s">
        <v>91</v>
      </c>
      <c r="Q81" s="375" t="s">
        <v>91</v>
      </c>
      <c r="R81" s="360" t="s">
        <v>91</v>
      </c>
      <c r="S81" s="377" t="s">
        <v>91</v>
      </c>
      <c r="T81" s="112"/>
      <c r="U81" s="112"/>
      <c r="V81" s="112"/>
      <c r="W81" s="112"/>
      <c r="X81" s="112"/>
      <c r="Y81" s="112"/>
      <c r="Z81" s="112"/>
      <c r="AA81" s="112"/>
      <c r="AB81" s="112"/>
      <c r="AC81" s="112"/>
      <c r="AD81" s="112"/>
      <c r="AE81" s="112"/>
      <c r="AF81" s="112"/>
    </row>
    <row r="82" spans="1:32" ht="14.5" x14ac:dyDescent="0.35">
      <c r="A82" s="112"/>
      <c r="B82" s="194"/>
      <c r="C82" s="375" t="s">
        <v>91</v>
      </c>
      <c r="D82" s="375" t="s">
        <v>91</v>
      </c>
      <c r="E82" s="360" t="s">
        <v>91</v>
      </c>
      <c r="F82" s="360" t="s">
        <v>91</v>
      </c>
      <c r="G82" s="375" t="s">
        <v>91</v>
      </c>
      <c r="H82" s="375" t="s">
        <v>91</v>
      </c>
      <c r="I82" s="360" t="s">
        <v>91</v>
      </c>
      <c r="J82" s="360" t="s">
        <v>91</v>
      </c>
      <c r="K82" s="193"/>
      <c r="L82" s="375"/>
      <c r="M82" s="375"/>
      <c r="N82" s="360"/>
      <c r="O82" s="360"/>
      <c r="P82" s="375" t="s">
        <v>91</v>
      </c>
      <c r="Q82" s="375" t="s">
        <v>91</v>
      </c>
      <c r="R82" s="360" t="s">
        <v>91</v>
      </c>
      <c r="S82" s="377" t="s">
        <v>91</v>
      </c>
      <c r="T82" s="112"/>
      <c r="U82" s="112"/>
      <c r="V82" s="112"/>
      <c r="W82" s="112"/>
      <c r="X82" s="112"/>
      <c r="Y82" s="112"/>
      <c r="Z82" s="112"/>
      <c r="AA82" s="112"/>
      <c r="AB82" s="112"/>
      <c r="AC82" s="112"/>
      <c r="AD82" s="112"/>
      <c r="AE82" s="112"/>
      <c r="AF82" s="112"/>
    </row>
    <row r="83" spans="1:32" ht="14.5" x14ac:dyDescent="0.35">
      <c r="A83" s="112"/>
      <c r="B83" s="194"/>
      <c r="C83" s="375" t="s">
        <v>91</v>
      </c>
      <c r="D83" s="375" t="s">
        <v>91</v>
      </c>
      <c r="E83" s="360" t="s">
        <v>91</v>
      </c>
      <c r="F83" s="360" t="s">
        <v>91</v>
      </c>
      <c r="G83" s="375" t="s">
        <v>91</v>
      </c>
      <c r="H83" s="375" t="s">
        <v>91</v>
      </c>
      <c r="I83" s="360" t="s">
        <v>91</v>
      </c>
      <c r="J83" s="360" t="s">
        <v>91</v>
      </c>
      <c r="K83" s="193"/>
      <c r="L83" s="375"/>
      <c r="M83" s="375"/>
      <c r="N83" s="360"/>
      <c r="O83" s="360"/>
      <c r="P83" s="375" t="s">
        <v>91</v>
      </c>
      <c r="Q83" s="375" t="s">
        <v>91</v>
      </c>
      <c r="R83" s="360" t="s">
        <v>91</v>
      </c>
      <c r="S83" s="377" t="s">
        <v>91</v>
      </c>
      <c r="T83" s="112"/>
      <c r="U83" s="112"/>
      <c r="V83" s="112"/>
      <c r="W83" s="112"/>
      <c r="X83" s="112"/>
      <c r="Y83" s="112"/>
      <c r="Z83" s="112"/>
      <c r="AA83" s="112"/>
      <c r="AB83" s="112"/>
      <c r="AC83" s="112"/>
      <c r="AD83" s="112"/>
      <c r="AE83" s="112"/>
      <c r="AF83" s="112"/>
    </row>
    <row r="84" spans="1:32" ht="14.5" x14ac:dyDescent="0.35">
      <c r="A84" s="112"/>
      <c r="B84" s="194"/>
      <c r="C84" s="375" t="s">
        <v>91</v>
      </c>
      <c r="D84" s="375" t="s">
        <v>91</v>
      </c>
      <c r="E84" s="360" t="s">
        <v>91</v>
      </c>
      <c r="F84" s="360" t="s">
        <v>91</v>
      </c>
      <c r="G84" s="375" t="s">
        <v>91</v>
      </c>
      <c r="H84" s="375" t="s">
        <v>91</v>
      </c>
      <c r="I84" s="360" t="s">
        <v>91</v>
      </c>
      <c r="J84" s="360" t="s">
        <v>91</v>
      </c>
      <c r="K84" s="193"/>
      <c r="L84" s="375"/>
      <c r="M84" s="375"/>
      <c r="N84" s="360"/>
      <c r="O84" s="360"/>
      <c r="P84" s="375" t="s">
        <v>91</v>
      </c>
      <c r="Q84" s="375" t="s">
        <v>91</v>
      </c>
      <c r="R84" s="360" t="s">
        <v>91</v>
      </c>
      <c r="S84" s="377" t="s">
        <v>91</v>
      </c>
      <c r="T84" s="112"/>
      <c r="U84" s="112"/>
      <c r="V84" s="112"/>
      <c r="W84" s="112"/>
      <c r="X84" s="112"/>
      <c r="Y84" s="112"/>
      <c r="Z84" s="112"/>
      <c r="AA84" s="112"/>
      <c r="AB84" s="112"/>
      <c r="AC84" s="112"/>
      <c r="AD84" s="112"/>
      <c r="AE84" s="112"/>
      <c r="AF84" s="112"/>
    </row>
    <row r="85" spans="1:32" ht="14.5" x14ac:dyDescent="0.35">
      <c r="A85" s="112"/>
      <c r="B85" s="194"/>
      <c r="C85" s="375" t="s">
        <v>91</v>
      </c>
      <c r="D85" s="375" t="s">
        <v>91</v>
      </c>
      <c r="E85" s="360" t="s">
        <v>91</v>
      </c>
      <c r="F85" s="360" t="s">
        <v>91</v>
      </c>
      <c r="G85" s="375" t="s">
        <v>91</v>
      </c>
      <c r="H85" s="375" t="s">
        <v>91</v>
      </c>
      <c r="I85" s="360" t="s">
        <v>91</v>
      </c>
      <c r="J85" s="360" t="s">
        <v>91</v>
      </c>
      <c r="K85" s="193"/>
      <c r="L85" s="375"/>
      <c r="M85" s="375"/>
      <c r="N85" s="360"/>
      <c r="O85" s="360"/>
      <c r="P85" s="375" t="s">
        <v>91</v>
      </c>
      <c r="Q85" s="375" t="s">
        <v>91</v>
      </c>
      <c r="R85" s="360" t="s">
        <v>91</v>
      </c>
      <c r="S85" s="377" t="s">
        <v>91</v>
      </c>
      <c r="T85" s="112"/>
      <c r="U85" s="112"/>
      <c r="V85" s="112"/>
      <c r="W85" s="112"/>
      <c r="X85" s="112"/>
      <c r="Y85" s="112"/>
      <c r="Z85" s="112"/>
      <c r="AA85" s="112"/>
      <c r="AB85" s="112"/>
      <c r="AC85" s="112"/>
      <c r="AD85" s="112"/>
      <c r="AE85" s="112"/>
      <c r="AF85" s="112"/>
    </row>
    <row r="86" spans="1:32" ht="14.5" x14ac:dyDescent="0.35">
      <c r="A86" s="112"/>
      <c r="B86" s="194"/>
      <c r="C86" s="375" t="s">
        <v>91</v>
      </c>
      <c r="D86" s="375" t="s">
        <v>91</v>
      </c>
      <c r="E86" s="360" t="s">
        <v>91</v>
      </c>
      <c r="F86" s="360" t="s">
        <v>91</v>
      </c>
      <c r="G86" s="375" t="s">
        <v>91</v>
      </c>
      <c r="H86" s="375" t="s">
        <v>91</v>
      </c>
      <c r="I86" s="360" t="s">
        <v>91</v>
      </c>
      <c r="J86" s="360" t="s">
        <v>91</v>
      </c>
      <c r="K86" s="193"/>
      <c r="L86" s="375"/>
      <c r="M86" s="375"/>
      <c r="N86" s="360"/>
      <c r="O86" s="360"/>
      <c r="P86" s="375" t="s">
        <v>91</v>
      </c>
      <c r="Q86" s="375" t="s">
        <v>91</v>
      </c>
      <c r="R86" s="360" t="s">
        <v>91</v>
      </c>
      <c r="S86" s="377" t="s">
        <v>91</v>
      </c>
      <c r="T86" s="112"/>
      <c r="U86" s="112"/>
      <c r="V86" s="112"/>
      <c r="W86" s="112"/>
      <c r="X86" s="112"/>
      <c r="Y86" s="112"/>
      <c r="Z86" s="112"/>
      <c r="AA86" s="112"/>
      <c r="AB86" s="112"/>
      <c r="AC86" s="112"/>
      <c r="AD86" s="112"/>
      <c r="AE86" s="112"/>
      <c r="AF86" s="112"/>
    </row>
    <row r="87" spans="1:32" ht="14.5" x14ac:dyDescent="0.35">
      <c r="A87" s="112"/>
      <c r="B87" s="195"/>
      <c r="C87" s="382" t="s">
        <v>91</v>
      </c>
      <c r="D87" s="382" t="s">
        <v>91</v>
      </c>
      <c r="E87" s="380" t="s">
        <v>91</v>
      </c>
      <c r="F87" s="380" t="s">
        <v>91</v>
      </c>
      <c r="G87" s="382" t="s">
        <v>91</v>
      </c>
      <c r="H87" s="382" t="s">
        <v>91</v>
      </c>
      <c r="I87" s="380" t="s">
        <v>91</v>
      </c>
      <c r="J87" s="380" t="s">
        <v>91</v>
      </c>
      <c r="K87" s="196"/>
      <c r="L87" s="382"/>
      <c r="M87" s="382"/>
      <c r="N87" s="380"/>
      <c r="O87" s="380"/>
      <c r="P87" s="382" t="s">
        <v>91</v>
      </c>
      <c r="Q87" s="382" t="s">
        <v>91</v>
      </c>
      <c r="R87" s="380" t="s">
        <v>91</v>
      </c>
      <c r="S87" s="381" t="s">
        <v>91</v>
      </c>
      <c r="T87" s="112"/>
      <c r="U87" s="112"/>
      <c r="V87" s="112"/>
      <c r="W87" s="112"/>
      <c r="X87" s="112"/>
      <c r="Y87" s="112"/>
      <c r="Z87" s="112"/>
      <c r="AA87" s="112"/>
      <c r="AB87" s="112"/>
      <c r="AC87" s="112"/>
      <c r="AD87" s="112"/>
      <c r="AE87" s="112"/>
      <c r="AF87" s="112"/>
    </row>
    <row r="88" spans="1:32" ht="14.5" x14ac:dyDescent="0.35">
      <c r="A88" s="112"/>
      <c r="B88"/>
      <c r="C88"/>
      <c r="D88"/>
      <c r="E88"/>
      <c r="F88"/>
      <c r="G88"/>
      <c r="H88"/>
      <c r="I88"/>
      <c r="J88"/>
      <c r="K88"/>
      <c r="L88"/>
      <c r="M88"/>
      <c r="N88"/>
      <c r="O88"/>
      <c r="P88"/>
      <c r="Q88"/>
      <c r="R88"/>
      <c r="S88" s="59" t="s">
        <v>216</v>
      </c>
      <c r="T88" s="112"/>
      <c r="U88" s="112"/>
      <c r="V88" s="112"/>
      <c r="W88" s="112"/>
      <c r="X88" s="112"/>
      <c r="Y88" s="112"/>
      <c r="Z88" s="112"/>
      <c r="AA88" s="112"/>
      <c r="AB88" s="112"/>
      <c r="AC88" s="112"/>
      <c r="AD88" s="112"/>
      <c r="AE88" s="112"/>
      <c r="AF88" s="112"/>
    </row>
    <row r="89" spans="1:32" ht="14.5" x14ac:dyDescent="0.35">
      <c r="A89" s="112"/>
      <c r="B89"/>
      <c r="C89"/>
      <c r="D89"/>
      <c r="E89"/>
      <c r="F89"/>
      <c r="G89"/>
      <c r="H89"/>
      <c r="I89"/>
      <c r="J89"/>
      <c r="K89"/>
      <c r="L89"/>
      <c r="M89"/>
      <c r="N89"/>
      <c r="O89"/>
      <c r="P89"/>
      <c r="Q89"/>
      <c r="R89"/>
      <c r="S89"/>
      <c r="T89" s="112"/>
      <c r="U89" s="112"/>
      <c r="V89" s="112"/>
      <c r="W89" s="112"/>
      <c r="X89" s="112"/>
      <c r="Y89" s="112"/>
      <c r="Z89" s="112"/>
      <c r="AA89" s="112"/>
      <c r="AB89" s="112"/>
      <c r="AC89" s="112"/>
      <c r="AD89" s="112"/>
      <c r="AE89" s="112"/>
      <c r="AF89" s="112"/>
    </row>
    <row r="90" spans="1:32" ht="15" customHeight="1" x14ac:dyDescent="0.35">
      <c r="A90" s="112"/>
      <c r="B90" s="112"/>
      <c r="C90" s="112"/>
      <c r="D90" s="112"/>
      <c r="E90" s="112"/>
      <c r="F90" s="112"/>
      <c r="G90" s="112"/>
      <c r="H90" s="112"/>
      <c r="I90" s="112"/>
      <c r="J90" s="112"/>
      <c r="K90" s="112"/>
      <c r="L90" s="112"/>
      <c r="M90" s="112"/>
      <c r="N90" s="112"/>
      <c r="O90" s="112"/>
      <c r="P90" s="112"/>
      <c r="Q90" s="112"/>
      <c r="R90" s="112"/>
      <c r="S90" s="112"/>
      <c r="T90" s="112"/>
      <c r="U90" s="59"/>
      <c r="V90" s="112"/>
      <c r="W90" s="112"/>
      <c r="X90" s="112"/>
      <c r="Y90" s="112"/>
      <c r="Z90" s="112"/>
      <c r="AA90" s="112"/>
      <c r="AB90" s="112"/>
      <c r="AC90" s="112"/>
      <c r="AD90" s="112"/>
      <c r="AE90" s="112"/>
      <c r="AF90" s="112"/>
    </row>
  </sheetData>
  <mergeCells count="195">
    <mergeCell ref="C87:D87"/>
    <mergeCell ref="L87:M87"/>
    <mergeCell ref="C82:D82"/>
    <mergeCell ref="E82:F82"/>
    <mergeCell ref="I82:J82"/>
    <mergeCell ref="L82:M82"/>
    <mergeCell ref="C84:D84"/>
    <mergeCell ref="L84:M84"/>
    <mergeCell ref="C78:D78"/>
    <mergeCell ref="L78:M78"/>
    <mergeCell ref="C79:D79"/>
    <mergeCell ref="L79:M79"/>
    <mergeCell ref="C80:D80"/>
    <mergeCell ref="E80:F80"/>
    <mergeCell ref="L80:M80"/>
    <mergeCell ref="C81:D81"/>
    <mergeCell ref="E81:F81"/>
    <mergeCell ref="L81:M81"/>
    <mergeCell ref="C85:D85"/>
    <mergeCell ref="L85:M85"/>
    <mergeCell ref="C86:D86"/>
    <mergeCell ref="L86:M86"/>
    <mergeCell ref="G86:H86"/>
    <mergeCell ref="I86:J86"/>
    <mergeCell ref="C83:D83"/>
    <mergeCell ref="L83:M83"/>
    <mergeCell ref="C73:D73"/>
    <mergeCell ref="E73:F73"/>
    <mergeCell ref="C75:D75"/>
    <mergeCell ref="E75:F75"/>
    <mergeCell ref="G75:H75"/>
    <mergeCell ref="I75:J75"/>
    <mergeCell ref="L75:M75"/>
    <mergeCell ref="C76:D76"/>
    <mergeCell ref="L76:M76"/>
    <mergeCell ref="G78:H78"/>
    <mergeCell ref="G79:H79"/>
    <mergeCell ref="G80:H80"/>
    <mergeCell ref="G81:H81"/>
    <mergeCell ref="E78:F78"/>
    <mergeCell ref="E79:F79"/>
    <mergeCell ref="I81:J81"/>
    <mergeCell ref="I79:J79"/>
    <mergeCell ref="P73:Q73"/>
    <mergeCell ref="P74:Q74"/>
    <mergeCell ref="P75:Q75"/>
    <mergeCell ref="P76:Q76"/>
    <mergeCell ref="P77:Q77"/>
    <mergeCell ref="L77:M77"/>
    <mergeCell ref="E76:F76"/>
    <mergeCell ref="E77:F77"/>
    <mergeCell ref="G76:H76"/>
    <mergeCell ref="R79:S79"/>
    <mergeCell ref="C70:D70"/>
    <mergeCell ref="E70:F70"/>
    <mergeCell ref="G70:H70"/>
    <mergeCell ref="L69:M69"/>
    <mergeCell ref="I69:J69"/>
    <mergeCell ref="G69:H69"/>
    <mergeCell ref="E69:F69"/>
    <mergeCell ref="C69:D69"/>
    <mergeCell ref="L70:M70"/>
    <mergeCell ref="L73:M73"/>
    <mergeCell ref="N73:O73"/>
    <mergeCell ref="R73:S73"/>
    <mergeCell ref="C74:D74"/>
    <mergeCell ref="E74:F74"/>
    <mergeCell ref="G74:H74"/>
    <mergeCell ref="I74:J74"/>
    <mergeCell ref="L74:M74"/>
    <mergeCell ref="C71:D71"/>
    <mergeCell ref="E71:F71"/>
    <mergeCell ref="G71:H71"/>
    <mergeCell ref="I78:J78"/>
    <mergeCell ref="C72:D72"/>
    <mergeCell ref="E72:F72"/>
    <mergeCell ref="R82:S82"/>
    <mergeCell ref="N83:O83"/>
    <mergeCell ref="P83:Q83"/>
    <mergeCell ref="G83:H83"/>
    <mergeCell ref="I83:J83"/>
    <mergeCell ref="G82:H82"/>
    <mergeCell ref="P82:Q82"/>
    <mergeCell ref="R81:S81"/>
    <mergeCell ref="R80:S80"/>
    <mergeCell ref="N82:O82"/>
    <mergeCell ref="N81:O81"/>
    <mergeCell ref="N80:O80"/>
    <mergeCell ref="P81:Q81"/>
    <mergeCell ref="P80:Q80"/>
    <mergeCell ref="I80:J80"/>
    <mergeCell ref="R87:S87"/>
    <mergeCell ref="R86:S86"/>
    <mergeCell ref="R85:S85"/>
    <mergeCell ref="R84:S84"/>
    <mergeCell ref="R83:S83"/>
    <mergeCell ref="N87:O87"/>
    <mergeCell ref="P87:Q87"/>
    <mergeCell ref="E87:F87"/>
    <mergeCell ref="G87:H87"/>
    <mergeCell ref="I87:J87"/>
    <mergeCell ref="E85:F85"/>
    <mergeCell ref="G85:H85"/>
    <mergeCell ref="I85:J85"/>
    <mergeCell ref="N85:O85"/>
    <mergeCell ref="P85:Q85"/>
    <mergeCell ref="E86:F86"/>
    <mergeCell ref="P84:Q84"/>
    <mergeCell ref="E83:F83"/>
    <mergeCell ref="N86:O86"/>
    <mergeCell ref="P86:Q86"/>
    <mergeCell ref="E84:F84"/>
    <mergeCell ref="G84:H84"/>
    <mergeCell ref="I84:J84"/>
    <mergeCell ref="N84:O84"/>
    <mergeCell ref="N70:O70"/>
    <mergeCell ref="R72:S72"/>
    <mergeCell ref="N77:O77"/>
    <mergeCell ref="N78:O78"/>
    <mergeCell ref="N74:O74"/>
    <mergeCell ref="N79:O79"/>
    <mergeCell ref="N75:O75"/>
    <mergeCell ref="N76:O76"/>
    <mergeCell ref="L71:M71"/>
    <mergeCell ref="N71:O71"/>
    <mergeCell ref="R78:S78"/>
    <mergeCell ref="R77:S77"/>
    <mergeCell ref="R76:S76"/>
    <mergeCell ref="R75:S75"/>
    <mergeCell ref="R74:S74"/>
    <mergeCell ref="P78:Q78"/>
    <mergeCell ref="P79:Q79"/>
    <mergeCell ref="R70:S70"/>
    <mergeCell ref="R71:S71"/>
    <mergeCell ref="L72:M72"/>
    <mergeCell ref="N72:O72"/>
    <mergeCell ref="P70:Q70"/>
    <mergeCell ref="P71:Q71"/>
    <mergeCell ref="P72:Q72"/>
    <mergeCell ref="I70:J70"/>
    <mergeCell ref="I71:J71"/>
    <mergeCell ref="I76:J76"/>
    <mergeCell ref="I77:J77"/>
    <mergeCell ref="B62:H62"/>
    <mergeCell ref="B63:H63"/>
    <mergeCell ref="B42:B44"/>
    <mergeCell ref="B55:H55"/>
    <mergeCell ref="B61:H61"/>
    <mergeCell ref="B54:H54"/>
    <mergeCell ref="B57:H57"/>
    <mergeCell ref="B58:E58"/>
    <mergeCell ref="G77:H77"/>
    <mergeCell ref="G72:H72"/>
    <mergeCell ref="I72:J72"/>
    <mergeCell ref="G73:H73"/>
    <mergeCell ref="I73:J73"/>
    <mergeCell ref="C77:D77"/>
    <mergeCell ref="B16:H16"/>
    <mergeCell ref="B23:H23"/>
    <mergeCell ref="B40:O40"/>
    <mergeCell ref="R69:S69"/>
    <mergeCell ref="B56:H56"/>
    <mergeCell ref="N69:O69"/>
    <mergeCell ref="O42:O44"/>
    <mergeCell ref="P69:Q69"/>
    <mergeCell ref="J42:N42"/>
    <mergeCell ref="N43:N44"/>
    <mergeCell ref="B36:H36"/>
    <mergeCell ref="E42:I42"/>
    <mergeCell ref="C42:D42"/>
    <mergeCell ref="D43:D44"/>
    <mergeCell ref="B2:H2"/>
    <mergeCell ref="B30:H30"/>
    <mergeCell ref="B31:H31"/>
    <mergeCell ref="B32:E32"/>
    <mergeCell ref="B60:H60"/>
    <mergeCell ref="I43:I44"/>
    <mergeCell ref="B21:H21"/>
    <mergeCell ref="B28:H28"/>
    <mergeCell ref="A34:A38"/>
    <mergeCell ref="B8:H8"/>
    <mergeCell ref="B15:H15"/>
    <mergeCell ref="B4:H4"/>
    <mergeCell ref="B5:H5"/>
    <mergeCell ref="A7:A11"/>
    <mergeCell ref="B14:H14"/>
    <mergeCell ref="B34:H34"/>
    <mergeCell ref="B7:H7"/>
    <mergeCell ref="B9:H9"/>
    <mergeCell ref="A14:A18"/>
    <mergeCell ref="A21:A25"/>
    <mergeCell ref="A28:A32"/>
    <mergeCell ref="B22:H22"/>
    <mergeCell ref="B29:H29"/>
    <mergeCell ref="B35:H35"/>
  </mergeCells>
  <conditionalFormatting sqref="C44 E44:H44">
    <cfRule type="cellIs" dxfId="6" priority="11" operator="equal">
      <formula>"Actual"</formula>
    </cfRule>
    <cfRule type="cellIs" dxfId="5" priority="12" operator="equal">
      <formula>"Forecast"</formula>
    </cfRule>
  </conditionalFormatting>
  <conditionalFormatting sqref="J44:M44">
    <cfRule type="cellIs" dxfId="4" priority="1" operator="equal">
      <formula>"Actual"</formula>
    </cfRule>
    <cfRule type="cellIs" dxfId="3" priority="2" operator="equal">
      <formula>"Forecast"</formula>
    </cfRule>
  </conditionalFormatting>
  <dataValidations count="1">
    <dataValidation type="list" allowBlank="1" showInputMessage="1" showErrorMessage="1" sqref="H53 H17:H20" xr:uid="{7348D067-1217-410A-B367-4C81C43251F5}">
      <formula1>$H$4:$H$62</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930FFE7-6A9E-4AE7-B3F9-BC9C6B215C42}">
          <x14:formula1>
            <xm:f>'Dropdown Values'!$A$7:$A$16</xm:f>
          </x14:formula1>
          <xm:sqref>R70:R87</xm:sqref>
        </x14:dataValidation>
        <x14:dataValidation type="list" allowBlank="1" showInputMessage="1" showErrorMessage="1" xr:uid="{F1C10757-F637-40B9-83AF-8E89892DC2AD}">
          <x14:formula1>
            <xm:f>Progress!$B$15:$B$50</xm:f>
          </x14:formula1>
          <xm:sqref>C70:C87 G70:G87</xm:sqref>
        </x14:dataValidation>
        <x14:dataValidation type="list" allowBlank="1" showInputMessage="1" showErrorMessage="1" xr:uid="{B19B4919-FEC0-444C-8056-72CA74FFD91A}">
          <x14:formula1>
            <xm:f>'Dropdown Values'!$A$117:$A$122</xm:f>
          </x14:formula1>
          <xm:sqref>E70:E87 I70:I87</xm:sqref>
        </x14:dataValidation>
        <x14:dataValidation type="list" allowBlank="1" showInputMessage="1" showErrorMessage="1" xr:uid="{F30979AA-14B1-4D11-9192-2B5374C0C090}">
          <x14:formula1>
            <xm:f>'Dropdown Values'!$A$131:$A$133</xm:f>
          </x14:formula1>
          <xm:sqref>B11</xm:sqref>
        </x14:dataValidation>
        <x14:dataValidation type="list" allowBlank="1" showInputMessage="1" showErrorMessage="1" xr:uid="{32BC8AA6-1355-498F-8527-A7F8520E8F8B}">
          <x14:formula1>
            <xm:f>'Dropdown Values'!$A$137:$A$140</xm:f>
          </x14:formula1>
          <xm:sqref>P70:P87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1413-1328-4A06-BCF3-8575E27E4B76}">
  <dimension ref="A1:AO27"/>
  <sheetViews>
    <sheetView zoomScale="90" zoomScaleNormal="90" workbookViewId="0">
      <selection activeCell="A15" sqref="A15"/>
    </sheetView>
  </sheetViews>
  <sheetFormatPr defaultColWidth="9.1796875" defaultRowHeight="15" customHeight="1" x14ac:dyDescent="0.35"/>
  <cols>
    <col min="2" max="2" width="20" style="8" customWidth="1"/>
    <col min="3" max="3" width="32" customWidth="1"/>
    <col min="4" max="4" width="47" customWidth="1"/>
    <col min="5" max="5" width="29" bestFit="1" customWidth="1"/>
    <col min="6" max="6" width="26" bestFit="1" customWidth="1"/>
    <col min="7" max="7" width="28" bestFit="1" customWidth="1"/>
    <col min="8" max="10" width="28" customWidth="1"/>
    <col min="11" max="11" width="47" customWidth="1"/>
    <col min="12" max="14" width="9.1796875" customWidth="1"/>
  </cols>
  <sheetData>
    <row r="1" spans="1:41" ht="15" customHeight="1" thickBot="1" x14ac:dyDescent="0.4"/>
    <row r="2" spans="1:41" s="12" customFormat="1" ht="23.5" customHeight="1" thickBot="1" x14ac:dyDescent="0.4">
      <c r="A2" s="3"/>
      <c r="B2" s="214" t="s">
        <v>23</v>
      </c>
      <c r="C2" s="232"/>
      <c r="D2" s="232"/>
      <c r="E2" s="215"/>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ht="14.5" x14ac:dyDescent="0.35"/>
    <row r="4" spans="1:41" s="7" customFormat="1" ht="18.5" x14ac:dyDescent="0.45">
      <c r="A4" s="112"/>
      <c r="B4" s="219" t="s">
        <v>217</v>
      </c>
      <c r="C4" s="220"/>
      <c r="D4" s="220"/>
      <c r="E4" s="221"/>
      <c r="F4" s="112"/>
      <c r="G4" s="112"/>
      <c r="H4" s="112"/>
      <c r="I4" s="112"/>
      <c r="J4" s="112"/>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row>
    <row r="5" spans="1:41" s="7" customFormat="1" ht="34.5" customHeight="1" x14ac:dyDescent="0.35">
      <c r="A5" s="112"/>
      <c r="B5" s="309" t="s">
        <v>218</v>
      </c>
      <c r="C5" s="310"/>
      <c r="D5" s="310"/>
      <c r="E5" s="311"/>
      <c r="F5" s="112"/>
      <c r="G5" s="112"/>
      <c r="H5" s="112"/>
      <c r="I5" s="112"/>
      <c r="J5" s="112"/>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row>
    <row r="6" spans="1:41" ht="14.5" x14ac:dyDescent="0.35">
      <c r="B6" s="61" t="s">
        <v>219</v>
      </c>
    </row>
    <row r="7" spans="1:41" ht="14.5" x14ac:dyDescent="0.35">
      <c r="B7" s="134" t="s">
        <v>220</v>
      </c>
      <c r="C7" s="135" t="s">
        <v>221</v>
      </c>
      <c r="D7" s="135" t="s">
        <v>222</v>
      </c>
      <c r="E7" s="135" t="s">
        <v>223</v>
      </c>
      <c r="F7" s="135" t="s">
        <v>224</v>
      </c>
      <c r="G7" s="135" t="s">
        <v>225</v>
      </c>
      <c r="H7" s="135" t="s">
        <v>226</v>
      </c>
      <c r="I7" s="135" t="s">
        <v>227</v>
      </c>
      <c r="J7" s="135" t="s">
        <v>228</v>
      </c>
      <c r="K7" s="136" t="s">
        <v>229</v>
      </c>
    </row>
    <row r="8" spans="1:41" s="2" customFormat="1" ht="76.5" customHeight="1" x14ac:dyDescent="0.35">
      <c r="B8" s="137"/>
      <c r="C8" s="132" t="s">
        <v>230</v>
      </c>
      <c r="D8" s="132" t="s">
        <v>231</v>
      </c>
      <c r="E8" s="132" t="s">
        <v>232</v>
      </c>
      <c r="F8" s="132" t="s">
        <v>233</v>
      </c>
      <c r="G8" s="133" t="s">
        <v>234</v>
      </c>
      <c r="H8" s="132" t="s">
        <v>235</v>
      </c>
      <c r="I8" s="132" t="s">
        <v>236</v>
      </c>
      <c r="J8" s="132" t="s">
        <v>237</v>
      </c>
      <c r="K8" s="138" t="s">
        <v>238</v>
      </c>
    </row>
    <row r="9" spans="1:41" ht="14.5" x14ac:dyDescent="0.35">
      <c r="B9" s="76" t="s">
        <v>1096</v>
      </c>
      <c r="C9" s="4" t="s">
        <v>381</v>
      </c>
      <c r="D9" s="4" t="s">
        <v>1098</v>
      </c>
      <c r="E9" s="4" t="s">
        <v>407</v>
      </c>
      <c r="F9" s="4" t="s">
        <v>407</v>
      </c>
      <c r="G9" s="80">
        <f>IFERROR(VALUE(LEFT(E9,1))*VALUE(LEFT(F9,1)),"N/A")</f>
        <v>25</v>
      </c>
      <c r="H9" s="4" t="s">
        <v>1099</v>
      </c>
      <c r="I9" s="4" t="s">
        <v>409</v>
      </c>
      <c r="J9" s="4" t="s">
        <v>407</v>
      </c>
      <c r="K9" s="139">
        <f>IFERROR(VALUE(LEFT(I9,1))*VALUE(LEFT(J9,1)),"N/A")</f>
        <v>15</v>
      </c>
    </row>
    <row r="10" spans="1:41" ht="14.5" x14ac:dyDescent="0.35">
      <c r="B10" s="76" t="s">
        <v>1097</v>
      </c>
      <c r="C10" s="4" t="s">
        <v>389</v>
      </c>
      <c r="D10" s="4" t="s">
        <v>1100</v>
      </c>
      <c r="E10" s="4" t="s">
        <v>410</v>
      </c>
      <c r="F10" s="4" t="s">
        <v>408</v>
      </c>
      <c r="G10" s="80">
        <f t="shared" ref="G10:G13" si="0">IFERROR(VALUE(LEFT(E10,1))*VALUE(LEFT(F10,1)),"N/A")</f>
        <v>8</v>
      </c>
      <c r="H10" s="4" t="s">
        <v>1101</v>
      </c>
      <c r="I10" s="4" t="s">
        <v>410</v>
      </c>
      <c r="J10" s="4" t="s">
        <v>409</v>
      </c>
      <c r="K10" s="139">
        <f t="shared" ref="K10:K13" si="1">IFERROR(VALUE(LEFT(I10,1))*VALUE(LEFT(J10,1)),"N/A")</f>
        <v>6</v>
      </c>
    </row>
    <row r="11" spans="1:41" ht="14.5" x14ac:dyDescent="0.35">
      <c r="B11" s="76" t="s">
        <v>1102</v>
      </c>
      <c r="C11" s="4" t="s">
        <v>383</v>
      </c>
      <c r="D11" s="4" t="s">
        <v>1103</v>
      </c>
      <c r="E11" s="4" t="s">
        <v>410</v>
      </c>
      <c r="F11" s="4" t="s">
        <v>408</v>
      </c>
      <c r="G11" s="80">
        <f t="shared" si="0"/>
        <v>8</v>
      </c>
      <c r="H11" s="4" t="s">
        <v>1104</v>
      </c>
      <c r="I11" s="4" t="s">
        <v>411</v>
      </c>
      <c r="J11" s="4" t="s">
        <v>409</v>
      </c>
      <c r="K11" s="139">
        <f t="shared" si="1"/>
        <v>3</v>
      </c>
    </row>
    <row r="12" spans="1:41" ht="14.5" x14ac:dyDescent="0.35">
      <c r="B12" s="76" t="s">
        <v>1105</v>
      </c>
      <c r="C12" s="4" t="s">
        <v>384</v>
      </c>
      <c r="D12" s="4" t="s">
        <v>1106</v>
      </c>
      <c r="E12" s="4" t="s">
        <v>408</v>
      </c>
      <c r="F12" s="4" t="s">
        <v>407</v>
      </c>
      <c r="G12" s="80">
        <f t="shared" si="0"/>
        <v>20</v>
      </c>
      <c r="H12" s="4" t="s">
        <v>1107</v>
      </c>
      <c r="I12" s="4" t="s">
        <v>411</v>
      </c>
      <c r="J12" s="4" t="s">
        <v>411</v>
      </c>
      <c r="K12" s="139">
        <f t="shared" si="1"/>
        <v>1</v>
      </c>
    </row>
    <row r="13" spans="1:41" ht="14.5" x14ac:dyDescent="0.35">
      <c r="B13" s="78" t="s">
        <v>1108</v>
      </c>
      <c r="C13" s="75" t="s">
        <v>381</v>
      </c>
      <c r="D13" s="75" t="s">
        <v>1109</v>
      </c>
      <c r="E13" s="75" t="s">
        <v>410</v>
      </c>
      <c r="F13" s="75" t="s">
        <v>409</v>
      </c>
      <c r="G13" s="81">
        <f t="shared" si="0"/>
        <v>6</v>
      </c>
      <c r="H13" s="75" t="s">
        <v>1110</v>
      </c>
      <c r="I13" s="75" t="s">
        <v>410</v>
      </c>
      <c r="J13" s="75" t="s">
        <v>410</v>
      </c>
      <c r="K13" s="140">
        <f t="shared" si="1"/>
        <v>4</v>
      </c>
    </row>
    <row r="14" spans="1:41" ht="14.5" x14ac:dyDescent="0.35">
      <c r="K14" s="61" t="s">
        <v>239</v>
      </c>
    </row>
    <row r="15" spans="1:41" ht="14.5" x14ac:dyDescent="0.35"/>
    <row r="18" spans="5:14" ht="15" customHeight="1" x14ac:dyDescent="0.35">
      <c r="E18" s="5"/>
      <c r="F18" s="5"/>
      <c r="G18" s="5"/>
      <c r="H18" s="5"/>
      <c r="I18" s="5"/>
      <c r="J18" s="5"/>
      <c r="K18" s="5"/>
    </row>
    <row r="19" spans="5:14" ht="15" customHeight="1" x14ac:dyDescent="0.35">
      <c r="E19" s="5"/>
      <c r="F19" s="5"/>
      <c r="G19" s="5"/>
      <c r="H19" s="5"/>
      <c r="I19" s="5"/>
      <c r="J19" s="5"/>
      <c r="K19" s="5"/>
    </row>
    <row r="20" spans="5:14" ht="15" customHeight="1" x14ac:dyDescent="0.35">
      <c r="E20" s="5"/>
      <c r="F20" s="5"/>
      <c r="G20" s="5"/>
      <c r="H20" s="5"/>
      <c r="I20" s="5"/>
      <c r="J20" s="5"/>
      <c r="K20" s="5"/>
    </row>
    <row r="21" spans="5:14" ht="15" customHeight="1" x14ac:dyDescent="0.35">
      <c r="E21" s="5"/>
      <c r="F21" s="5"/>
      <c r="G21" s="5"/>
      <c r="H21" s="5"/>
      <c r="I21" s="5"/>
      <c r="J21" s="5"/>
      <c r="K21" s="5"/>
    </row>
    <row r="22" spans="5:14" ht="15" customHeight="1" x14ac:dyDescent="0.35">
      <c r="E22" s="5"/>
      <c r="F22" s="5"/>
      <c r="G22" s="5"/>
      <c r="H22" s="5"/>
      <c r="I22" s="5"/>
      <c r="J22" s="5"/>
      <c r="K22" s="5"/>
    </row>
    <row r="24" spans="5:14" ht="15" customHeight="1" x14ac:dyDescent="0.35">
      <c r="L24" s="5"/>
      <c r="M24" s="5"/>
      <c r="N24" s="5"/>
    </row>
    <row r="25" spans="5:14" ht="15" customHeight="1" x14ac:dyDescent="0.35">
      <c r="L25" s="5"/>
      <c r="M25" s="5"/>
      <c r="N25" s="5"/>
    </row>
    <row r="26" spans="5:14" ht="15" customHeight="1" x14ac:dyDescent="0.35">
      <c r="L26" s="5"/>
      <c r="M26" s="5"/>
      <c r="N26" s="5"/>
    </row>
    <row r="27" spans="5:14" ht="15" customHeight="1" x14ac:dyDescent="0.35">
      <c r="L27" s="5"/>
      <c r="M27" s="5"/>
      <c r="N27" s="5"/>
    </row>
  </sheetData>
  <mergeCells count="3">
    <mergeCell ref="B5:E5"/>
    <mergeCell ref="B4:E4"/>
    <mergeCell ref="B2:E2"/>
  </mergeCells>
  <conditionalFormatting sqref="C9:C13">
    <cfRule type="cellIs" dxfId="2" priority="4" operator="equal">
      <formula>"Select a category"</formula>
    </cfRule>
  </conditionalFormatting>
  <conditionalFormatting sqref="E9:F13">
    <cfRule type="cellIs" dxfId="1" priority="5" operator="equal">
      <formula>"Select a score"</formula>
    </cfRule>
  </conditionalFormatting>
  <conditionalFormatting sqref="I9:J13">
    <cfRule type="cellIs" dxfId="0" priority="1" operator="equal">
      <formula>"Select a score"</formula>
    </cfRule>
  </conditionalFormatting>
  <pageMargins left="0.7" right="0.7" top="0.75" bottom="0.75" header="0.3" footer="0.3"/>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5898205E-72B1-493F-88EA-DEE271787D69}">
          <x14:formula1>
            <xm:f>'Dropdown Values'!$A$171:$A$176</xm:f>
          </x14:formula1>
          <xm:sqref>E9:F13 I9:J13</xm:sqref>
        </x14:dataValidation>
        <x14:dataValidation type="list" allowBlank="1" showInputMessage="1" showErrorMessage="1" xr:uid="{85097BD6-F649-4D8A-9D51-4BA46A018E70}">
          <x14:formula1>
            <xm:f>'Dropdown Values'!$A$144:$A$167</xm:f>
          </x14:formula1>
          <xm:sqref>C9:C13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FD31-0FF6-42C6-B0C3-8DC7EA5A0CD1}">
  <dimension ref="A1:M37"/>
  <sheetViews>
    <sheetView workbookViewId="0">
      <selection activeCell="D18" sqref="D18"/>
    </sheetView>
  </sheetViews>
  <sheetFormatPr defaultRowHeight="15" customHeight="1" x14ac:dyDescent="0.35"/>
  <cols>
    <col min="2" max="2" width="37.1796875" customWidth="1"/>
    <col min="13" max="13" width="18.81640625" hidden="1" customWidth="1"/>
  </cols>
  <sheetData>
    <row r="1" spans="1:6" ht="15" customHeight="1" thickBot="1" x14ac:dyDescent="0.4"/>
    <row r="2" spans="1:6" s="3" customFormat="1" ht="24" thickBot="1" x14ac:dyDescent="0.4">
      <c r="A2"/>
      <c r="B2" s="214" t="s">
        <v>25</v>
      </c>
      <c r="C2" s="215"/>
      <c r="E2" s="18"/>
    </row>
    <row r="3" spans="1:6" s="3" customFormat="1" ht="23.5" x14ac:dyDescent="0.35">
      <c r="A3"/>
      <c r="B3" s="5"/>
      <c r="C3" s="14"/>
      <c r="E3" s="18"/>
    </row>
    <row r="4" spans="1:6" s="3" customFormat="1" ht="18.5" x14ac:dyDescent="0.45">
      <c r="B4" s="389" t="s">
        <v>240</v>
      </c>
      <c r="C4" s="390"/>
      <c r="D4" s="390"/>
      <c r="E4" s="390"/>
      <c r="F4" s="391"/>
    </row>
    <row r="5" spans="1:6" s="3" customFormat="1" ht="61.5" customHeight="1" x14ac:dyDescent="0.35">
      <c r="A5"/>
      <c r="B5" s="386" t="s">
        <v>241</v>
      </c>
      <c r="C5" s="387"/>
      <c r="D5" s="387"/>
      <c r="E5" s="387"/>
      <c r="F5" s="388"/>
    </row>
    <row r="6" spans="1:6" s="83" customFormat="1" ht="18" customHeight="1" x14ac:dyDescent="0.35">
      <c r="A6" s="8"/>
      <c r="B6" s="61" t="s">
        <v>242</v>
      </c>
      <c r="C6" s="82"/>
    </row>
    <row r="7" spans="1:6" s="3" customFormat="1" ht="18.5" x14ac:dyDescent="0.45">
      <c r="B7" s="43" t="s">
        <v>243</v>
      </c>
    </row>
    <row r="8" spans="1:6" s="3" customFormat="1" ht="15.75" customHeight="1" thickBot="1" x14ac:dyDescent="0.4">
      <c r="B8" s="39" t="s">
        <v>1111</v>
      </c>
    </row>
    <row r="9" spans="1:6" s="3" customFormat="1" ht="8.25" customHeight="1" x14ac:dyDescent="0.35">
      <c r="B9" s="61" t="s">
        <v>244</v>
      </c>
    </row>
    <row r="10" spans="1:6" s="3" customFormat="1" ht="8.25" customHeight="1" thickBot="1" x14ac:dyDescent="0.4">
      <c r="B10" s="61" t="s">
        <v>245</v>
      </c>
    </row>
    <row r="11" spans="1:6" s="3" customFormat="1" ht="18.5" x14ac:dyDescent="0.45">
      <c r="B11" s="43" t="s">
        <v>246</v>
      </c>
    </row>
    <row r="12" spans="1:6" s="3" customFormat="1" ht="15.75" customHeight="1" thickBot="1" x14ac:dyDescent="0.4">
      <c r="B12" s="29" t="s">
        <v>1112</v>
      </c>
    </row>
    <row r="13" spans="1:6" s="3" customFormat="1" ht="8.25" customHeight="1" x14ac:dyDescent="0.35">
      <c r="B13" s="61" t="s">
        <v>247</v>
      </c>
    </row>
    <row r="14" spans="1:6" s="3" customFormat="1" ht="8.25" customHeight="1" x14ac:dyDescent="0.35">
      <c r="B14" s="61" t="s">
        <v>248</v>
      </c>
    </row>
    <row r="15" spans="1:6" s="3" customFormat="1" ht="18.5" x14ac:dyDescent="0.45">
      <c r="B15" s="99" t="s">
        <v>249</v>
      </c>
    </row>
    <row r="16" spans="1:6" s="3" customFormat="1" ht="15.75" customHeight="1" x14ac:dyDescent="0.35">
      <c r="B16" s="26" t="s">
        <v>250</v>
      </c>
    </row>
    <row r="17" spans="2:13" s="3" customFormat="1" ht="72" customHeight="1" thickBot="1" x14ac:dyDescent="0.4">
      <c r="B17" s="40"/>
    </row>
    <row r="18" spans="2:13" s="3" customFormat="1" ht="8.25" customHeight="1" thickBot="1" x14ac:dyDescent="0.4">
      <c r="B18" s="61" t="s">
        <v>251</v>
      </c>
      <c r="E18" s="13"/>
    </row>
    <row r="19" spans="2:13" s="3" customFormat="1" ht="8.25" customHeight="1" x14ac:dyDescent="0.35">
      <c r="B19" s="61" t="s">
        <v>252</v>
      </c>
      <c r="E19" s="13"/>
    </row>
    <row r="20" spans="2:13" s="3" customFormat="1" ht="18.5" x14ac:dyDescent="0.45">
      <c r="B20" s="100" t="s">
        <v>253</v>
      </c>
      <c r="E20" s="13"/>
    </row>
    <row r="21" spans="2:13" s="3" customFormat="1" ht="15.75" customHeight="1" thickBot="1" x14ac:dyDescent="0.4">
      <c r="B21" s="26" t="s">
        <v>254</v>
      </c>
      <c r="E21" s="13"/>
    </row>
    <row r="22" spans="2:13" s="3" customFormat="1" ht="15.75" customHeight="1" thickBot="1" x14ac:dyDescent="0.4">
      <c r="B22" s="209">
        <v>45355</v>
      </c>
      <c r="E22" s="13"/>
    </row>
    <row r="23" spans="2:13" ht="14.5" x14ac:dyDescent="0.35">
      <c r="B23" s="61" t="s">
        <v>255</v>
      </c>
    </row>
    <row r="25" spans="2:13" ht="14.5" hidden="1" x14ac:dyDescent="0.35">
      <c r="B25" s="394" t="s">
        <v>256</v>
      </c>
      <c r="C25" s="395"/>
      <c r="D25" s="395"/>
      <c r="E25" s="395"/>
      <c r="F25" s="395"/>
      <c r="G25" s="395"/>
      <c r="H25" s="395"/>
      <c r="I25" s="395"/>
      <c r="J25" s="395"/>
      <c r="M25" s="1" t="s">
        <v>257</v>
      </c>
    </row>
    <row r="26" spans="2:13" ht="14.5" hidden="1" x14ac:dyDescent="0.35">
      <c r="B26" s="9" t="s">
        <v>258</v>
      </c>
      <c r="C26" s="396"/>
      <c r="D26" s="397"/>
      <c r="E26" s="397"/>
      <c r="F26" s="397"/>
      <c r="G26" s="397"/>
      <c r="H26" s="397"/>
      <c r="I26" s="397"/>
      <c r="J26" s="397"/>
      <c r="M26" t="s">
        <v>28</v>
      </c>
    </row>
    <row r="27" spans="2:13" ht="14.5" hidden="1" x14ac:dyDescent="0.35">
      <c r="B27" s="10" t="s">
        <v>259</v>
      </c>
      <c r="C27" s="396"/>
      <c r="D27" s="397"/>
      <c r="E27" s="397"/>
      <c r="F27" s="397"/>
      <c r="G27" s="397"/>
      <c r="H27" s="397"/>
      <c r="I27" s="397"/>
      <c r="J27" s="397"/>
      <c r="M27" t="s">
        <v>260</v>
      </c>
    </row>
    <row r="28" spans="2:13" ht="14.5" hidden="1" x14ac:dyDescent="0.35">
      <c r="B28" s="11" t="s">
        <v>261</v>
      </c>
      <c r="C28" s="398" t="s">
        <v>260</v>
      </c>
      <c r="D28" s="398" t="s">
        <v>260</v>
      </c>
      <c r="E28" s="398" t="s">
        <v>260</v>
      </c>
      <c r="F28" s="398" t="s">
        <v>260</v>
      </c>
      <c r="G28" s="398" t="s">
        <v>260</v>
      </c>
      <c r="H28" s="398" t="s">
        <v>260</v>
      </c>
      <c r="I28" s="398" t="s">
        <v>260</v>
      </c>
      <c r="J28" s="399" t="s">
        <v>260</v>
      </c>
      <c r="M28" t="s">
        <v>262</v>
      </c>
    </row>
    <row r="29" spans="2:13" ht="14.5" hidden="1" x14ac:dyDescent="0.35">
      <c r="B29" s="10" t="s">
        <v>263</v>
      </c>
      <c r="C29" s="392"/>
      <c r="D29" s="392"/>
      <c r="E29" s="392"/>
      <c r="F29" s="392"/>
      <c r="G29" s="392"/>
      <c r="H29" s="392"/>
      <c r="I29" s="392"/>
      <c r="J29" s="393"/>
    </row>
    <row r="34" ht="14.5" x14ac:dyDescent="0.35"/>
    <row r="35" ht="14.5" x14ac:dyDescent="0.35"/>
    <row r="36" ht="14.5" x14ac:dyDescent="0.35"/>
    <row r="37" ht="14.5" x14ac:dyDescent="0.35"/>
  </sheetData>
  <mergeCells count="8">
    <mergeCell ref="B2:C2"/>
    <mergeCell ref="B5:F5"/>
    <mergeCell ref="B4:F4"/>
    <mergeCell ref="C29:J29"/>
    <mergeCell ref="B25:J25"/>
    <mergeCell ref="C26:J26"/>
    <mergeCell ref="C27:J27"/>
    <mergeCell ref="C28:J28"/>
  </mergeCells>
  <dataValidations count="1">
    <dataValidation type="list" allowBlank="1" showInputMessage="1" showErrorMessage="1" sqref="C28:J28" xr:uid="{6C26769B-F781-4C0A-BADD-3CD47253B256}">
      <formula1>$M$26:$M$28</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592CD-B955-4E8D-A2D0-9D45A06232CA}">
  <sheetPr>
    <tabColor rgb="FFFFFF00"/>
  </sheetPr>
  <dimension ref="A1:J177"/>
  <sheetViews>
    <sheetView workbookViewId="0">
      <selection activeCell="C82" sqref="C82"/>
    </sheetView>
  </sheetViews>
  <sheetFormatPr defaultRowHeight="14.5" x14ac:dyDescent="0.35"/>
  <cols>
    <col min="1" max="1" width="85" bestFit="1" customWidth="1"/>
    <col min="2" max="2" width="17.453125" customWidth="1"/>
    <col min="3" max="3" width="18.26953125" customWidth="1"/>
  </cols>
  <sheetData>
    <row r="1" spans="1:1" x14ac:dyDescent="0.35">
      <c r="A1" s="60" t="s">
        <v>264</v>
      </c>
    </row>
    <row r="2" spans="1:1" x14ac:dyDescent="0.35">
      <c r="A2" s="1" t="s">
        <v>265</v>
      </c>
    </row>
    <row r="3" spans="1:1" x14ac:dyDescent="0.35">
      <c r="A3" t="s">
        <v>91</v>
      </c>
    </row>
    <row r="4" spans="1:1" x14ac:dyDescent="0.35">
      <c r="A4" s="60" t="s">
        <v>266</v>
      </c>
    </row>
    <row r="5" spans="1:1" x14ac:dyDescent="0.35">
      <c r="A5" s="60" t="s">
        <v>267</v>
      </c>
    </row>
    <row r="6" spans="1:1" x14ac:dyDescent="0.35">
      <c r="A6" s="1" t="s">
        <v>6</v>
      </c>
    </row>
    <row r="7" spans="1:1" x14ac:dyDescent="0.35">
      <c r="A7" t="str">
        <f>A3</f>
        <v>Please select an option</v>
      </c>
    </row>
    <row r="8" spans="1:1" x14ac:dyDescent="0.35">
      <c r="A8" t="s">
        <v>7</v>
      </c>
    </row>
    <row r="9" spans="1:1" x14ac:dyDescent="0.35">
      <c r="A9" t="s">
        <v>8</v>
      </c>
    </row>
    <row r="10" spans="1:1" x14ac:dyDescent="0.35">
      <c r="A10" t="s">
        <v>268</v>
      </c>
    </row>
    <row r="11" spans="1:1" x14ac:dyDescent="0.35">
      <c r="A11" t="s">
        <v>269</v>
      </c>
    </row>
    <row r="12" spans="1:1" x14ac:dyDescent="0.35">
      <c r="A12" t="s">
        <v>270</v>
      </c>
    </row>
    <row r="13" spans="1:1" x14ac:dyDescent="0.35">
      <c r="A13" t="s">
        <v>271</v>
      </c>
    </row>
    <row r="14" spans="1:1" x14ac:dyDescent="0.35">
      <c r="A14" t="s">
        <v>272</v>
      </c>
    </row>
    <row r="15" spans="1:1" x14ac:dyDescent="0.35">
      <c r="A15" t="s">
        <v>273</v>
      </c>
    </row>
    <row r="16" spans="1:1" x14ac:dyDescent="0.35">
      <c r="A16" t="s">
        <v>274</v>
      </c>
    </row>
    <row r="17" spans="1:1" x14ac:dyDescent="0.35">
      <c r="A17" s="60" t="s">
        <v>275</v>
      </c>
    </row>
    <row r="18" spans="1:1" x14ac:dyDescent="0.35">
      <c r="A18" s="60" t="s">
        <v>276</v>
      </c>
    </row>
    <row r="19" spans="1:1" x14ac:dyDescent="0.35">
      <c r="A19" s="1" t="s">
        <v>42</v>
      </c>
    </row>
    <row r="20" spans="1:1" x14ac:dyDescent="0.35">
      <c r="A20" t="str">
        <f>A3</f>
        <v>Please select an option</v>
      </c>
    </row>
    <row r="21" spans="1:1" x14ac:dyDescent="0.35">
      <c r="A21" t="s">
        <v>45</v>
      </c>
    </row>
    <row r="22" spans="1:1" x14ac:dyDescent="0.35">
      <c r="A22" t="s">
        <v>277</v>
      </c>
    </row>
    <row r="23" spans="1:1" x14ac:dyDescent="0.35">
      <c r="A23" t="s">
        <v>278</v>
      </c>
    </row>
    <row r="24" spans="1:1" x14ac:dyDescent="0.35">
      <c r="A24" t="s">
        <v>279</v>
      </c>
    </row>
    <row r="25" spans="1:1" x14ac:dyDescent="0.35">
      <c r="A25" t="s">
        <v>280</v>
      </c>
    </row>
    <row r="26" spans="1:1" x14ac:dyDescent="0.35">
      <c r="A26" t="s">
        <v>281</v>
      </c>
    </row>
    <row r="27" spans="1:1" x14ac:dyDescent="0.35">
      <c r="A27" t="s">
        <v>282</v>
      </c>
    </row>
    <row r="28" spans="1:1" x14ac:dyDescent="0.35">
      <c r="A28" s="62" t="s">
        <v>283</v>
      </c>
    </row>
    <row r="29" spans="1:1" x14ac:dyDescent="0.35">
      <c r="A29" t="s">
        <v>284</v>
      </c>
    </row>
    <row r="30" spans="1:1" x14ac:dyDescent="0.35">
      <c r="A30" t="s">
        <v>285</v>
      </c>
    </row>
    <row r="31" spans="1:1" x14ac:dyDescent="0.35">
      <c r="A31" s="60" t="s">
        <v>286</v>
      </c>
    </row>
    <row r="32" spans="1:1" x14ac:dyDescent="0.35">
      <c r="A32" s="60" t="s">
        <v>287</v>
      </c>
    </row>
    <row r="33" spans="1:3" x14ac:dyDescent="0.35">
      <c r="A33" s="1" t="s">
        <v>288</v>
      </c>
    </row>
    <row r="34" spans="1:3" x14ac:dyDescent="0.35">
      <c r="A34" t="str">
        <f>A3</f>
        <v>Please select an option</v>
      </c>
    </row>
    <row r="35" spans="1:3" x14ac:dyDescent="0.35">
      <c r="A35" s="24" t="s">
        <v>289</v>
      </c>
    </row>
    <row r="36" spans="1:3" x14ac:dyDescent="0.35">
      <c r="A36" t="s">
        <v>290</v>
      </c>
    </row>
    <row r="37" spans="1:3" x14ac:dyDescent="0.35">
      <c r="A37" t="s">
        <v>291</v>
      </c>
    </row>
    <row r="38" spans="1:3" x14ac:dyDescent="0.35">
      <c r="A38" t="s">
        <v>292</v>
      </c>
    </row>
    <row r="39" spans="1:3" x14ac:dyDescent="0.35">
      <c r="A39" t="s">
        <v>293</v>
      </c>
    </row>
    <row r="40" spans="1:3" x14ac:dyDescent="0.35">
      <c r="A40" s="60" t="s">
        <v>294</v>
      </c>
    </row>
    <row r="41" spans="1:3" x14ac:dyDescent="0.35">
      <c r="A41" s="60" t="s">
        <v>295</v>
      </c>
    </row>
    <row r="42" spans="1:3" x14ac:dyDescent="0.35">
      <c r="A42" s="1" t="s">
        <v>296</v>
      </c>
      <c r="B42" s="1" t="s">
        <v>297</v>
      </c>
      <c r="C42" s="1" t="s">
        <v>123</v>
      </c>
    </row>
    <row r="43" spans="1:3" x14ac:dyDescent="0.35">
      <c r="A43" t="str">
        <f>A3</f>
        <v>Please select an option</v>
      </c>
      <c r="B43" t="e">
        <f>NA()</f>
        <v>#N/A</v>
      </c>
    </row>
    <row r="44" spans="1:3" x14ac:dyDescent="0.35">
      <c r="A44" t="s">
        <v>298</v>
      </c>
      <c r="B44" t="s">
        <v>299</v>
      </c>
      <c r="C44" s="125" t="s">
        <v>300</v>
      </c>
    </row>
    <row r="45" spans="1:3" x14ac:dyDescent="0.35">
      <c r="A45" t="s">
        <v>301</v>
      </c>
      <c r="B45" t="s">
        <v>299</v>
      </c>
      <c r="C45" s="125" t="s">
        <v>302</v>
      </c>
    </row>
    <row r="46" spans="1:3" x14ac:dyDescent="0.35">
      <c r="A46" t="s">
        <v>303</v>
      </c>
      <c r="B46" t="s">
        <v>299</v>
      </c>
      <c r="C46" s="125" t="s">
        <v>300</v>
      </c>
    </row>
    <row r="47" spans="1:3" x14ac:dyDescent="0.35">
      <c r="A47" t="s">
        <v>304</v>
      </c>
      <c r="B47" t="s">
        <v>299</v>
      </c>
      <c r="C47" s="125" t="s">
        <v>305</v>
      </c>
    </row>
    <row r="48" spans="1:3" x14ac:dyDescent="0.35">
      <c r="A48" t="s">
        <v>306</v>
      </c>
      <c r="B48" t="s">
        <v>299</v>
      </c>
      <c r="C48" s="125" t="s">
        <v>307</v>
      </c>
    </row>
    <row r="49" spans="1:10" x14ac:dyDescent="0.35">
      <c r="A49" t="s">
        <v>308</v>
      </c>
      <c r="B49" t="s">
        <v>299</v>
      </c>
      <c r="C49" s="125" t="s">
        <v>119</v>
      </c>
    </row>
    <row r="50" spans="1:10" x14ac:dyDescent="0.35">
      <c r="A50" t="s">
        <v>309</v>
      </c>
      <c r="B50" t="s">
        <v>299</v>
      </c>
      <c r="C50" s="125" t="s">
        <v>300</v>
      </c>
    </row>
    <row r="51" spans="1:10" x14ac:dyDescent="0.35">
      <c r="A51" t="s">
        <v>310</v>
      </c>
      <c r="B51" t="s">
        <v>299</v>
      </c>
      <c r="C51" s="125" t="s">
        <v>302</v>
      </c>
    </row>
    <row r="52" spans="1:10" x14ac:dyDescent="0.35">
      <c r="A52" t="s">
        <v>311</v>
      </c>
      <c r="B52" t="s">
        <v>299</v>
      </c>
      <c r="C52" s="125" t="s">
        <v>300</v>
      </c>
    </row>
    <row r="53" spans="1:10" x14ac:dyDescent="0.35">
      <c r="A53" t="s">
        <v>312</v>
      </c>
      <c r="B53" t="s">
        <v>299</v>
      </c>
      <c r="C53" s="125" t="s">
        <v>300</v>
      </c>
    </row>
    <row r="54" spans="1:10" x14ac:dyDescent="0.35">
      <c r="A54" t="s">
        <v>313</v>
      </c>
      <c r="B54" t="s">
        <v>299</v>
      </c>
      <c r="C54" s="125" t="s">
        <v>305</v>
      </c>
    </row>
    <row r="55" spans="1:10" x14ac:dyDescent="0.35">
      <c r="A55" t="s">
        <v>314</v>
      </c>
      <c r="B55" t="s">
        <v>139</v>
      </c>
      <c r="C55" s="125" t="s">
        <v>119</v>
      </c>
    </row>
    <row r="56" spans="1:10" x14ac:dyDescent="0.35">
      <c r="A56" t="s">
        <v>315</v>
      </c>
      <c r="B56" t="s">
        <v>139</v>
      </c>
      <c r="C56" s="125" t="s">
        <v>119</v>
      </c>
    </row>
    <row r="57" spans="1:10" x14ac:dyDescent="0.35">
      <c r="A57" t="s">
        <v>316</v>
      </c>
      <c r="B57" t="s">
        <v>139</v>
      </c>
      <c r="C57" s="125" t="s">
        <v>119</v>
      </c>
      <c r="J57" s="1"/>
    </row>
    <row r="58" spans="1:10" x14ac:dyDescent="0.35">
      <c r="A58" t="s">
        <v>317</v>
      </c>
      <c r="B58" t="s">
        <v>139</v>
      </c>
      <c r="C58" s="125" t="s">
        <v>119</v>
      </c>
    </row>
    <row r="59" spans="1:10" x14ac:dyDescent="0.35">
      <c r="A59" t="s">
        <v>318</v>
      </c>
      <c r="B59" t="s">
        <v>139</v>
      </c>
      <c r="C59" s="125" t="s">
        <v>307</v>
      </c>
    </row>
    <row r="60" spans="1:10" x14ac:dyDescent="0.35">
      <c r="A60" t="s">
        <v>319</v>
      </c>
      <c r="B60" t="s">
        <v>139</v>
      </c>
      <c r="C60" s="125" t="s">
        <v>305</v>
      </c>
    </row>
    <row r="61" spans="1:10" x14ac:dyDescent="0.35">
      <c r="A61" t="s">
        <v>320</v>
      </c>
      <c r="B61" t="s">
        <v>139</v>
      </c>
      <c r="C61" s="125" t="s">
        <v>300</v>
      </c>
    </row>
    <row r="62" spans="1:10" x14ac:dyDescent="0.35">
      <c r="A62" t="s">
        <v>321</v>
      </c>
      <c r="B62" t="s">
        <v>139</v>
      </c>
      <c r="C62" s="125" t="s">
        <v>300</v>
      </c>
    </row>
    <row r="63" spans="1:10" x14ac:dyDescent="0.35">
      <c r="A63" t="s">
        <v>322</v>
      </c>
      <c r="B63" t="s">
        <v>139</v>
      </c>
      <c r="C63" s="125" t="s">
        <v>300</v>
      </c>
    </row>
    <row r="64" spans="1:10" x14ac:dyDescent="0.35">
      <c r="A64" t="s">
        <v>323</v>
      </c>
      <c r="B64" t="s">
        <v>139</v>
      </c>
      <c r="C64" s="125" t="s">
        <v>300</v>
      </c>
    </row>
    <row r="65" spans="1:10" x14ac:dyDescent="0.35">
      <c r="A65" t="s">
        <v>324</v>
      </c>
      <c r="B65" t="s">
        <v>139</v>
      </c>
      <c r="C65" s="125" t="s">
        <v>300</v>
      </c>
    </row>
    <row r="66" spans="1:10" x14ac:dyDescent="0.35">
      <c r="A66" t="s">
        <v>325</v>
      </c>
      <c r="B66" t="s">
        <v>139</v>
      </c>
      <c r="C66" s="125" t="s">
        <v>300</v>
      </c>
    </row>
    <row r="67" spans="1:10" x14ac:dyDescent="0.35">
      <c r="A67" t="s">
        <v>326</v>
      </c>
      <c r="B67" t="s">
        <v>139</v>
      </c>
      <c r="C67" s="125" t="s">
        <v>300</v>
      </c>
      <c r="J67" s="24"/>
    </row>
    <row r="68" spans="1:10" x14ac:dyDescent="0.35">
      <c r="A68" t="s">
        <v>327</v>
      </c>
      <c r="B68" t="s">
        <v>139</v>
      </c>
      <c r="C68" s="125" t="s">
        <v>302</v>
      </c>
    </row>
    <row r="69" spans="1:10" x14ac:dyDescent="0.35">
      <c r="A69" t="s">
        <v>328</v>
      </c>
      <c r="B69" t="s">
        <v>139</v>
      </c>
      <c r="C69" s="125" t="s">
        <v>300</v>
      </c>
    </row>
    <row r="70" spans="1:10" x14ac:dyDescent="0.35">
      <c r="A70" t="s">
        <v>329</v>
      </c>
      <c r="B70" t="s">
        <v>139</v>
      </c>
      <c r="C70" s="125" t="s">
        <v>300</v>
      </c>
    </row>
    <row r="71" spans="1:10" x14ac:dyDescent="0.35">
      <c r="A71" t="s">
        <v>330</v>
      </c>
      <c r="B71" t="s">
        <v>139</v>
      </c>
      <c r="C71" s="125" t="s">
        <v>302</v>
      </c>
    </row>
    <row r="72" spans="1:10" x14ac:dyDescent="0.35">
      <c r="A72" t="s">
        <v>331</v>
      </c>
      <c r="B72" t="s">
        <v>332</v>
      </c>
      <c r="C72" s="125" t="s">
        <v>307</v>
      </c>
    </row>
    <row r="73" spans="1:10" x14ac:dyDescent="0.35">
      <c r="A73" t="s">
        <v>333</v>
      </c>
      <c r="B73" t="s">
        <v>332</v>
      </c>
      <c r="C73" s="125" t="s">
        <v>307</v>
      </c>
    </row>
    <row r="74" spans="1:10" x14ac:dyDescent="0.35">
      <c r="A74" t="s">
        <v>334</v>
      </c>
      <c r="B74" t="s">
        <v>332</v>
      </c>
      <c r="C74" s="125" t="s">
        <v>307</v>
      </c>
    </row>
    <row r="75" spans="1:10" x14ac:dyDescent="0.35">
      <c r="A75" t="s">
        <v>335</v>
      </c>
      <c r="B75" t="s">
        <v>332</v>
      </c>
      <c r="C75" s="125" t="s">
        <v>307</v>
      </c>
    </row>
    <row r="76" spans="1:10" x14ac:dyDescent="0.35">
      <c r="A76" t="s">
        <v>336</v>
      </c>
      <c r="B76" t="s">
        <v>332</v>
      </c>
      <c r="C76" s="125" t="s">
        <v>307</v>
      </c>
    </row>
    <row r="77" spans="1:10" x14ac:dyDescent="0.35">
      <c r="A77" t="s">
        <v>337</v>
      </c>
      <c r="B77" t="s">
        <v>332</v>
      </c>
      <c r="C77" s="125" t="s">
        <v>307</v>
      </c>
    </row>
    <row r="78" spans="1:10" x14ac:dyDescent="0.35">
      <c r="C78" s="60" t="s">
        <v>338</v>
      </c>
    </row>
    <row r="79" spans="1:10" x14ac:dyDescent="0.35">
      <c r="A79" s="60" t="s">
        <v>339</v>
      </c>
    </row>
    <row r="80" spans="1:10" x14ac:dyDescent="0.35">
      <c r="A80" s="1" t="s">
        <v>340</v>
      </c>
      <c r="B80" s="1" t="s">
        <v>297</v>
      </c>
      <c r="C80" s="1" t="s">
        <v>123</v>
      </c>
    </row>
    <row r="81" spans="1:3" x14ac:dyDescent="0.35">
      <c r="A81" t="str">
        <f>A3</f>
        <v>Please select an option</v>
      </c>
      <c r="B81" t="e">
        <f>NA()</f>
        <v>#N/A</v>
      </c>
      <c r="C81" t="e">
        <f>NA()</f>
        <v>#N/A</v>
      </c>
    </row>
    <row r="82" spans="1:3" x14ac:dyDescent="0.35">
      <c r="A82" t="s">
        <v>341</v>
      </c>
      <c r="B82" t="s">
        <v>139</v>
      </c>
      <c r="C82" s="125" t="s">
        <v>300</v>
      </c>
    </row>
    <row r="83" spans="1:3" x14ac:dyDescent="0.35">
      <c r="A83" t="s">
        <v>342</v>
      </c>
      <c r="B83" t="s">
        <v>343</v>
      </c>
      <c r="C83" s="125" t="s">
        <v>302</v>
      </c>
    </row>
    <row r="84" spans="1:3" x14ac:dyDescent="0.35">
      <c r="A84" t="s">
        <v>344</v>
      </c>
      <c r="B84" t="s">
        <v>343</v>
      </c>
      <c r="C84" s="125" t="s">
        <v>307</v>
      </c>
    </row>
    <row r="85" spans="1:3" x14ac:dyDescent="0.35">
      <c r="A85" t="s">
        <v>345</v>
      </c>
      <c r="B85" t="s">
        <v>139</v>
      </c>
      <c r="C85" s="125" t="s">
        <v>307</v>
      </c>
    </row>
    <row r="86" spans="1:3" x14ac:dyDescent="0.35">
      <c r="A86" t="s">
        <v>346</v>
      </c>
      <c r="B86" t="s">
        <v>139</v>
      </c>
      <c r="C86" s="125" t="s">
        <v>307</v>
      </c>
    </row>
    <row r="87" spans="1:3" x14ac:dyDescent="0.35">
      <c r="A87" t="s">
        <v>347</v>
      </c>
      <c r="B87" t="s">
        <v>139</v>
      </c>
      <c r="C87" s="125" t="s">
        <v>300</v>
      </c>
    </row>
    <row r="88" spans="1:3" x14ac:dyDescent="0.35">
      <c r="A88" t="s">
        <v>347</v>
      </c>
      <c r="B88" t="s">
        <v>139</v>
      </c>
      <c r="C88" s="125" t="s">
        <v>302</v>
      </c>
    </row>
    <row r="89" spans="1:3" x14ac:dyDescent="0.35">
      <c r="A89" t="s">
        <v>348</v>
      </c>
      <c r="B89" t="s">
        <v>139</v>
      </c>
      <c r="C89" s="125" t="s">
        <v>300</v>
      </c>
    </row>
    <row r="90" spans="1:3" x14ac:dyDescent="0.35">
      <c r="A90" t="s">
        <v>348</v>
      </c>
      <c r="B90" t="s">
        <v>139</v>
      </c>
      <c r="C90" s="125" t="s">
        <v>302</v>
      </c>
    </row>
    <row r="91" spans="1:3" x14ac:dyDescent="0.35">
      <c r="A91" t="s">
        <v>349</v>
      </c>
      <c r="B91" t="s">
        <v>139</v>
      </c>
      <c r="C91" s="125" t="s">
        <v>300</v>
      </c>
    </row>
    <row r="92" spans="1:3" x14ac:dyDescent="0.35">
      <c r="A92" t="s">
        <v>350</v>
      </c>
      <c r="B92" t="s">
        <v>139</v>
      </c>
      <c r="C92" s="125" t="s">
        <v>300</v>
      </c>
    </row>
    <row r="93" spans="1:3" x14ac:dyDescent="0.35">
      <c r="A93" t="s">
        <v>351</v>
      </c>
      <c r="B93" t="s">
        <v>139</v>
      </c>
      <c r="C93" s="125" t="s">
        <v>305</v>
      </c>
    </row>
    <row r="94" spans="1:3" x14ac:dyDescent="0.35">
      <c r="A94" t="s">
        <v>352</v>
      </c>
      <c r="B94" t="s">
        <v>139</v>
      </c>
      <c r="C94" s="125" t="s">
        <v>305</v>
      </c>
    </row>
    <row r="95" spans="1:3" x14ac:dyDescent="0.35">
      <c r="A95" t="s">
        <v>353</v>
      </c>
      <c r="B95" t="s">
        <v>139</v>
      </c>
      <c r="C95" s="125" t="s">
        <v>300</v>
      </c>
    </row>
    <row r="96" spans="1:3" x14ac:dyDescent="0.35">
      <c r="A96" t="s">
        <v>354</v>
      </c>
      <c r="B96" t="s">
        <v>139</v>
      </c>
      <c r="C96" s="125" t="s">
        <v>300</v>
      </c>
    </row>
    <row r="97" spans="1:3" x14ac:dyDescent="0.35">
      <c r="A97" t="s">
        <v>355</v>
      </c>
      <c r="B97" t="s">
        <v>139</v>
      </c>
      <c r="C97" s="125" t="s">
        <v>307</v>
      </c>
    </row>
    <row r="98" spans="1:3" x14ac:dyDescent="0.35">
      <c r="A98" t="s">
        <v>356</v>
      </c>
      <c r="B98" t="s">
        <v>343</v>
      </c>
      <c r="C98" s="125" t="s">
        <v>305</v>
      </c>
    </row>
    <row r="99" spans="1:3" x14ac:dyDescent="0.35">
      <c r="A99" t="s">
        <v>357</v>
      </c>
      <c r="B99" t="s">
        <v>343</v>
      </c>
      <c r="C99" s="125" t="s">
        <v>300</v>
      </c>
    </row>
    <row r="100" spans="1:3" x14ac:dyDescent="0.35">
      <c r="A100" t="s">
        <v>357</v>
      </c>
      <c r="B100" t="s">
        <v>343</v>
      </c>
      <c r="C100" s="125" t="s">
        <v>302</v>
      </c>
    </row>
    <row r="101" spans="1:3" x14ac:dyDescent="0.35">
      <c r="A101" t="s">
        <v>358</v>
      </c>
      <c r="B101" t="s">
        <v>343</v>
      </c>
      <c r="C101" s="125" t="s">
        <v>307</v>
      </c>
    </row>
    <row r="102" spans="1:3" x14ac:dyDescent="0.35">
      <c r="A102" t="s">
        <v>359</v>
      </c>
      <c r="B102" t="s">
        <v>360</v>
      </c>
      <c r="C102" s="125" t="s">
        <v>300</v>
      </c>
    </row>
    <row r="103" spans="1:3" x14ac:dyDescent="0.35">
      <c r="A103" t="s">
        <v>361</v>
      </c>
      <c r="B103" t="s">
        <v>343</v>
      </c>
      <c r="C103" s="125" t="s">
        <v>300</v>
      </c>
    </row>
    <row r="104" spans="1:3" x14ac:dyDescent="0.35">
      <c r="A104" t="s">
        <v>362</v>
      </c>
      <c r="B104" t="s">
        <v>139</v>
      </c>
      <c r="C104" s="125" t="s">
        <v>307</v>
      </c>
    </row>
    <row r="105" spans="1:3" x14ac:dyDescent="0.35">
      <c r="C105" s="60" t="s">
        <v>363</v>
      </c>
    </row>
    <row r="106" spans="1:3" x14ac:dyDescent="0.35">
      <c r="A106" s="60" t="s">
        <v>364</v>
      </c>
    </row>
    <row r="107" spans="1:3" x14ac:dyDescent="0.35">
      <c r="A107" s="1" t="s">
        <v>125</v>
      </c>
    </row>
    <row r="108" spans="1:3" x14ac:dyDescent="0.35">
      <c r="A108" t="str">
        <f>A3</f>
        <v>Please select an option</v>
      </c>
    </row>
    <row r="109" spans="1:3" x14ac:dyDescent="0.35">
      <c r="A109" t="s">
        <v>332</v>
      </c>
    </row>
    <row r="110" spans="1:3" x14ac:dyDescent="0.35">
      <c r="A110" t="s">
        <v>139</v>
      </c>
    </row>
    <row r="111" spans="1:3" x14ac:dyDescent="0.35">
      <c r="A111" t="s">
        <v>299</v>
      </c>
    </row>
    <row r="112" spans="1:3" x14ac:dyDescent="0.35">
      <c r="A112" t="s">
        <v>343</v>
      </c>
    </row>
    <row r="113" spans="1:1" x14ac:dyDescent="0.35">
      <c r="A113" t="s">
        <v>360</v>
      </c>
    </row>
    <row r="114" spans="1:1" x14ac:dyDescent="0.35">
      <c r="A114" s="60" t="s">
        <v>365</v>
      </c>
    </row>
    <row r="115" spans="1:1" x14ac:dyDescent="0.35">
      <c r="A115" s="60" t="s">
        <v>366</v>
      </c>
    </row>
    <row r="116" spans="1:1" x14ac:dyDescent="0.35">
      <c r="A116" s="1" t="s">
        <v>123</v>
      </c>
    </row>
    <row r="117" spans="1:1" x14ac:dyDescent="0.35">
      <c r="A117" t="str">
        <f>A3</f>
        <v>Please select an option</v>
      </c>
    </row>
    <row r="118" spans="1:1" x14ac:dyDescent="0.35">
      <c r="A118" t="s">
        <v>119</v>
      </c>
    </row>
    <row r="119" spans="1:1" x14ac:dyDescent="0.35">
      <c r="A119" t="s">
        <v>367</v>
      </c>
    </row>
    <row r="120" spans="1:1" x14ac:dyDescent="0.35">
      <c r="A120" t="s">
        <v>302</v>
      </c>
    </row>
    <row r="121" spans="1:1" x14ac:dyDescent="0.35">
      <c r="A121" t="s">
        <v>300</v>
      </c>
    </row>
    <row r="122" spans="1:1" x14ac:dyDescent="0.35">
      <c r="A122" t="s">
        <v>305</v>
      </c>
    </row>
    <row r="123" spans="1:1" x14ac:dyDescent="0.35">
      <c r="A123" s="60" t="s">
        <v>368</v>
      </c>
    </row>
    <row r="124" spans="1:1" x14ac:dyDescent="0.35">
      <c r="A124" s="60" t="s">
        <v>369</v>
      </c>
    </row>
    <row r="125" spans="1:1" x14ac:dyDescent="0.35">
      <c r="A125" s="1" t="s">
        <v>370</v>
      </c>
    </row>
    <row r="126" spans="1:1" x14ac:dyDescent="0.35">
      <c r="A126" t="str">
        <f>A3</f>
        <v>Please select an option</v>
      </c>
    </row>
    <row r="127" spans="1:1" x14ac:dyDescent="0.35">
      <c r="A127" t="s">
        <v>371</v>
      </c>
    </row>
    <row r="128" spans="1:1" x14ac:dyDescent="0.35">
      <c r="A128" s="60" t="s">
        <v>372</v>
      </c>
    </row>
    <row r="129" spans="1:1" x14ac:dyDescent="0.35">
      <c r="A129" s="60" t="s">
        <v>373</v>
      </c>
    </row>
    <row r="130" spans="1:1" x14ac:dyDescent="0.35">
      <c r="A130" s="1" t="s">
        <v>374</v>
      </c>
    </row>
    <row r="131" spans="1:1" x14ac:dyDescent="0.35">
      <c r="A131" t="str">
        <f>A3</f>
        <v>Please select an option</v>
      </c>
    </row>
    <row r="132" spans="1:1" x14ac:dyDescent="0.35">
      <c r="A132" t="s">
        <v>260</v>
      </c>
    </row>
    <row r="133" spans="1:1" x14ac:dyDescent="0.35">
      <c r="A133" t="s">
        <v>262</v>
      </c>
    </row>
    <row r="134" spans="1:1" x14ac:dyDescent="0.35">
      <c r="A134" s="60" t="s">
        <v>375</v>
      </c>
    </row>
    <row r="135" spans="1:1" x14ac:dyDescent="0.35">
      <c r="A135" s="60" t="s">
        <v>376</v>
      </c>
    </row>
    <row r="136" spans="1:1" x14ac:dyDescent="0.35">
      <c r="A136" s="1" t="s">
        <v>214</v>
      </c>
    </row>
    <row r="137" spans="1:1" x14ac:dyDescent="0.35">
      <c r="A137" t="str">
        <f>A3</f>
        <v>Please select an option</v>
      </c>
    </row>
    <row r="138" spans="1:1" x14ac:dyDescent="0.35">
      <c r="A138" t="s">
        <v>136</v>
      </c>
    </row>
    <row r="139" spans="1:1" x14ac:dyDescent="0.35">
      <c r="A139" t="s">
        <v>137</v>
      </c>
    </row>
    <row r="140" spans="1:1" x14ac:dyDescent="0.35">
      <c r="A140" t="s">
        <v>377</v>
      </c>
    </row>
    <row r="141" spans="1:1" x14ac:dyDescent="0.35">
      <c r="A141" s="60" t="s">
        <v>378</v>
      </c>
    </row>
    <row r="142" spans="1:1" x14ac:dyDescent="0.35">
      <c r="A142" s="60" t="s">
        <v>379</v>
      </c>
    </row>
    <row r="143" spans="1:1" x14ac:dyDescent="0.35">
      <c r="A143" s="1" t="s">
        <v>380</v>
      </c>
    </row>
    <row r="144" spans="1:1" x14ac:dyDescent="0.35">
      <c r="A144" t="str">
        <f>A3</f>
        <v>Please select an option</v>
      </c>
    </row>
    <row r="145" spans="1:1" x14ac:dyDescent="0.35">
      <c r="A145" t="s">
        <v>381</v>
      </c>
    </row>
    <row r="146" spans="1:1" x14ac:dyDescent="0.35">
      <c r="A146" t="s">
        <v>382</v>
      </c>
    </row>
    <row r="147" spans="1:1" x14ac:dyDescent="0.35">
      <c r="A147" s="23" t="s">
        <v>383</v>
      </c>
    </row>
    <row r="148" spans="1:1" x14ac:dyDescent="0.35">
      <c r="A148" s="23" t="s">
        <v>384</v>
      </c>
    </row>
    <row r="149" spans="1:1" x14ac:dyDescent="0.35">
      <c r="A149" t="s">
        <v>385</v>
      </c>
    </row>
    <row r="150" spans="1:1" x14ac:dyDescent="0.35">
      <c r="A150" t="s">
        <v>386</v>
      </c>
    </row>
    <row r="151" spans="1:1" x14ac:dyDescent="0.35">
      <c r="A151" t="s">
        <v>387</v>
      </c>
    </row>
    <row r="152" spans="1:1" x14ac:dyDescent="0.35">
      <c r="A152" t="s">
        <v>388</v>
      </c>
    </row>
    <row r="153" spans="1:1" x14ac:dyDescent="0.35">
      <c r="A153" t="s">
        <v>389</v>
      </c>
    </row>
    <row r="154" spans="1:1" x14ac:dyDescent="0.35">
      <c r="A154" t="s">
        <v>390</v>
      </c>
    </row>
    <row r="155" spans="1:1" x14ac:dyDescent="0.35">
      <c r="A155" s="23" t="s">
        <v>391</v>
      </c>
    </row>
    <row r="156" spans="1:1" x14ac:dyDescent="0.35">
      <c r="A156" s="23" t="s">
        <v>392</v>
      </c>
    </row>
    <row r="157" spans="1:1" x14ac:dyDescent="0.35">
      <c r="A157" s="23" t="s">
        <v>393</v>
      </c>
    </row>
    <row r="158" spans="1:1" x14ac:dyDescent="0.35">
      <c r="A158" t="s">
        <v>394</v>
      </c>
    </row>
    <row r="159" spans="1:1" x14ac:dyDescent="0.35">
      <c r="A159" s="23" t="s">
        <v>395</v>
      </c>
    </row>
    <row r="160" spans="1:1" x14ac:dyDescent="0.35">
      <c r="A160" t="s">
        <v>396</v>
      </c>
    </row>
    <row r="161" spans="1:1" x14ac:dyDescent="0.35">
      <c r="A161" s="23" t="s">
        <v>397</v>
      </c>
    </row>
    <row r="162" spans="1:1" x14ac:dyDescent="0.35">
      <c r="A162" t="s">
        <v>398</v>
      </c>
    </row>
    <row r="163" spans="1:1" x14ac:dyDescent="0.35">
      <c r="A163" s="23" t="s">
        <v>399</v>
      </c>
    </row>
    <row r="164" spans="1:1" x14ac:dyDescent="0.35">
      <c r="A164" t="s">
        <v>400</v>
      </c>
    </row>
    <row r="165" spans="1:1" x14ac:dyDescent="0.35">
      <c r="A165" s="23" t="s">
        <v>401</v>
      </c>
    </row>
    <row r="166" spans="1:1" x14ac:dyDescent="0.35">
      <c r="A166" t="s">
        <v>402</v>
      </c>
    </row>
    <row r="167" spans="1:1" x14ac:dyDescent="0.35">
      <c r="A167" t="s">
        <v>403</v>
      </c>
    </row>
    <row r="168" spans="1:1" x14ac:dyDescent="0.35">
      <c r="A168" s="60" t="s">
        <v>404</v>
      </c>
    </row>
    <row r="169" spans="1:1" x14ac:dyDescent="0.35">
      <c r="A169" s="60" t="s">
        <v>405</v>
      </c>
    </row>
    <row r="170" spans="1:1" x14ac:dyDescent="0.35">
      <c r="A170" s="1" t="s">
        <v>406</v>
      </c>
    </row>
    <row r="171" spans="1:1" x14ac:dyDescent="0.35">
      <c r="A171" t="str">
        <f>A3</f>
        <v>Please select an option</v>
      </c>
    </row>
    <row r="172" spans="1:1" x14ac:dyDescent="0.35">
      <c r="A172" t="s">
        <v>407</v>
      </c>
    </row>
    <row r="173" spans="1:1" x14ac:dyDescent="0.35">
      <c r="A173" t="s">
        <v>408</v>
      </c>
    </row>
    <row r="174" spans="1:1" x14ac:dyDescent="0.35">
      <c r="A174" t="s">
        <v>409</v>
      </c>
    </row>
    <row r="175" spans="1:1" x14ac:dyDescent="0.35">
      <c r="A175" t="s">
        <v>410</v>
      </c>
    </row>
    <row r="176" spans="1:1" x14ac:dyDescent="0.35">
      <c r="A176" t="s">
        <v>411</v>
      </c>
    </row>
    <row r="177" spans="1:1" x14ac:dyDescent="0.35">
      <c r="A177" s="60" t="s">
        <v>412</v>
      </c>
    </row>
  </sheetData>
  <sortState xmlns:xlrd2="http://schemas.microsoft.com/office/spreadsheetml/2017/richdata2" ref="A145:A166">
    <sortCondition ref="A145:A166"/>
  </sortState>
  <pageMargins left="0.7" right="0.7" top="0.75" bottom="0.75" header="0.3" footer="0.3"/>
  <headerFooter>
    <oddHeader>&amp;C&amp;"Calibri"&amp;10&amp;K000000 OFFICIAL - DLUHC USE ONLY&amp;1#_x000D_</oddHeader>
    <oddFooter>&amp;C_x000D_&amp;1#&amp;"Calibri"&amp;10&amp;K000000 OFFICIAL - DLUHC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565D4-641B-4616-910B-5BBF592F13DD}">
  <sheetPr>
    <tabColor rgb="FFFFFF00"/>
  </sheetPr>
  <dimension ref="A1:E999"/>
  <sheetViews>
    <sheetView workbookViewId="0">
      <selection activeCell="A160" sqref="A160"/>
    </sheetView>
  </sheetViews>
  <sheetFormatPr defaultRowHeight="15" customHeight="1" x14ac:dyDescent="0.35"/>
  <cols>
    <col min="1" max="1" width="39.26953125" bestFit="1" customWidth="1"/>
    <col min="2" max="2" width="12.453125" bestFit="1" customWidth="1"/>
    <col min="3" max="3" width="54" customWidth="1"/>
    <col min="5" max="5" width="95.453125" bestFit="1" customWidth="1"/>
  </cols>
  <sheetData>
    <row r="1" spans="1:5" x14ac:dyDescent="0.35">
      <c r="A1" s="60" t="s">
        <v>413</v>
      </c>
    </row>
    <row r="2" spans="1:5" x14ac:dyDescent="0.35">
      <c r="A2" t="s">
        <v>414</v>
      </c>
      <c r="B2" t="s">
        <v>415</v>
      </c>
      <c r="C2" t="s">
        <v>87</v>
      </c>
      <c r="D2" t="s">
        <v>416</v>
      </c>
      <c r="E2" t="s">
        <v>417</v>
      </c>
    </row>
    <row r="3" spans="1:5" x14ac:dyDescent="0.35">
      <c r="A3" t="s">
        <v>45</v>
      </c>
      <c r="B3" t="s">
        <v>418</v>
      </c>
      <c r="C3" t="s">
        <v>419</v>
      </c>
      <c r="D3" t="s">
        <v>420</v>
      </c>
      <c r="E3" t="s">
        <v>421</v>
      </c>
    </row>
    <row r="4" spans="1:5" x14ac:dyDescent="0.35">
      <c r="A4" t="s">
        <v>45</v>
      </c>
      <c r="B4" t="s">
        <v>422</v>
      </c>
      <c r="C4" t="s">
        <v>423</v>
      </c>
      <c r="D4" t="s">
        <v>420</v>
      </c>
      <c r="E4" t="s">
        <v>424</v>
      </c>
    </row>
    <row r="5" spans="1:5" x14ac:dyDescent="0.35">
      <c r="A5" t="s">
        <v>45</v>
      </c>
      <c r="B5" t="s">
        <v>425</v>
      </c>
      <c r="C5" t="s">
        <v>426</v>
      </c>
      <c r="D5" t="s">
        <v>420</v>
      </c>
      <c r="E5" t="s">
        <v>427</v>
      </c>
    </row>
    <row r="6" spans="1:5" x14ac:dyDescent="0.35">
      <c r="A6" t="s">
        <v>45</v>
      </c>
      <c r="B6" t="s">
        <v>428</v>
      </c>
      <c r="C6" t="s">
        <v>429</v>
      </c>
      <c r="D6" t="s">
        <v>420</v>
      </c>
      <c r="E6" t="s">
        <v>430</v>
      </c>
    </row>
    <row r="7" spans="1:5" x14ac:dyDescent="0.35">
      <c r="A7" t="s">
        <v>45</v>
      </c>
      <c r="B7" t="s">
        <v>431</v>
      </c>
      <c r="C7" t="s">
        <v>432</v>
      </c>
      <c r="D7" t="s">
        <v>420</v>
      </c>
      <c r="E7" t="s">
        <v>433</v>
      </c>
    </row>
    <row r="8" spans="1:5" x14ac:dyDescent="0.35">
      <c r="A8" t="s">
        <v>45</v>
      </c>
      <c r="B8" t="s">
        <v>434</v>
      </c>
      <c r="C8" t="s">
        <v>435</v>
      </c>
      <c r="D8" t="s">
        <v>420</v>
      </c>
      <c r="E8" t="s">
        <v>436</v>
      </c>
    </row>
    <row r="9" spans="1:5" x14ac:dyDescent="0.35">
      <c r="A9" t="s">
        <v>45</v>
      </c>
      <c r="B9" t="s">
        <v>437</v>
      </c>
      <c r="C9" t="s">
        <v>438</v>
      </c>
      <c r="D9" t="s">
        <v>420</v>
      </c>
      <c r="E9" t="s">
        <v>439</v>
      </c>
    </row>
    <row r="10" spans="1:5" x14ac:dyDescent="0.35">
      <c r="A10" t="s">
        <v>45</v>
      </c>
      <c r="B10" t="s">
        <v>440</v>
      </c>
      <c r="C10" t="s">
        <v>441</v>
      </c>
      <c r="D10" t="s">
        <v>420</v>
      </c>
      <c r="E10" t="s">
        <v>442</v>
      </c>
    </row>
    <row r="11" spans="1:5" x14ac:dyDescent="0.35">
      <c r="A11" t="s">
        <v>45</v>
      </c>
      <c r="B11" t="s">
        <v>443</v>
      </c>
      <c r="C11" t="s">
        <v>444</v>
      </c>
      <c r="D11" t="s">
        <v>420</v>
      </c>
      <c r="E11" t="s">
        <v>445</v>
      </c>
    </row>
    <row r="12" spans="1:5" x14ac:dyDescent="0.35">
      <c r="A12" t="s">
        <v>277</v>
      </c>
      <c r="B12" t="s">
        <v>446</v>
      </c>
      <c r="C12" t="s">
        <v>447</v>
      </c>
      <c r="D12" t="s">
        <v>420</v>
      </c>
      <c r="E12" t="s">
        <v>448</v>
      </c>
    </row>
    <row r="13" spans="1:5" x14ac:dyDescent="0.35">
      <c r="A13" t="s">
        <v>277</v>
      </c>
      <c r="B13" t="s">
        <v>449</v>
      </c>
      <c r="C13" t="s">
        <v>450</v>
      </c>
      <c r="D13" t="s">
        <v>420</v>
      </c>
      <c r="E13" t="s">
        <v>451</v>
      </c>
    </row>
    <row r="14" spans="1:5" x14ac:dyDescent="0.35">
      <c r="A14" t="s">
        <v>277</v>
      </c>
      <c r="B14" t="s">
        <v>452</v>
      </c>
      <c r="C14" t="s">
        <v>453</v>
      </c>
      <c r="D14" t="s">
        <v>420</v>
      </c>
      <c r="E14" t="s">
        <v>454</v>
      </c>
    </row>
    <row r="15" spans="1:5" x14ac:dyDescent="0.35">
      <c r="A15" t="s">
        <v>277</v>
      </c>
      <c r="B15" t="s">
        <v>455</v>
      </c>
      <c r="C15" t="s">
        <v>456</v>
      </c>
      <c r="D15" t="s">
        <v>420</v>
      </c>
      <c r="E15" t="s">
        <v>457</v>
      </c>
    </row>
    <row r="16" spans="1:5" x14ac:dyDescent="0.35">
      <c r="A16" t="s">
        <v>277</v>
      </c>
      <c r="B16" t="s">
        <v>458</v>
      </c>
      <c r="C16" t="s">
        <v>459</v>
      </c>
      <c r="D16" t="s">
        <v>420</v>
      </c>
      <c r="E16" t="s">
        <v>460</v>
      </c>
    </row>
    <row r="17" spans="1:5" x14ac:dyDescent="0.35">
      <c r="A17" t="s">
        <v>277</v>
      </c>
      <c r="B17" t="s">
        <v>461</v>
      </c>
      <c r="C17" t="s">
        <v>462</v>
      </c>
      <c r="D17" t="s">
        <v>420</v>
      </c>
      <c r="E17" t="s">
        <v>463</v>
      </c>
    </row>
    <row r="18" spans="1:5" x14ac:dyDescent="0.35">
      <c r="A18" t="s">
        <v>277</v>
      </c>
      <c r="B18" t="s">
        <v>464</v>
      </c>
      <c r="C18" t="s">
        <v>465</v>
      </c>
      <c r="D18" t="s">
        <v>420</v>
      </c>
      <c r="E18" t="s">
        <v>466</v>
      </c>
    </row>
    <row r="19" spans="1:5" x14ac:dyDescent="0.35">
      <c r="A19" t="s">
        <v>277</v>
      </c>
      <c r="B19" t="s">
        <v>467</v>
      </c>
      <c r="C19" t="s">
        <v>468</v>
      </c>
      <c r="D19" t="s">
        <v>420</v>
      </c>
      <c r="E19" t="s">
        <v>469</v>
      </c>
    </row>
    <row r="20" spans="1:5" x14ac:dyDescent="0.35">
      <c r="A20" t="s">
        <v>277</v>
      </c>
      <c r="B20" t="s">
        <v>470</v>
      </c>
      <c r="C20" t="s">
        <v>471</v>
      </c>
      <c r="D20" t="s">
        <v>420</v>
      </c>
      <c r="E20" t="s">
        <v>472</v>
      </c>
    </row>
    <row r="21" spans="1:5" x14ac:dyDescent="0.35">
      <c r="A21" t="s">
        <v>277</v>
      </c>
      <c r="B21" t="s">
        <v>473</v>
      </c>
      <c r="C21" t="s">
        <v>474</v>
      </c>
      <c r="D21" t="s">
        <v>420</v>
      </c>
      <c r="E21" t="s">
        <v>475</v>
      </c>
    </row>
    <row r="22" spans="1:5" x14ac:dyDescent="0.35">
      <c r="A22" t="s">
        <v>277</v>
      </c>
      <c r="B22" t="s">
        <v>476</v>
      </c>
      <c r="C22" t="s">
        <v>477</v>
      </c>
      <c r="D22" t="s">
        <v>420</v>
      </c>
      <c r="E22" t="s">
        <v>478</v>
      </c>
    </row>
    <row r="23" spans="1:5" x14ac:dyDescent="0.35">
      <c r="A23" t="s">
        <v>277</v>
      </c>
      <c r="B23" t="s">
        <v>479</v>
      </c>
      <c r="C23" t="s">
        <v>480</v>
      </c>
      <c r="D23" t="s">
        <v>420</v>
      </c>
      <c r="E23" t="s">
        <v>481</v>
      </c>
    </row>
    <row r="24" spans="1:5" x14ac:dyDescent="0.35">
      <c r="A24" t="s">
        <v>277</v>
      </c>
      <c r="B24" t="s">
        <v>482</v>
      </c>
      <c r="C24" t="s">
        <v>483</v>
      </c>
      <c r="D24" t="s">
        <v>420</v>
      </c>
      <c r="E24" t="s">
        <v>484</v>
      </c>
    </row>
    <row r="25" spans="1:5" x14ac:dyDescent="0.35">
      <c r="A25" t="s">
        <v>277</v>
      </c>
      <c r="B25" t="s">
        <v>485</v>
      </c>
      <c r="C25" t="s">
        <v>486</v>
      </c>
      <c r="D25" t="s">
        <v>420</v>
      </c>
      <c r="E25" t="s">
        <v>487</v>
      </c>
    </row>
    <row r="26" spans="1:5" x14ac:dyDescent="0.35">
      <c r="A26" t="s">
        <v>277</v>
      </c>
      <c r="B26" t="s">
        <v>488</v>
      </c>
      <c r="C26" t="s">
        <v>489</v>
      </c>
      <c r="D26" t="s">
        <v>420</v>
      </c>
      <c r="E26" t="s">
        <v>490</v>
      </c>
    </row>
    <row r="27" spans="1:5" x14ac:dyDescent="0.35">
      <c r="A27" t="s">
        <v>277</v>
      </c>
      <c r="B27" t="s">
        <v>491</v>
      </c>
      <c r="C27" t="s">
        <v>492</v>
      </c>
      <c r="D27" t="s">
        <v>420</v>
      </c>
      <c r="E27" t="s">
        <v>493</v>
      </c>
    </row>
    <row r="28" spans="1:5" x14ac:dyDescent="0.35">
      <c r="A28" t="s">
        <v>277</v>
      </c>
      <c r="B28" t="s">
        <v>494</v>
      </c>
      <c r="C28" t="s">
        <v>495</v>
      </c>
      <c r="D28" t="s">
        <v>420</v>
      </c>
      <c r="E28" t="s">
        <v>496</v>
      </c>
    </row>
    <row r="29" spans="1:5" x14ac:dyDescent="0.35">
      <c r="A29" t="s">
        <v>277</v>
      </c>
      <c r="B29" t="s">
        <v>497</v>
      </c>
      <c r="C29" t="s">
        <v>498</v>
      </c>
      <c r="D29" t="s">
        <v>420</v>
      </c>
      <c r="E29" t="s">
        <v>499</v>
      </c>
    </row>
    <row r="30" spans="1:5" x14ac:dyDescent="0.35">
      <c r="A30" t="s">
        <v>277</v>
      </c>
      <c r="B30" t="s">
        <v>500</v>
      </c>
      <c r="C30" t="s">
        <v>501</v>
      </c>
      <c r="D30" t="s">
        <v>420</v>
      </c>
      <c r="E30" t="s">
        <v>502</v>
      </c>
    </row>
    <row r="31" spans="1:5" x14ac:dyDescent="0.35">
      <c r="A31" t="s">
        <v>277</v>
      </c>
      <c r="B31" t="s">
        <v>503</v>
      </c>
      <c r="C31" t="s">
        <v>504</v>
      </c>
      <c r="D31" t="s">
        <v>420</v>
      </c>
      <c r="E31" t="s">
        <v>505</v>
      </c>
    </row>
    <row r="32" spans="1:5" x14ac:dyDescent="0.35">
      <c r="A32" t="s">
        <v>277</v>
      </c>
      <c r="B32" t="s">
        <v>506</v>
      </c>
      <c r="C32" t="s">
        <v>507</v>
      </c>
      <c r="D32" t="s">
        <v>420</v>
      </c>
      <c r="E32" t="s">
        <v>508</v>
      </c>
    </row>
    <row r="33" spans="1:5" x14ac:dyDescent="0.35">
      <c r="A33" t="s">
        <v>277</v>
      </c>
      <c r="B33" t="s">
        <v>509</v>
      </c>
      <c r="C33" t="s">
        <v>510</v>
      </c>
      <c r="D33" t="s">
        <v>420</v>
      </c>
      <c r="E33" t="s">
        <v>511</v>
      </c>
    </row>
    <row r="34" spans="1:5" x14ac:dyDescent="0.35">
      <c r="A34" t="s">
        <v>277</v>
      </c>
      <c r="B34" t="s">
        <v>512</v>
      </c>
      <c r="C34" t="s">
        <v>513</v>
      </c>
      <c r="D34" t="s">
        <v>420</v>
      </c>
      <c r="E34" t="s">
        <v>514</v>
      </c>
    </row>
    <row r="35" spans="1:5" x14ac:dyDescent="0.35">
      <c r="A35" t="s">
        <v>277</v>
      </c>
      <c r="B35" t="s">
        <v>515</v>
      </c>
      <c r="C35" t="s">
        <v>516</v>
      </c>
      <c r="D35" t="s">
        <v>420</v>
      </c>
      <c r="E35" t="s">
        <v>517</v>
      </c>
    </row>
    <row r="36" spans="1:5" x14ac:dyDescent="0.35">
      <c r="A36" t="s">
        <v>277</v>
      </c>
      <c r="B36" t="s">
        <v>518</v>
      </c>
      <c r="C36" t="s">
        <v>519</v>
      </c>
      <c r="D36" t="s">
        <v>420</v>
      </c>
      <c r="E36" t="s">
        <v>520</v>
      </c>
    </row>
    <row r="37" spans="1:5" x14ac:dyDescent="0.35">
      <c r="A37" t="s">
        <v>277</v>
      </c>
      <c r="B37" t="s">
        <v>521</v>
      </c>
      <c r="C37" t="s">
        <v>522</v>
      </c>
      <c r="D37" t="s">
        <v>420</v>
      </c>
      <c r="E37" t="s">
        <v>523</v>
      </c>
    </row>
    <row r="38" spans="1:5" x14ac:dyDescent="0.35">
      <c r="A38" t="s">
        <v>277</v>
      </c>
      <c r="B38" t="s">
        <v>524</v>
      </c>
      <c r="C38" t="s">
        <v>525</v>
      </c>
      <c r="D38" t="s">
        <v>420</v>
      </c>
      <c r="E38" t="s">
        <v>526</v>
      </c>
    </row>
    <row r="39" spans="1:5" x14ac:dyDescent="0.35">
      <c r="A39" t="s">
        <v>277</v>
      </c>
      <c r="B39" t="s">
        <v>527</v>
      </c>
      <c r="C39" t="s">
        <v>528</v>
      </c>
      <c r="D39" t="s">
        <v>420</v>
      </c>
      <c r="E39" t="s">
        <v>529</v>
      </c>
    </row>
    <row r="40" spans="1:5" x14ac:dyDescent="0.35">
      <c r="A40" t="s">
        <v>277</v>
      </c>
      <c r="B40" t="s">
        <v>530</v>
      </c>
      <c r="C40" t="s">
        <v>531</v>
      </c>
      <c r="D40" t="s">
        <v>420</v>
      </c>
      <c r="E40" t="s">
        <v>532</v>
      </c>
    </row>
    <row r="41" spans="1:5" x14ac:dyDescent="0.35">
      <c r="A41" t="s">
        <v>278</v>
      </c>
      <c r="B41" t="s">
        <v>533</v>
      </c>
      <c r="C41" t="s">
        <v>534</v>
      </c>
      <c r="D41" t="s">
        <v>420</v>
      </c>
      <c r="E41" t="s">
        <v>535</v>
      </c>
    </row>
    <row r="42" spans="1:5" x14ac:dyDescent="0.35">
      <c r="A42" t="s">
        <v>278</v>
      </c>
      <c r="B42" t="s">
        <v>536</v>
      </c>
      <c r="C42" t="s">
        <v>537</v>
      </c>
      <c r="D42" t="s">
        <v>420</v>
      </c>
      <c r="E42" t="s">
        <v>538</v>
      </c>
    </row>
    <row r="43" spans="1:5" x14ac:dyDescent="0.35">
      <c r="A43" t="s">
        <v>278</v>
      </c>
      <c r="B43" t="s">
        <v>539</v>
      </c>
      <c r="C43" t="s">
        <v>540</v>
      </c>
      <c r="D43" t="s">
        <v>420</v>
      </c>
      <c r="E43" t="s">
        <v>541</v>
      </c>
    </row>
    <row r="44" spans="1:5" x14ac:dyDescent="0.35">
      <c r="A44" t="s">
        <v>278</v>
      </c>
      <c r="B44" t="s">
        <v>542</v>
      </c>
      <c r="C44" t="s">
        <v>543</v>
      </c>
      <c r="D44" t="s">
        <v>420</v>
      </c>
      <c r="E44" t="s">
        <v>544</v>
      </c>
    </row>
    <row r="45" spans="1:5" x14ac:dyDescent="0.35">
      <c r="A45" t="s">
        <v>278</v>
      </c>
      <c r="B45" t="s">
        <v>545</v>
      </c>
      <c r="C45" t="s">
        <v>546</v>
      </c>
      <c r="D45" t="s">
        <v>420</v>
      </c>
      <c r="E45" t="s">
        <v>547</v>
      </c>
    </row>
    <row r="46" spans="1:5" x14ac:dyDescent="0.35">
      <c r="A46" t="s">
        <v>278</v>
      </c>
      <c r="B46" t="s">
        <v>548</v>
      </c>
      <c r="C46" t="s">
        <v>549</v>
      </c>
      <c r="D46" t="s">
        <v>420</v>
      </c>
      <c r="E46" t="s">
        <v>550</v>
      </c>
    </row>
    <row r="47" spans="1:5" x14ac:dyDescent="0.35">
      <c r="A47" t="s">
        <v>278</v>
      </c>
      <c r="B47" t="s">
        <v>551</v>
      </c>
      <c r="C47" t="s">
        <v>552</v>
      </c>
      <c r="D47" t="s">
        <v>420</v>
      </c>
      <c r="E47" t="s">
        <v>553</v>
      </c>
    </row>
    <row r="48" spans="1:5" x14ac:dyDescent="0.35">
      <c r="A48" t="s">
        <v>278</v>
      </c>
      <c r="B48" t="s">
        <v>554</v>
      </c>
      <c r="C48" t="s">
        <v>555</v>
      </c>
      <c r="D48" t="s">
        <v>420</v>
      </c>
      <c r="E48" t="s">
        <v>556</v>
      </c>
    </row>
    <row r="49" spans="1:5" x14ac:dyDescent="0.35">
      <c r="A49" t="s">
        <v>278</v>
      </c>
      <c r="B49" t="s">
        <v>557</v>
      </c>
      <c r="C49" t="s">
        <v>558</v>
      </c>
      <c r="D49" t="s">
        <v>420</v>
      </c>
      <c r="E49" t="s">
        <v>559</v>
      </c>
    </row>
    <row r="50" spans="1:5" x14ac:dyDescent="0.35">
      <c r="A50" t="s">
        <v>278</v>
      </c>
      <c r="B50" t="s">
        <v>560</v>
      </c>
      <c r="C50" t="s">
        <v>561</v>
      </c>
      <c r="D50" t="s">
        <v>420</v>
      </c>
      <c r="E50" t="s">
        <v>562</v>
      </c>
    </row>
    <row r="51" spans="1:5" x14ac:dyDescent="0.35">
      <c r="A51" t="s">
        <v>278</v>
      </c>
      <c r="B51" t="s">
        <v>563</v>
      </c>
      <c r="C51" t="s">
        <v>564</v>
      </c>
      <c r="D51" t="s">
        <v>420</v>
      </c>
      <c r="E51" t="s">
        <v>565</v>
      </c>
    </row>
    <row r="52" spans="1:5" x14ac:dyDescent="0.35">
      <c r="A52" t="s">
        <v>278</v>
      </c>
      <c r="B52" t="s">
        <v>566</v>
      </c>
      <c r="C52" t="s">
        <v>567</v>
      </c>
      <c r="D52" t="s">
        <v>420</v>
      </c>
      <c r="E52" t="s">
        <v>568</v>
      </c>
    </row>
    <row r="53" spans="1:5" x14ac:dyDescent="0.35">
      <c r="A53" t="s">
        <v>279</v>
      </c>
      <c r="B53" t="s">
        <v>569</v>
      </c>
      <c r="C53" t="s">
        <v>570</v>
      </c>
      <c r="D53" t="s">
        <v>420</v>
      </c>
      <c r="E53" t="s">
        <v>571</v>
      </c>
    </row>
    <row r="54" spans="1:5" x14ac:dyDescent="0.35">
      <c r="A54" t="s">
        <v>279</v>
      </c>
      <c r="B54" t="s">
        <v>572</v>
      </c>
      <c r="C54" t="s">
        <v>573</v>
      </c>
      <c r="D54" t="s">
        <v>420</v>
      </c>
      <c r="E54" t="s">
        <v>574</v>
      </c>
    </row>
    <row r="55" spans="1:5" x14ac:dyDescent="0.35">
      <c r="A55" t="s">
        <v>279</v>
      </c>
      <c r="B55" t="s">
        <v>575</v>
      </c>
      <c r="C55" t="s">
        <v>576</v>
      </c>
      <c r="D55" t="s">
        <v>420</v>
      </c>
      <c r="E55" t="s">
        <v>577</v>
      </c>
    </row>
    <row r="56" spans="1:5" x14ac:dyDescent="0.35">
      <c r="A56" t="s">
        <v>279</v>
      </c>
      <c r="B56" t="s">
        <v>578</v>
      </c>
      <c r="C56" t="s">
        <v>579</v>
      </c>
      <c r="D56" t="s">
        <v>420</v>
      </c>
      <c r="E56" t="s">
        <v>580</v>
      </c>
    </row>
    <row r="57" spans="1:5" x14ac:dyDescent="0.35">
      <c r="A57" t="s">
        <v>279</v>
      </c>
      <c r="B57" t="s">
        <v>581</v>
      </c>
      <c r="C57" t="s">
        <v>582</v>
      </c>
      <c r="D57" t="s">
        <v>420</v>
      </c>
      <c r="E57" t="s">
        <v>583</v>
      </c>
    </row>
    <row r="58" spans="1:5" x14ac:dyDescent="0.35">
      <c r="A58" t="s">
        <v>279</v>
      </c>
      <c r="B58" t="s">
        <v>584</v>
      </c>
      <c r="C58" t="s">
        <v>585</v>
      </c>
      <c r="D58" t="s">
        <v>420</v>
      </c>
      <c r="E58" t="s">
        <v>586</v>
      </c>
    </row>
    <row r="59" spans="1:5" x14ac:dyDescent="0.35">
      <c r="A59" t="s">
        <v>279</v>
      </c>
      <c r="B59" t="s">
        <v>587</v>
      </c>
      <c r="C59" t="s">
        <v>588</v>
      </c>
      <c r="D59" t="s">
        <v>420</v>
      </c>
      <c r="E59" t="s">
        <v>589</v>
      </c>
    </row>
    <row r="60" spans="1:5" x14ac:dyDescent="0.35">
      <c r="A60" t="s">
        <v>279</v>
      </c>
      <c r="B60" t="s">
        <v>590</v>
      </c>
      <c r="C60" t="s">
        <v>591</v>
      </c>
      <c r="D60" t="s">
        <v>420</v>
      </c>
      <c r="E60" t="s">
        <v>592</v>
      </c>
    </row>
    <row r="61" spans="1:5" x14ac:dyDescent="0.35">
      <c r="A61" t="s">
        <v>279</v>
      </c>
      <c r="B61" t="s">
        <v>593</v>
      </c>
      <c r="C61" t="s">
        <v>594</v>
      </c>
      <c r="D61" t="s">
        <v>420</v>
      </c>
      <c r="E61" t="s">
        <v>595</v>
      </c>
    </row>
    <row r="62" spans="1:5" x14ac:dyDescent="0.35">
      <c r="A62" t="s">
        <v>279</v>
      </c>
      <c r="B62" t="s">
        <v>596</v>
      </c>
      <c r="C62" t="s">
        <v>597</v>
      </c>
      <c r="D62" t="s">
        <v>420</v>
      </c>
      <c r="E62" t="s">
        <v>598</v>
      </c>
    </row>
    <row r="63" spans="1:5" x14ac:dyDescent="0.35">
      <c r="A63" t="s">
        <v>279</v>
      </c>
      <c r="B63" t="s">
        <v>599</v>
      </c>
      <c r="C63" t="s">
        <v>600</v>
      </c>
      <c r="D63" t="s">
        <v>420</v>
      </c>
      <c r="E63" t="s">
        <v>601</v>
      </c>
    </row>
    <row r="64" spans="1:5" x14ac:dyDescent="0.35">
      <c r="A64" t="s">
        <v>279</v>
      </c>
      <c r="B64" t="s">
        <v>602</v>
      </c>
      <c r="C64" t="s">
        <v>603</v>
      </c>
      <c r="D64" t="s">
        <v>420</v>
      </c>
      <c r="E64" t="s">
        <v>604</v>
      </c>
    </row>
    <row r="65" spans="1:5" x14ac:dyDescent="0.35">
      <c r="A65" t="s">
        <v>279</v>
      </c>
      <c r="B65" t="s">
        <v>605</v>
      </c>
      <c r="C65" t="s">
        <v>606</v>
      </c>
      <c r="D65" t="s">
        <v>420</v>
      </c>
      <c r="E65" t="s">
        <v>607</v>
      </c>
    </row>
    <row r="66" spans="1:5" x14ac:dyDescent="0.35">
      <c r="A66" t="s">
        <v>280</v>
      </c>
      <c r="B66" t="s">
        <v>608</v>
      </c>
      <c r="C66" t="s">
        <v>609</v>
      </c>
      <c r="D66" t="s">
        <v>420</v>
      </c>
      <c r="E66" t="s">
        <v>610</v>
      </c>
    </row>
    <row r="67" spans="1:5" x14ac:dyDescent="0.35">
      <c r="A67" t="s">
        <v>280</v>
      </c>
      <c r="B67" t="s">
        <v>611</v>
      </c>
      <c r="C67" t="s">
        <v>612</v>
      </c>
      <c r="D67" t="s">
        <v>420</v>
      </c>
      <c r="E67" t="s">
        <v>613</v>
      </c>
    </row>
    <row r="68" spans="1:5" x14ac:dyDescent="0.35">
      <c r="A68" t="s">
        <v>280</v>
      </c>
      <c r="B68" t="s">
        <v>614</v>
      </c>
      <c r="C68" t="s">
        <v>615</v>
      </c>
      <c r="D68" t="s">
        <v>420</v>
      </c>
      <c r="E68" t="s">
        <v>616</v>
      </c>
    </row>
    <row r="69" spans="1:5" x14ac:dyDescent="0.35">
      <c r="A69" t="s">
        <v>280</v>
      </c>
      <c r="B69" t="s">
        <v>617</v>
      </c>
      <c r="C69" t="s">
        <v>618</v>
      </c>
      <c r="D69" t="s">
        <v>420</v>
      </c>
      <c r="E69" t="s">
        <v>619</v>
      </c>
    </row>
    <row r="70" spans="1:5" x14ac:dyDescent="0.35">
      <c r="A70" t="s">
        <v>280</v>
      </c>
      <c r="B70" t="s">
        <v>620</v>
      </c>
      <c r="C70" t="s">
        <v>621</v>
      </c>
      <c r="D70" t="s">
        <v>420</v>
      </c>
      <c r="E70" t="s">
        <v>622</v>
      </c>
    </row>
    <row r="71" spans="1:5" x14ac:dyDescent="0.35">
      <c r="A71" t="s">
        <v>280</v>
      </c>
      <c r="B71" t="s">
        <v>623</v>
      </c>
      <c r="C71" t="s">
        <v>624</v>
      </c>
      <c r="D71" t="s">
        <v>420</v>
      </c>
      <c r="E71" t="s">
        <v>625</v>
      </c>
    </row>
    <row r="72" spans="1:5" x14ac:dyDescent="0.35">
      <c r="A72" t="s">
        <v>280</v>
      </c>
      <c r="B72" t="s">
        <v>626</v>
      </c>
      <c r="C72" t="s">
        <v>627</v>
      </c>
      <c r="D72" t="s">
        <v>420</v>
      </c>
      <c r="E72" t="s">
        <v>628</v>
      </c>
    </row>
    <row r="73" spans="1:5" x14ac:dyDescent="0.35">
      <c r="A73" t="s">
        <v>280</v>
      </c>
      <c r="B73" t="s">
        <v>629</v>
      </c>
      <c r="C73" t="s">
        <v>630</v>
      </c>
      <c r="D73" t="s">
        <v>420</v>
      </c>
      <c r="E73" t="s">
        <v>631</v>
      </c>
    </row>
    <row r="74" spans="1:5" x14ac:dyDescent="0.35">
      <c r="A74" t="s">
        <v>280</v>
      </c>
      <c r="B74" t="s">
        <v>632</v>
      </c>
      <c r="C74" t="s">
        <v>633</v>
      </c>
      <c r="D74" t="s">
        <v>420</v>
      </c>
      <c r="E74" t="s">
        <v>634</v>
      </c>
    </row>
    <row r="75" spans="1:5" x14ac:dyDescent="0.35">
      <c r="A75" t="s">
        <v>280</v>
      </c>
      <c r="B75" t="s">
        <v>635</v>
      </c>
      <c r="C75" t="s">
        <v>636</v>
      </c>
      <c r="D75" t="s">
        <v>420</v>
      </c>
      <c r="E75" t="s">
        <v>637</v>
      </c>
    </row>
    <row r="76" spans="1:5" x14ac:dyDescent="0.35">
      <c r="A76" t="s">
        <v>280</v>
      </c>
      <c r="B76" t="s">
        <v>638</v>
      </c>
      <c r="C76" t="s">
        <v>639</v>
      </c>
      <c r="D76" t="s">
        <v>420</v>
      </c>
      <c r="E76" t="s">
        <v>640</v>
      </c>
    </row>
    <row r="77" spans="1:5" x14ac:dyDescent="0.35">
      <c r="A77" t="s">
        <v>280</v>
      </c>
      <c r="B77" t="s">
        <v>641</v>
      </c>
      <c r="C77" t="s">
        <v>642</v>
      </c>
      <c r="D77" t="s">
        <v>420</v>
      </c>
      <c r="E77" t="s">
        <v>643</v>
      </c>
    </row>
    <row r="78" spans="1:5" x14ac:dyDescent="0.35">
      <c r="A78" t="s">
        <v>281</v>
      </c>
      <c r="B78" t="s">
        <v>644</v>
      </c>
      <c r="C78" t="s">
        <v>645</v>
      </c>
      <c r="D78" t="s">
        <v>420</v>
      </c>
      <c r="E78" t="s">
        <v>646</v>
      </c>
    </row>
    <row r="79" spans="1:5" x14ac:dyDescent="0.35">
      <c r="A79" t="s">
        <v>281</v>
      </c>
      <c r="B79" t="s">
        <v>647</v>
      </c>
      <c r="C79" t="s">
        <v>648</v>
      </c>
      <c r="D79" t="s">
        <v>420</v>
      </c>
      <c r="E79" t="s">
        <v>649</v>
      </c>
    </row>
    <row r="80" spans="1:5" x14ac:dyDescent="0.35">
      <c r="A80" t="s">
        <v>281</v>
      </c>
      <c r="B80" t="s">
        <v>650</v>
      </c>
      <c r="C80" t="s">
        <v>651</v>
      </c>
      <c r="D80" t="s">
        <v>420</v>
      </c>
      <c r="E80" t="s">
        <v>652</v>
      </c>
    </row>
    <row r="81" spans="1:5" x14ac:dyDescent="0.35">
      <c r="A81" t="s">
        <v>281</v>
      </c>
      <c r="B81" t="s">
        <v>653</v>
      </c>
      <c r="C81" t="s">
        <v>654</v>
      </c>
      <c r="D81" t="s">
        <v>420</v>
      </c>
      <c r="E81" t="s">
        <v>655</v>
      </c>
    </row>
    <row r="82" spans="1:5" x14ac:dyDescent="0.35">
      <c r="A82" t="s">
        <v>281</v>
      </c>
      <c r="B82" t="s">
        <v>656</v>
      </c>
      <c r="C82" t="s">
        <v>657</v>
      </c>
      <c r="D82" t="s">
        <v>420</v>
      </c>
      <c r="E82" t="s">
        <v>658</v>
      </c>
    </row>
    <row r="83" spans="1:5" x14ac:dyDescent="0.35">
      <c r="A83" t="s">
        <v>281</v>
      </c>
      <c r="B83" t="s">
        <v>659</v>
      </c>
      <c r="C83" t="s">
        <v>660</v>
      </c>
      <c r="D83" t="s">
        <v>420</v>
      </c>
      <c r="E83" t="s">
        <v>661</v>
      </c>
    </row>
    <row r="84" spans="1:5" x14ac:dyDescent="0.35">
      <c r="A84" t="s">
        <v>281</v>
      </c>
      <c r="B84" t="s">
        <v>662</v>
      </c>
      <c r="C84" t="s">
        <v>663</v>
      </c>
      <c r="D84" t="s">
        <v>420</v>
      </c>
      <c r="E84" t="s">
        <v>664</v>
      </c>
    </row>
    <row r="85" spans="1:5" x14ac:dyDescent="0.35">
      <c r="A85" t="s">
        <v>281</v>
      </c>
      <c r="B85" t="s">
        <v>665</v>
      </c>
      <c r="C85" t="s">
        <v>666</v>
      </c>
      <c r="D85" t="s">
        <v>420</v>
      </c>
      <c r="E85" t="s">
        <v>667</v>
      </c>
    </row>
    <row r="86" spans="1:5" x14ac:dyDescent="0.35">
      <c r="A86" t="s">
        <v>281</v>
      </c>
      <c r="B86" t="s">
        <v>668</v>
      </c>
      <c r="C86" t="s">
        <v>669</v>
      </c>
      <c r="D86" t="s">
        <v>420</v>
      </c>
      <c r="E86" t="s">
        <v>670</v>
      </c>
    </row>
    <row r="87" spans="1:5" x14ac:dyDescent="0.35">
      <c r="A87" t="s">
        <v>281</v>
      </c>
      <c r="B87" t="s">
        <v>671</v>
      </c>
      <c r="C87" t="s">
        <v>672</v>
      </c>
      <c r="D87" t="s">
        <v>420</v>
      </c>
      <c r="E87" t="s">
        <v>673</v>
      </c>
    </row>
    <row r="88" spans="1:5" x14ac:dyDescent="0.35">
      <c r="A88" t="s">
        <v>281</v>
      </c>
      <c r="B88" t="s">
        <v>674</v>
      </c>
      <c r="C88" t="s">
        <v>675</v>
      </c>
      <c r="D88" t="s">
        <v>420</v>
      </c>
      <c r="E88" t="s">
        <v>676</v>
      </c>
    </row>
    <row r="89" spans="1:5" x14ac:dyDescent="0.35">
      <c r="A89" t="s">
        <v>281</v>
      </c>
      <c r="B89" t="s">
        <v>677</v>
      </c>
      <c r="C89" t="s">
        <v>678</v>
      </c>
      <c r="D89" t="s">
        <v>420</v>
      </c>
      <c r="E89" t="s">
        <v>679</v>
      </c>
    </row>
    <row r="90" spans="1:5" x14ac:dyDescent="0.35">
      <c r="A90" t="s">
        <v>281</v>
      </c>
      <c r="B90" t="s">
        <v>680</v>
      </c>
      <c r="C90" t="s">
        <v>681</v>
      </c>
      <c r="D90" t="s">
        <v>420</v>
      </c>
      <c r="E90" t="s">
        <v>682</v>
      </c>
    </row>
    <row r="91" spans="1:5" x14ac:dyDescent="0.35">
      <c r="A91" t="s">
        <v>282</v>
      </c>
      <c r="B91" t="s">
        <v>683</v>
      </c>
      <c r="C91" t="s">
        <v>684</v>
      </c>
      <c r="D91" t="s">
        <v>420</v>
      </c>
      <c r="E91" t="s">
        <v>685</v>
      </c>
    </row>
    <row r="92" spans="1:5" x14ac:dyDescent="0.35">
      <c r="A92" t="s">
        <v>282</v>
      </c>
      <c r="B92" t="s">
        <v>686</v>
      </c>
      <c r="C92" t="s">
        <v>687</v>
      </c>
      <c r="D92" t="s">
        <v>420</v>
      </c>
      <c r="E92" t="s">
        <v>688</v>
      </c>
    </row>
    <row r="93" spans="1:5" x14ac:dyDescent="0.35">
      <c r="A93" t="s">
        <v>282</v>
      </c>
      <c r="B93" t="s">
        <v>689</v>
      </c>
      <c r="C93" t="s">
        <v>690</v>
      </c>
      <c r="D93" t="s">
        <v>420</v>
      </c>
      <c r="E93" t="s">
        <v>691</v>
      </c>
    </row>
    <row r="94" spans="1:5" x14ac:dyDescent="0.35">
      <c r="A94" t="s">
        <v>282</v>
      </c>
      <c r="B94" t="s">
        <v>692</v>
      </c>
      <c r="C94" t="s">
        <v>693</v>
      </c>
      <c r="D94" t="s">
        <v>420</v>
      </c>
      <c r="E94" t="s">
        <v>694</v>
      </c>
    </row>
    <row r="95" spans="1:5" x14ac:dyDescent="0.35">
      <c r="A95" t="s">
        <v>282</v>
      </c>
      <c r="B95" t="s">
        <v>695</v>
      </c>
      <c r="C95" t="s">
        <v>696</v>
      </c>
      <c r="D95" t="s">
        <v>420</v>
      </c>
      <c r="E95" t="s">
        <v>697</v>
      </c>
    </row>
    <row r="96" spans="1:5" x14ac:dyDescent="0.35">
      <c r="A96" t="s">
        <v>282</v>
      </c>
      <c r="B96" t="s">
        <v>698</v>
      </c>
      <c r="C96" t="s">
        <v>699</v>
      </c>
      <c r="D96" t="s">
        <v>420</v>
      </c>
      <c r="E96" t="s">
        <v>700</v>
      </c>
    </row>
    <row r="97" spans="1:5" x14ac:dyDescent="0.35">
      <c r="A97" t="s">
        <v>282</v>
      </c>
      <c r="B97" t="s">
        <v>701</v>
      </c>
      <c r="C97" t="s">
        <v>702</v>
      </c>
      <c r="D97" t="s">
        <v>420</v>
      </c>
      <c r="E97" t="s">
        <v>703</v>
      </c>
    </row>
    <row r="98" spans="1:5" x14ac:dyDescent="0.35">
      <c r="A98" t="s">
        <v>282</v>
      </c>
      <c r="B98" t="s">
        <v>704</v>
      </c>
      <c r="C98" t="s">
        <v>705</v>
      </c>
      <c r="D98" t="s">
        <v>420</v>
      </c>
      <c r="E98" t="s">
        <v>706</v>
      </c>
    </row>
    <row r="99" spans="1:5" x14ac:dyDescent="0.35">
      <c r="A99" t="s">
        <v>282</v>
      </c>
      <c r="B99" t="s">
        <v>707</v>
      </c>
      <c r="C99" t="s">
        <v>708</v>
      </c>
      <c r="D99" t="s">
        <v>420</v>
      </c>
      <c r="E99" t="s">
        <v>709</v>
      </c>
    </row>
    <row r="100" spans="1:5" x14ac:dyDescent="0.35">
      <c r="A100" t="s">
        <v>282</v>
      </c>
      <c r="B100" t="s">
        <v>710</v>
      </c>
      <c r="C100" t="s">
        <v>711</v>
      </c>
      <c r="D100" t="s">
        <v>420</v>
      </c>
      <c r="E100" t="s">
        <v>712</v>
      </c>
    </row>
    <row r="101" spans="1:5" x14ac:dyDescent="0.35">
      <c r="A101" t="s">
        <v>282</v>
      </c>
      <c r="B101" t="s">
        <v>713</v>
      </c>
      <c r="C101" t="s">
        <v>714</v>
      </c>
      <c r="D101" t="s">
        <v>420</v>
      </c>
      <c r="E101" t="s">
        <v>715</v>
      </c>
    </row>
    <row r="102" spans="1:5" x14ac:dyDescent="0.35">
      <c r="A102" t="s">
        <v>282</v>
      </c>
      <c r="B102" t="s">
        <v>716</v>
      </c>
      <c r="C102" t="s">
        <v>717</v>
      </c>
      <c r="D102" t="s">
        <v>420</v>
      </c>
      <c r="E102" t="s">
        <v>718</v>
      </c>
    </row>
    <row r="103" spans="1:5" x14ac:dyDescent="0.35">
      <c r="A103" t="s">
        <v>282</v>
      </c>
      <c r="B103" t="s">
        <v>719</v>
      </c>
      <c r="C103" t="s">
        <v>720</v>
      </c>
      <c r="D103" t="s">
        <v>420</v>
      </c>
      <c r="E103" t="s">
        <v>721</v>
      </c>
    </row>
    <row r="104" spans="1:5" x14ac:dyDescent="0.35">
      <c r="A104" t="s">
        <v>282</v>
      </c>
      <c r="B104" t="s">
        <v>722</v>
      </c>
      <c r="C104" t="s">
        <v>723</v>
      </c>
      <c r="D104" t="s">
        <v>420</v>
      </c>
      <c r="E104" t="s">
        <v>724</v>
      </c>
    </row>
    <row r="105" spans="1:5" x14ac:dyDescent="0.35">
      <c r="A105" t="s">
        <v>282</v>
      </c>
      <c r="B105" t="s">
        <v>725</v>
      </c>
      <c r="C105" t="s">
        <v>726</v>
      </c>
      <c r="D105" t="s">
        <v>420</v>
      </c>
      <c r="E105" t="s">
        <v>727</v>
      </c>
    </row>
    <row r="106" spans="1:5" x14ac:dyDescent="0.35">
      <c r="A106" t="s">
        <v>282</v>
      </c>
      <c r="B106" t="s">
        <v>728</v>
      </c>
      <c r="C106" t="s">
        <v>729</v>
      </c>
      <c r="D106" t="s">
        <v>420</v>
      </c>
      <c r="E106" t="s">
        <v>730</v>
      </c>
    </row>
    <row r="107" spans="1:5" x14ac:dyDescent="0.35">
      <c r="A107" t="s">
        <v>282</v>
      </c>
      <c r="B107" t="s">
        <v>731</v>
      </c>
      <c r="C107" t="s">
        <v>732</v>
      </c>
      <c r="D107" t="s">
        <v>420</v>
      </c>
      <c r="E107" t="s">
        <v>733</v>
      </c>
    </row>
    <row r="108" spans="1:5" x14ac:dyDescent="0.35">
      <c r="A108" t="s">
        <v>282</v>
      </c>
      <c r="B108" t="s">
        <v>734</v>
      </c>
      <c r="C108" t="s">
        <v>735</v>
      </c>
      <c r="D108" t="s">
        <v>420</v>
      </c>
      <c r="E108" t="s">
        <v>736</v>
      </c>
    </row>
    <row r="109" spans="1:5" x14ac:dyDescent="0.35">
      <c r="A109" t="s">
        <v>282</v>
      </c>
      <c r="B109" t="s">
        <v>737</v>
      </c>
      <c r="C109" t="s">
        <v>738</v>
      </c>
      <c r="D109" t="s">
        <v>420</v>
      </c>
      <c r="E109" t="s">
        <v>739</v>
      </c>
    </row>
    <row r="110" spans="1:5" x14ac:dyDescent="0.35">
      <c r="A110" t="s">
        <v>283</v>
      </c>
      <c r="B110" t="s">
        <v>740</v>
      </c>
      <c r="C110" t="s">
        <v>741</v>
      </c>
      <c r="D110" t="s">
        <v>420</v>
      </c>
      <c r="E110" t="s">
        <v>742</v>
      </c>
    </row>
    <row r="111" spans="1:5" x14ac:dyDescent="0.35">
      <c r="A111" t="s">
        <v>283</v>
      </c>
      <c r="B111" t="s">
        <v>743</v>
      </c>
      <c r="C111" t="s">
        <v>744</v>
      </c>
      <c r="D111" t="s">
        <v>420</v>
      </c>
      <c r="E111" t="s">
        <v>745</v>
      </c>
    </row>
    <row r="112" spans="1:5" x14ac:dyDescent="0.35">
      <c r="A112" t="s">
        <v>283</v>
      </c>
      <c r="B112" t="s">
        <v>746</v>
      </c>
      <c r="C112" t="s">
        <v>747</v>
      </c>
      <c r="D112" t="s">
        <v>420</v>
      </c>
      <c r="E112" t="s">
        <v>748</v>
      </c>
    </row>
    <row r="113" spans="1:5" x14ac:dyDescent="0.35">
      <c r="A113" t="s">
        <v>283</v>
      </c>
      <c r="B113" t="s">
        <v>749</v>
      </c>
      <c r="C113" t="s">
        <v>750</v>
      </c>
      <c r="D113" t="s">
        <v>420</v>
      </c>
      <c r="E113" t="s">
        <v>751</v>
      </c>
    </row>
    <row r="114" spans="1:5" x14ac:dyDescent="0.35">
      <c r="A114" t="s">
        <v>283</v>
      </c>
      <c r="B114" t="s">
        <v>752</v>
      </c>
      <c r="C114" t="s">
        <v>753</v>
      </c>
      <c r="D114" t="s">
        <v>420</v>
      </c>
      <c r="E114" t="s">
        <v>754</v>
      </c>
    </row>
    <row r="115" spans="1:5" x14ac:dyDescent="0.35">
      <c r="A115" t="s">
        <v>283</v>
      </c>
      <c r="B115" t="s">
        <v>755</v>
      </c>
      <c r="C115" t="s">
        <v>756</v>
      </c>
      <c r="D115" t="s">
        <v>420</v>
      </c>
      <c r="E115" t="s">
        <v>757</v>
      </c>
    </row>
    <row r="116" spans="1:5" x14ac:dyDescent="0.35">
      <c r="A116" t="s">
        <v>283</v>
      </c>
      <c r="B116" t="s">
        <v>758</v>
      </c>
      <c r="C116" t="s">
        <v>759</v>
      </c>
      <c r="D116" t="s">
        <v>420</v>
      </c>
      <c r="E116" t="s">
        <v>760</v>
      </c>
    </row>
    <row r="117" spans="1:5" x14ac:dyDescent="0.35">
      <c r="A117" t="s">
        <v>283</v>
      </c>
      <c r="B117" t="s">
        <v>761</v>
      </c>
      <c r="C117" t="s">
        <v>762</v>
      </c>
      <c r="D117" t="s">
        <v>420</v>
      </c>
      <c r="E117" t="s">
        <v>763</v>
      </c>
    </row>
    <row r="118" spans="1:5" x14ac:dyDescent="0.35">
      <c r="A118" t="s">
        <v>283</v>
      </c>
      <c r="B118" t="s">
        <v>764</v>
      </c>
      <c r="C118" t="s">
        <v>765</v>
      </c>
      <c r="D118" t="s">
        <v>420</v>
      </c>
      <c r="E118" t="s">
        <v>766</v>
      </c>
    </row>
    <row r="119" spans="1:5" x14ac:dyDescent="0.35">
      <c r="A119" t="s">
        <v>284</v>
      </c>
      <c r="B119" t="s">
        <v>767</v>
      </c>
      <c r="C119" t="s">
        <v>768</v>
      </c>
      <c r="D119" t="s">
        <v>420</v>
      </c>
      <c r="E119" t="s">
        <v>769</v>
      </c>
    </row>
    <row r="120" spans="1:5" x14ac:dyDescent="0.35">
      <c r="A120" t="s">
        <v>284</v>
      </c>
      <c r="B120" t="s">
        <v>770</v>
      </c>
      <c r="C120" t="s">
        <v>771</v>
      </c>
      <c r="D120" t="s">
        <v>420</v>
      </c>
      <c r="E120" t="s">
        <v>772</v>
      </c>
    </row>
    <row r="121" spans="1:5" x14ac:dyDescent="0.35">
      <c r="A121" t="s">
        <v>284</v>
      </c>
      <c r="B121" t="s">
        <v>773</v>
      </c>
      <c r="C121" t="s">
        <v>774</v>
      </c>
      <c r="D121" t="s">
        <v>420</v>
      </c>
      <c r="E121" t="s">
        <v>775</v>
      </c>
    </row>
    <row r="122" spans="1:5" x14ac:dyDescent="0.35">
      <c r="A122" t="s">
        <v>284</v>
      </c>
      <c r="B122" t="s">
        <v>776</v>
      </c>
      <c r="C122" t="s">
        <v>777</v>
      </c>
      <c r="D122" t="s">
        <v>420</v>
      </c>
      <c r="E122" t="s">
        <v>778</v>
      </c>
    </row>
    <row r="123" spans="1:5" x14ac:dyDescent="0.35">
      <c r="A123" t="s">
        <v>284</v>
      </c>
      <c r="B123" t="s">
        <v>779</v>
      </c>
      <c r="C123" t="s">
        <v>780</v>
      </c>
      <c r="D123" t="s">
        <v>420</v>
      </c>
      <c r="E123" t="s">
        <v>781</v>
      </c>
    </row>
    <row r="124" spans="1:5" x14ac:dyDescent="0.35">
      <c r="A124" t="s">
        <v>284</v>
      </c>
      <c r="B124" t="s">
        <v>782</v>
      </c>
      <c r="C124" t="s">
        <v>783</v>
      </c>
      <c r="D124" t="s">
        <v>420</v>
      </c>
      <c r="E124" t="s">
        <v>784</v>
      </c>
    </row>
    <row r="125" spans="1:5" x14ac:dyDescent="0.35">
      <c r="A125" t="s">
        <v>284</v>
      </c>
      <c r="B125" t="s">
        <v>785</v>
      </c>
      <c r="C125" t="s">
        <v>786</v>
      </c>
      <c r="D125" t="s">
        <v>420</v>
      </c>
      <c r="E125" t="s">
        <v>787</v>
      </c>
    </row>
    <row r="126" spans="1:5" x14ac:dyDescent="0.35">
      <c r="A126" t="s">
        <v>284</v>
      </c>
      <c r="B126" t="s">
        <v>788</v>
      </c>
      <c r="C126" t="s">
        <v>789</v>
      </c>
      <c r="D126" t="s">
        <v>420</v>
      </c>
      <c r="E126" t="s">
        <v>790</v>
      </c>
    </row>
    <row r="127" spans="1:5" x14ac:dyDescent="0.35">
      <c r="A127" t="s">
        <v>284</v>
      </c>
      <c r="B127" t="s">
        <v>791</v>
      </c>
      <c r="C127" t="s">
        <v>792</v>
      </c>
      <c r="D127" t="s">
        <v>420</v>
      </c>
      <c r="E127" t="s">
        <v>793</v>
      </c>
    </row>
    <row r="128" spans="1:5" x14ac:dyDescent="0.35">
      <c r="A128" t="s">
        <v>284</v>
      </c>
      <c r="B128" t="s">
        <v>794</v>
      </c>
      <c r="C128" t="s">
        <v>795</v>
      </c>
      <c r="D128" t="s">
        <v>420</v>
      </c>
      <c r="E128" t="s">
        <v>796</v>
      </c>
    </row>
    <row r="129" spans="1:5" x14ac:dyDescent="0.35">
      <c r="A129" t="s">
        <v>284</v>
      </c>
      <c r="B129" t="s">
        <v>797</v>
      </c>
      <c r="C129" t="s">
        <v>798</v>
      </c>
      <c r="D129" t="s">
        <v>420</v>
      </c>
      <c r="E129" t="s">
        <v>799</v>
      </c>
    </row>
    <row r="130" spans="1:5" x14ac:dyDescent="0.35">
      <c r="A130" t="s">
        <v>284</v>
      </c>
      <c r="B130" t="s">
        <v>800</v>
      </c>
      <c r="C130" t="s">
        <v>801</v>
      </c>
      <c r="D130" t="s">
        <v>420</v>
      </c>
      <c r="E130" t="s">
        <v>802</v>
      </c>
    </row>
    <row r="131" spans="1:5" x14ac:dyDescent="0.35">
      <c r="A131" t="s">
        <v>284</v>
      </c>
      <c r="B131" t="s">
        <v>803</v>
      </c>
      <c r="C131" t="s">
        <v>804</v>
      </c>
      <c r="D131" t="s">
        <v>420</v>
      </c>
      <c r="E131" t="s">
        <v>805</v>
      </c>
    </row>
    <row r="132" spans="1:5" x14ac:dyDescent="0.35">
      <c r="A132" t="s">
        <v>285</v>
      </c>
      <c r="B132" t="s">
        <v>806</v>
      </c>
      <c r="C132" t="s">
        <v>807</v>
      </c>
      <c r="D132" t="s">
        <v>420</v>
      </c>
      <c r="E132" t="s">
        <v>808</v>
      </c>
    </row>
    <row r="133" spans="1:5" x14ac:dyDescent="0.35">
      <c r="A133" t="s">
        <v>285</v>
      </c>
      <c r="B133" t="s">
        <v>809</v>
      </c>
      <c r="C133" t="s">
        <v>810</v>
      </c>
      <c r="D133" t="s">
        <v>420</v>
      </c>
      <c r="E133" t="s">
        <v>811</v>
      </c>
    </row>
    <row r="134" spans="1:5" x14ac:dyDescent="0.35">
      <c r="A134" t="s">
        <v>285</v>
      </c>
      <c r="B134" t="s">
        <v>812</v>
      </c>
      <c r="C134" t="s">
        <v>813</v>
      </c>
      <c r="D134" t="s">
        <v>420</v>
      </c>
      <c r="E134" t="s">
        <v>814</v>
      </c>
    </row>
    <row r="135" spans="1:5" x14ac:dyDescent="0.35">
      <c r="A135" t="s">
        <v>285</v>
      </c>
      <c r="B135" t="s">
        <v>815</v>
      </c>
      <c r="C135" t="s">
        <v>816</v>
      </c>
      <c r="D135" t="s">
        <v>420</v>
      </c>
      <c r="E135" t="s">
        <v>817</v>
      </c>
    </row>
    <row r="136" spans="1:5" x14ac:dyDescent="0.35">
      <c r="A136" t="s">
        <v>285</v>
      </c>
      <c r="B136" t="s">
        <v>818</v>
      </c>
      <c r="C136" t="s">
        <v>819</v>
      </c>
      <c r="D136" t="s">
        <v>420</v>
      </c>
      <c r="E136" t="s">
        <v>820</v>
      </c>
    </row>
    <row r="137" spans="1:5" x14ac:dyDescent="0.35">
      <c r="A137" t="s">
        <v>285</v>
      </c>
      <c r="B137" t="s">
        <v>821</v>
      </c>
      <c r="C137" t="s">
        <v>822</v>
      </c>
      <c r="D137" t="s">
        <v>420</v>
      </c>
      <c r="E137" t="s">
        <v>823</v>
      </c>
    </row>
    <row r="138" spans="1:5" x14ac:dyDescent="0.35">
      <c r="A138" t="s">
        <v>285</v>
      </c>
      <c r="B138" t="s">
        <v>824</v>
      </c>
      <c r="C138" t="s">
        <v>825</v>
      </c>
      <c r="D138" t="s">
        <v>420</v>
      </c>
      <c r="E138" t="s">
        <v>826</v>
      </c>
    </row>
    <row r="139" spans="1:5" x14ac:dyDescent="0.35">
      <c r="A139" t="s">
        <v>285</v>
      </c>
      <c r="B139" t="s">
        <v>827</v>
      </c>
      <c r="C139" t="s">
        <v>828</v>
      </c>
      <c r="D139" t="s">
        <v>420</v>
      </c>
      <c r="E139" t="s">
        <v>829</v>
      </c>
    </row>
    <row r="140" spans="1:5" x14ac:dyDescent="0.35">
      <c r="A140" t="s">
        <v>285</v>
      </c>
      <c r="B140" t="s">
        <v>830</v>
      </c>
      <c r="C140" t="s">
        <v>831</v>
      </c>
      <c r="D140" t="s">
        <v>420</v>
      </c>
      <c r="E140" t="s">
        <v>832</v>
      </c>
    </row>
    <row r="141" spans="1:5" x14ac:dyDescent="0.35">
      <c r="A141" t="s">
        <v>285</v>
      </c>
      <c r="B141" t="s">
        <v>833</v>
      </c>
      <c r="C141" t="s">
        <v>834</v>
      </c>
      <c r="D141" t="s">
        <v>420</v>
      </c>
      <c r="E141" t="s">
        <v>835</v>
      </c>
    </row>
    <row r="142" spans="1:5" x14ac:dyDescent="0.35">
      <c r="A142" t="s">
        <v>285</v>
      </c>
      <c r="B142" t="s">
        <v>836</v>
      </c>
      <c r="C142" t="s">
        <v>837</v>
      </c>
      <c r="D142" t="s">
        <v>420</v>
      </c>
      <c r="E142" t="s">
        <v>838</v>
      </c>
    </row>
    <row r="143" spans="1:5" x14ac:dyDescent="0.35">
      <c r="A143" t="s">
        <v>285</v>
      </c>
      <c r="B143" t="s">
        <v>839</v>
      </c>
      <c r="C143" t="s">
        <v>840</v>
      </c>
      <c r="D143" t="s">
        <v>420</v>
      </c>
      <c r="E143" t="s">
        <v>841</v>
      </c>
    </row>
    <row r="144" spans="1:5" x14ac:dyDescent="0.35">
      <c r="A144" t="s">
        <v>285</v>
      </c>
      <c r="B144" t="s">
        <v>842</v>
      </c>
      <c r="C144" t="s">
        <v>843</v>
      </c>
      <c r="D144" t="s">
        <v>420</v>
      </c>
      <c r="E144" t="s">
        <v>844</v>
      </c>
    </row>
    <row r="145" spans="1:5" x14ac:dyDescent="0.35">
      <c r="A145" t="s">
        <v>285</v>
      </c>
      <c r="B145" t="s">
        <v>845</v>
      </c>
      <c r="C145" t="s">
        <v>846</v>
      </c>
      <c r="D145" t="s">
        <v>420</v>
      </c>
      <c r="E145" t="s">
        <v>847</v>
      </c>
    </row>
    <row r="146" spans="1:5" x14ac:dyDescent="0.35">
      <c r="A146" t="s">
        <v>285</v>
      </c>
      <c r="B146" t="s">
        <v>848</v>
      </c>
      <c r="C146" t="s">
        <v>849</v>
      </c>
      <c r="D146" t="s">
        <v>420</v>
      </c>
      <c r="E146" t="s">
        <v>850</v>
      </c>
    </row>
    <row r="147" spans="1:5" x14ac:dyDescent="0.35">
      <c r="A147" t="s">
        <v>285</v>
      </c>
      <c r="B147" t="s">
        <v>851</v>
      </c>
      <c r="C147" t="s">
        <v>852</v>
      </c>
      <c r="D147" t="s">
        <v>420</v>
      </c>
      <c r="E147" t="s">
        <v>853</v>
      </c>
    </row>
    <row r="148" spans="1:5" x14ac:dyDescent="0.35">
      <c r="A148" t="s">
        <v>285</v>
      </c>
      <c r="B148" t="s">
        <v>854</v>
      </c>
      <c r="C148" t="s">
        <v>855</v>
      </c>
      <c r="D148" t="s">
        <v>420</v>
      </c>
      <c r="E148" t="s">
        <v>856</v>
      </c>
    </row>
    <row r="149" spans="1:5" x14ac:dyDescent="0.35">
      <c r="A149" t="s">
        <v>285</v>
      </c>
      <c r="B149" t="s">
        <v>857</v>
      </c>
      <c r="C149" t="s">
        <v>858</v>
      </c>
      <c r="D149" t="s">
        <v>420</v>
      </c>
      <c r="E149" t="s">
        <v>859</v>
      </c>
    </row>
    <row r="150" spans="1:5" x14ac:dyDescent="0.35">
      <c r="A150" t="s">
        <v>285</v>
      </c>
      <c r="B150" t="s">
        <v>860</v>
      </c>
      <c r="C150" t="s">
        <v>861</v>
      </c>
      <c r="D150" t="s">
        <v>420</v>
      </c>
      <c r="E150" t="s">
        <v>862</v>
      </c>
    </row>
    <row r="151" spans="1:5" x14ac:dyDescent="0.35">
      <c r="A151" t="s">
        <v>285</v>
      </c>
      <c r="B151" t="s">
        <v>863</v>
      </c>
      <c r="C151" t="s">
        <v>864</v>
      </c>
      <c r="D151" t="s">
        <v>420</v>
      </c>
      <c r="E151" t="s">
        <v>865</v>
      </c>
    </row>
    <row r="152" spans="1:5" x14ac:dyDescent="0.35">
      <c r="A152" t="s">
        <v>285</v>
      </c>
      <c r="B152" t="s">
        <v>866</v>
      </c>
      <c r="C152" t="s">
        <v>867</v>
      </c>
      <c r="D152" t="s">
        <v>420</v>
      </c>
      <c r="E152" t="s">
        <v>868</v>
      </c>
    </row>
    <row r="153" spans="1:5" x14ac:dyDescent="0.35">
      <c r="A153" t="s">
        <v>285</v>
      </c>
      <c r="B153" t="s">
        <v>869</v>
      </c>
      <c r="C153" t="s">
        <v>870</v>
      </c>
      <c r="D153" t="s">
        <v>420</v>
      </c>
      <c r="E153" t="s">
        <v>871</v>
      </c>
    </row>
    <row r="154" spans="1:5" x14ac:dyDescent="0.35">
      <c r="A154" t="s">
        <v>285</v>
      </c>
      <c r="B154" t="s">
        <v>872</v>
      </c>
      <c r="C154" t="s">
        <v>873</v>
      </c>
      <c r="D154" t="s">
        <v>420</v>
      </c>
      <c r="E154" t="s">
        <v>874</v>
      </c>
    </row>
    <row r="155" spans="1:5" x14ac:dyDescent="0.35">
      <c r="E155" s="60" t="s">
        <v>875</v>
      </c>
    </row>
    <row r="156" spans="1:5" x14ac:dyDescent="0.35"/>
    <row r="157" spans="1:5" x14ac:dyDescent="0.35"/>
    <row r="158" spans="1:5" x14ac:dyDescent="0.35"/>
    <row r="159" spans="1:5" x14ac:dyDescent="0.35"/>
    <row r="160" spans="1:5" x14ac:dyDescent="0.35"/>
    <row r="161" x14ac:dyDescent="0.35"/>
    <row r="162" x14ac:dyDescent="0.35"/>
    <row r="163" x14ac:dyDescent="0.35"/>
    <row r="164" x14ac:dyDescent="0.35"/>
    <row r="165" x14ac:dyDescent="0.35"/>
    <row r="166" x14ac:dyDescent="0.35"/>
    <row r="167" x14ac:dyDescent="0.35"/>
    <row r="168" x14ac:dyDescent="0.35"/>
    <row r="169" x14ac:dyDescent="0.35"/>
    <row r="170" x14ac:dyDescent="0.35"/>
    <row r="171" x14ac:dyDescent="0.35"/>
    <row r="172" x14ac:dyDescent="0.35"/>
    <row r="173" x14ac:dyDescent="0.35"/>
    <row r="174" x14ac:dyDescent="0.35"/>
    <row r="175" x14ac:dyDescent="0.35"/>
    <row r="176" x14ac:dyDescent="0.35"/>
    <row r="177" x14ac:dyDescent="0.35"/>
    <row r="178" x14ac:dyDescent="0.35"/>
    <row r="179" x14ac:dyDescent="0.35"/>
    <row r="180" x14ac:dyDescent="0.35"/>
    <row r="181" x14ac:dyDescent="0.35"/>
    <row r="182" x14ac:dyDescent="0.35"/>
    <row r="183" x14ac:dyDescent="0.35"/>
    <row r="184" x14ac:dyDescent="0.35"/>
    <row r="185" x14ac:dyDescent="0.35"/>
    <row r="186" x14ac:dyDescent="0.35"/>
    <row r="187" x14ac:dyDescent="0.35"/>
    <row r="188" x14ac:dyDescent="0.35"/>
    <row r="189" x14ac:dyDescent="0.35"/>
    <row r="190" x14ac:dyDescent="0.35"/>
    <row r="191" x14ac:dyDescent="0.35"/>
    <row r="192" x14ac:dyDescent="0.35"/>
    <row r="193" x14ac:dyDescent="0.35"/>
    <row r="194" x14ac:dyDescent="0.35"/>
    <row r="195" x14ac:dyDescent="0.35"/>
    <row r="196" x14ac:dyDescent="0.35"/>
    <row r="197" x14ac:dyDescent="0.35"/>
    <row r="198" x14ac:dyDescent="0.35"/>
    <row r="199" x14ac:dyDescent="0.35"/>
    <row r="200" x14ac:dyDescent="0.35"/>
    <row r="201" x14ac:dyDescent="0.35"/>
    <row r="202" x14ac:dyDescent="0.35"/>
    <row r="203" x14ac:dyDescent="0.35"/>
    <row r="204" x14ac:dyDescent="0.35"/>
    <row r="205" x14ac:dyDescent="0.35"/>
    <row r="206" x14ac:dyDescent="0.35"/>
    <row r="207" x14ac:dyDescent="0.35"/>
    <row r="208" x14ac:dyDescent="0.35"/>
    <row r="209" x14ac:dyDescent="0.35"/>
    <row r="210" x14ac:dyDescent="0.35"/>
    <row r="211" x14ac:dyDescent="0.35"/>
    <row r="212" x14ac:dyDescent="0.35"/>
    <row r="213" x14ac:dyDescent="0.35"/>
    <row r="214" x14ac:dyDescent="0.35"/>
    <row r="215" x14ac:dyDescent="0.35"/>
    <row r="216" x14ac:dyDescent="0.35"/>
    <row r="217" x14ac:dyDescent="0.35"/>
    <row r="218" x14ac:dyDescent="0.35"/>
    <row r="219" x14ac:dyDescent="0.35"/>
    <row r="220" x14ac:dyDescent="0.35"/>
    <row r="221" x14ac:dyDescent="0.35"/>
    <row r="222" x14ac:dyDescent="0.35"/>
    <row r="223" x14ac:dyDescent="0.35"/>
    <row r="224" x14ac:dyDescent="0.35"/>
    <row r="225" x14ac:dyDescent="0.35"/>
    <row r="226" x14ac:dyDescent="0.35"/>
    <row r="227" x14ac:dyDescent="0.35"/>
    <row r="228" x14ac:dyDescent="0.35"/>
    <row r="229" x14ac:dyDescent="0.35"/>
    <row r="230" x14ac:dyDescent="0.35"/>
    <row r="231" x14ac:dyDescent="0.35"/>
    <row r="232" x14ac:dyDescent="0.35"/>
    <row r="233" x14ac:dyDescent="0.35"/>
    <row r="234" x14ac:dyDescent="0.35"/>
    <row r="235" x14ac:dyDescent="0.35"/>
    <row r="236" x14ac:dyDescent="0.35"/>
    <row r="237" x14ac:dyDescent="0.35"/>
    <row r="238" x14ac:dyDescent="0.35"/>
    <row r="239" x14ac:dyDescent="0.35"/>
    <row r="240" x14ac:dyDescent="0.35"/>
    <row r="241" x14ac:dyDescent="0.35"/>
    <row r="242" x14ac:dyDescent="0.35"/>
    <row r="243" x14ac:dyDescent="0.35"/>
    <row r="244" x14ac:dyDescent="0.35"/>
    <row r="245" x14ac:dyDescent="0.35"/>
    <row r="246" x14ac:dyDescent="0.35"/>
    <row r="247" x14ac:dyDescent="0.35"/>
    <row r="248" x14ac:dyDescent="0.35"/>
    <row r="249" x14ac:dyDescent="0.35"/>
    <row r="250" x14ac:dyDescent="0.35"/>
    <row r="251" x14ac:dyDescent="0.35"/>
    <row r="252" x14ac:dyDescent="0.35"/>
    <row r="253" x14ac:dyDescent="0.35"/>
    <row r="254" x14ac:dyDescent="0.35"/>
    <row r="255" x14ac:dyDescent="0.35"/>
    <row r="256" x14ac:dyDescent="0.35"/>
    <row r="257" x14ac:dyDescent="0.35"/>
    <row r="258" x14ac:dyDescent="0.35"/>
    <row r="259" x14ac:dyDescent="0.35"/>
    <row r="260" x14ac:dyDescent="0.35"/>
    <row r="261" x14ac:dyDescent="0.35"/>
    <row r="262" x14ac:dyDescent="0.35"/>
    <row r="263" x14ac:dyDescent="0.35"/>
    <row r="264" x14ac:dyDescent="0.35"/>
    <row r="265" x14ac:dyDescent="0.35"/>
    <row r="266" x14ac:dyDescent="0.35"/>
    <row r="267" x14ac:dyDescent="0.35"/>
    <row r="268" x14ac:dyDescent="0.35"/>
    <row r="269" x14ac:dyDescent="0.35"/>
    <row r="270" x14ac:dyDescent="0.35"/>
    <row r="271" x14ac:dyDescent="0.35"/>
    <row r="272" x14ac:dyDescent="0.35"/>
    <row r="273" x14ac:dyDescent="0.35"/>
    <row r="274" x14ac:dyDescent="0.35"/>
    <row r="275" x14ac:dyDescent="0.35"/>
    <row r="276" x14ac:dyDescent="0.35"/>
    <row r="277" x14ac:dyDescent="0.35"/>
    <row r="278" x14ac:dyDescent="0.35"/>
    <row r="279" x14ac:dyDescent="0.35"/>
    <row r="280" x14ac:dyDescent="0.35"/>
    <row r="281" x14ac:dyDescent="0.35"/>
    <row r="282" x14ac:dyDescent="0.35"/>
    <row r="283" x14ac:dyDescent="0.35"/>
    <row r="284" x14ac:dyDescent="0.35"/>
    <row r="285" x14ac:dyDescent="0.35"/>
    <row r="286" x14ac:dyDescent="0.35"/>
    <row r="287" x14ac:dyDescent="0.35"/>
    <row r="288" x14ac:dyDescent="0.35"/>
    <row r="289" x14ac:dyDescent="0.35"/>
    <row r="290" x14ac:dyDescent="0.35"/>
    <row r="291" x14ac:dyDescent="0.35"/>
    <row r="292" x14ac:dyDescent="0.35"/>
    <row r="293" x14ac:dyDescent="0.35"/>
    <row r="294" x14ac:dyDescent="0.35"/>
    <row r="295" x14ac:dyDescent="0.35"/>
    <row r="296" x14ac:dyDescent="0.35"/>
    <row r="297" x14ac:dyDescent="0.35"/>
    <row r="298" x14ac:dyDescent="0.35"/>
    <row r="299" x14ac:dyDescent="0.35"/>
    <row r="300" x14ac:dyDescent="0.35"/>
    <row r="301" x14ac:dyDescent="0.35"/>
    <row r="302" x14ac:dyDescent="0.35"/>
    <row r="303" x14ac:dyDescent="0.35"/>
    <row r="304" x14ac:dyDescent="0.35"/>
    <row r="305" x14ac:dyDescent="0.35"/>
    <row r="306" x14ac:dyDescent="0.35"/>
    <row r="307" x14ac:dyDescent="0.35"/>
    <row r="308" x14ac:dyDescent="0.35"/>
    <row r="309" x14ac:dyDescent="0.35"/>
    <row r="310" x14ac:dyDescent="0.35"/>
    <row r="311" x14ac:dyDescent="0.35"/>
    <row r="312" x14ac:dyDescent="0.35"/>
    <row r="313" x14ac:dyDescent="0.35"/>
    <row r="314" x14ac:dyDescent="0.35"/>
    <row r="315" x14ac:dyDescent="0.35"/>
    <row r="316" x14ac:dyDescent="0.35"/>
    <row r="317" x14ac:dyDescent="0.35"/>
    <row r="318" x14ac:dyDescent="0.35"/>
    <row r="319" x14ac:dyDescent="0.35"/>
    <row r="320" x14ac:dyDescent="0.35"/>
    <row r="321" x14ac:dyDescent="0.35"/>
    <row r="322" x14ac:dyDescent="0.35"/>
    <row r="323" x14ac:dyDescent="0.35"/>
    <row r="324" x14ac:dyDescent="0.35"/>
    <row r="325" x14ac:dyDescent="0.35"/>
    <row r="326" x14ac:dyDescent="0.35"/>
    <row r="327" x14ac:dyDescent="0.35"/>
    <row r="328" x14ac:dyDescent="0.35"/>
    <row r="329" x14ac:dyDescent="0.35"/>
    <row r="330" x14ac:dyDescent="0.35"/>
    <row r="331" x14ac:dyDescent="0.35"/>
    <row r="332" x14ac:dyDescent="0.35"/>
    <row r="333" x14ac:dyDescent="0.35"/>
    <row r="334" x14ac:dyDescent="0.35"/>
    <row r="335" x14ac:dyDescent="0.35"/>
    <row r="336" x14ac:dyDescent="0.35"/>
    <row r="337" x14ac:dyDescent="0.35"/>
    <row r="338" x14ac:dyDescent="0.35"/>
    <row r="339" x14ac:dyDescent="0.35"/>
    <row r="340" x14ac:dyDescent="0.35"/>
    <row r="341" x14ac:dyDescent="0.35"/>
    <row r="342" x14ac:dyDescent="0.35"/>
    <row r="343" x14ac:dyDescent="0.35"/>
    <row r="344" x14ac:dyDescent="0.35"/>
    <row r="345" x14ac:dyDescent="0.35"/>
    <row r="346" x14ac:dyDescent="0.35"/>
    <row r="347" x14ac:dyDescent="0.35"/>
    <row r="348" x14ac:dyDescent="0.35"/>
    <row r="349" x14ac:dyDescent="0.35"/>
    <row r="350" x14ac:dyDescent="0.35"/>
    <row r="351" x14ac:dyDescent="0.35"/>
    <row r="352" x14ac:dyDescent="0.35"/>
    <row r="353" x14ac:dyDescent="0.35"/>
    <row r="354" x14ac:dyDescent="0.35"/>
    <row r="355" x14ac:dyDescent="0.35"/>
    <row r="356" x14ac:dyDescent="0.35"/>
    <row r="357" x14ac:dyDescent="0.35"/>
    <row r="358" x14ac:dyDescent="0.35"/>
    <row r="359" x14ac:dyDescent="0.35"/>
    <row r="360" x14ac:dyDescent="0.35"/>
    <row r="361" x14ac:dyDescent="0.35"/>
    <row r="362" x14ac:dyDescent="0.35"/>
    <row r="363" x14ac:dyDescent="0.35"/>
    <row r="364" x14ac:dyDescent="0.35"/>
    <row r="365" x14ac:dyDescent="0.35"/>
    <row r="366" x14ac:dyDescent="0.35"/>
    <row r="367" x14ac:dyDescent="0.35"/>
    <row r="368" x14ac:dyDescent="0.35"/>
    <row r="369" x14ac:dyDescent="0.35"/>
    <row r="370" x14ac:dyDescent="0.35"/>
    <row r="371" x14ac:dyDescent="0.35"/>
    <row r="372" x14ac:dyDescent="0.35"/>
    <row r="373" x14ac:dyDescent="0.35"/>
    <row r="374" x14ac:dyDescent="0.35"/>
    <row r="375" x14ac:dyDescent="0.35"/>
    <row r="376" x14ac:dyDescent="0.35"/>
    <row r="377" x14ac:dyDescent="0.35"/>
    <row r="378" x14ac:dyDescent="0.35"/>
    <row r="379" x14ac:dyDescent="0.35"/>
    <row r="380" x14ac:dyDescent="0.35"/>
    <row r="381" x14ac:dyDescent="0.35"/>
    <row r="382" x14ac:dyDescent="0.35"/>
    <row r="383" x14ac:dyDescent="0.35"/>
    <row r="384" x14ac:dyDescent="0.35"/>
    <row r="385" x14ac:dyDescent="0.35"/>
    <row r="386" x14ac:dyDescent="0.35"/>
    <row r="387" x14ac:dyDescent="0.35"/>
    <row r="388" x14ac:dyDescent="0.35"/>
    <row r="389" x14ac:dyDescent="0.35"/>
    <row r="390" x14ac:dyDescent="0.35"/>
    <row r="391" x14ac:dyDescent="0.35"/>
    <row r="392" x14ac:dyDescent="0.35"/>
    <row r="393" x14ac:dyDescent="0.35"/>
    <row r="394" x14ac:dyDescent="0.35"/>
    <row r="395" x14ac:dyDescent="0.35"/>
    <row r="396" x14ac:dyDescent="0.35"/>
    <row r="397" x14ac:dyDescent="0.35"/>
    <row r="398" x14ac:dyDescent="0.35"/>
    <row r="399" x14ac:dyDescent="0.35"/>
    <row r="400" x14ac:dyDescent="0.35"/>
    <row r="401" x14ac:dyDescent="0.35"/>
    <row r="402" x14ac:dyDescent="0.35"/>
    <row r="403" x14ac:dyDescent="0.35"/>
    <row r="404" x14ac:dyDescent="0.35"/>
    <row r="405" x14ac:dyDescent="0.35"/>
    <row r="406" x14ac:dyDescent="0.35"/>
    <row r="407" x14ac:dyDescent="0.35"/>
    <row r="408" x14ac:dyDescent="0.35"/>
    <row r="409" x14ac:dyDescent="0.35"/>
    <row r="410" x14ac:dyDescent="0.35"/>
    <row r="411" x14ac:dyDescent="0.35"/>
    <row r="412" x14ac:dyDescent="0.35"/>
    <row r="413" x14ac:dyDescent="0.35"/>
    <row r="414" x14ac:dyDescent="0.35"/>
    <row r="415" x14ac:dyDescent="0.35"/>
    <row r="416" x14ac:dyDescent="0.35"/>
    <row r="417" x14ac:dyDescent="0.35"/>
    <row r="418" x14ac:dyDescent="0.35"/>
    <row r="419" x14ac:dyDescent="0.35"/>
    <row r="420" x14ac:dyDescent="0.35"/>
    <row r="421" x14ac:dyDescent="0.35"/>
    <row r="422" x14ac:dyDescent="0.35"/>
    <row r="423" x14ac:dyDescent="0.35"/>
    <row r="424" x14ac:dyDescent="0.35"/>
    <row r="425" x14ac:dyDescent="0.35"/>
    <row r="426" x14ac:dyDescent="0.35"/>
    <row r="427" x14ac:dyDescent="0.35"/>
    <row r="428" x14ac:dyDescent="0.35"/>
    <row r="429" x14ac:dyDescent="0.35"/>
    <row r="430" x14ac:dyDescent="0.35"/>
    <row r="431" x14ac:dyDescent="0.35"/>
    <row r="432" x14ac:dyDescent="0.35"/>
    <row r="433" x14ac:dyDescent="0.35"/>
    <row r="434" x14ac:dyDescent="0.35"/>
    <row r="435" x14ac:dyDescent="0.35"/>
    <row r="436" x14ac:dyDescent="0.35"/>
    <row r="437" x14ac:dyDescent="0.35"/>
    <row r="438" x14ac:dyDescent="0.35"/>
    <row r="439" x14ac:dyDescent="0.35"/>
    <row r="440" x14ac:dyDescent="0.35"/>
    <row r="441" x14ac:dyDescent="0.35"/>
    <row r="442" x14ac:dyDescent="0.35"/>
    <row r="443" x14ac:dyDescent="0.35"/>
    <row r="444" x14ac:dyDescent="0.35"/>
    <row r="445" x14ac:dyDescent="0.35"/>
    <row r="446" x14ac:dyDescent="0.35"/>
    <row r="447" x14ac:dyDescent="0.35"/>
    <row r="448" x14ac:dyDescent="0.35"/>
    <row r="449" x14ac:dyDescent="0.35"/>
    <row r="450" x14ac:dyDescent="0.35"/>
    <row r="451" x14ac:dyDescent="0.35"/>
    <row r="452" x14ac:dyDescent="0.35"/>
    <row r="453" x14ac:dyDescent="0.35"/>
    <row r="454" x14ac:dyDescent="0.35"/>
    <row r="455" x14ac:dyDescent="0.35"/>
    <row r="456" x14ac:dyDescent="0.35"/>
    <row r="457" x14ac:dyDescent="0.35"/>
    <row r="458" x14ac:dyDescent="0.35"/>
    <row r="459" x14ac:dyDescent="0.35"/>
    <row r="460" x14ac:dyDescent="0.35"/>
    <row r="461" x14ac:dyDescent="0.35"/>
    <row r="462" x14ac:dyDescent="0.35"/>
    <row r="463" x14ac:dyDescent="0.35"/>
    <row r="464" x14ac:dyDescent="0.35"/>
    <row r="465" x14ac:dyDescent="0.35"/>
    <row r="466" x14ac:dyDescent="0.35"/>
    <row r="467" x14ac:dyDescent="0.35"/>
    <row r="468" x14ac:dyDescent="0.35"/>
    <row r="469" x14ac:dyDescent="0.35"/>
    <row r="470" x14ac:dyDescent="0.35"/>
    <row r="471" x14ac:dyDescent="0.35"/>
    <row r="472" x14ac:dyDescent="0.35"/>
    <row r="473" x14ac:dyDescent="0.35"/>
    <row r="474" x14ac:dyDescent="0.35"/>
    <row r="475" x14ac:dyDescent="0.35"/>
    <row r="476" x14ac:dyDescent="0.35"/>
    <row r="477" x14ac:dyDescent="0.35"/>
    <row r="478" x14ac:dyDescent="0.35"/>
    <row r="479" x14ac:dyDescent="0.35"/>
    <row r="480" x14ac:dyDescent="0.35"/>
    <row r="481" x14ac:dyDescent="0.35"/>
    <row r="482" x14ac:dyDescent="0.35"/>
    <row r="483" x14ac:dyDescent="0.35"/>
    <row r="484" x14ac:dyDescent="0.35"/>
    <row r="485" x14ac:dyDescent="0.35"/>
    <row r="486" x14ac:dyDescent="0.35"/>
    <row r="487" x14ac:dyDescent="0.35"/>
    <row r="488" x14ac:dyDescent="0.35"/>
    <row r="489" x14ac:dyDescent="0.35"/>
    <row r="490" x14ac:dyDescent="0.35"/>
    <row r="491" x14ac:dyDescent="0.35"/>
    <row r="492" x14ac:dyDescent="0.35"/>
    <row r="493" x14ac:dyDescent="0.35"/>
    <row r="494" x14ac:dyDescent="0.35"/>
    <row r="495" x14ac:dyDescent="0.35"/>
    <row r="496" x14ac:dyDescent="0.35"/>
    <row r="497" x14ac:dyDescent="0.35"/>
    <row r="498" x14ac:dyDescent="0.35"/>
    <row r="499" x14ac:dyDescent="0.35"/>
    <row r="500" x14ac:dyDescent="0.35"/>
    <row r="501" x14ac:dyDescent="0.35"/>
    <row r="502" x14ac:dyDescent="0.35"/>
    <row r="503" x14ac:dyDescent="0.35"/>
    <row r="504" x14ac:dyDescent="0.35"/>
    <row r="505" x14ac:dyDescent="0.35"/>
    <row r="506" x14ac:dyDescent="0.35"/>
    <row r="507" x14ac:dyDescent="0.35"/>
    <row r="508" x14ac:dyDescent="0.35"/>
    <row r="509" x14ac:dyDescent="0.35"/>
    <row r="510" x14ac:dyDescent="0.35"/>
    <row r="511" x14ac:dyDescent="0.35"/>
    <row r="512" x14ac:dyDescent="0.35"/>
    <row r="513" x14ac:dyDescent="0.35"/>
    <row r="514" x14ac:dyDescent="0.35"/>
    <row r="515" x14ac:dyDescent="0.35"/>
    <row r="516" x14ac:dyDescent="0.35"/>
    <row r="517" x14ac:dyDescent="0.35"/>
    <row r="518" x14ac:dyDescent="0.35"/>
    <row r="519" x14ac:dyDescent="0.35"/>
    <row r="520" x14ac:dyDescent="0.35"/>
    <row r="521" x14ac:dyDescent="0.35"/>
    <row r="522" x14ac:dyDescent="0.35"/>
    <row r="523" x14ac:dyDescent="0.35"/>
    <row r="524" x14ac:dyDescent="0.35"/>
    <row r="525" x14ac:dyDescent="0.35"/>
    <row r="526" x14ac:dyDescent="0.35"/>
    <row r="527" x14ac:dyDescent="0.35"/>
    <row r="528" x14ac:dyDescent="0.35"/>
    <row r="529" x14ac:dyDescent="0.35"/>
    <row r="530" x14ac:dyDescent="0.35"/>
    <row r="531" x14ac:dyDescent="0.35"/>
    <row r="532" x14ac:dyDescent="0.35"/>
    <row r="533" x14ac:dyDescent="0.35"/>
    <row r="534" x14ac:dyDescent="0.35"/>
    <row r="535" x14ac:dyDescent="0.35"/>
    <row r="536" x14ac:dyDescent="0.35"/>
    <row r="537" x14ac:dyDescent="0.35"/>
    <row r="538" x14ac:dyDescent="0.35"/>
    <row r="539" x14ac:dyDescent="0.35"/>
    <row r="540" x14ac:dyDescent="0.35"/>
    <row r="541" x14ac:dyDescent="0.35"/>
    <row r="542" x14ac:dyDescent="0.35"/>
    <row r="543" x14ac:dyDescent="0.35"/>
    <row r="544" x14ac:dyDescent="0.35"/>
    <row r="545" x14ac:dyDescent="0.35"/>
    <row r="546" x14ac:dyDescent="0.35"/>
    <row r="547" x14ac:dyDescent="0.35"/>
    <row r="548" x14ac:dyDescent="0.35"/>
    <row r="549" x14ac:dyDescent="0.35"/>
    <row r="550" x14ac:dyDescent="0.35"/>
    <row r="551" x14ac:dyDescent="0.35"/>
    <row r="552" x14ac:dyDescent="0.35"/>
    <row r="553" x14ac:dyDescent="0.35"/>
    <row r="554" x14ac:dyDescent="0.35"/>
    <row r="555" x14ac:dyDescent="0.35"/>
    <row r="556" x14ac:dyDescent="0.35"/>
    <row r="557" x14ac:dyDescent="0.35"/>
    <row r="558" x14ac:dyDescent="0.35"/>
    <row r="559" x14ac:dyDescent="0.35"/>
    <row r="560" x14ac:dyDescent="0.35"/>
    <row r="561" x14ac:dyDescent="0.35"/>
    <row r="562" x14ac:dyDescent="0.35"/>
    <row r="563" x14ac:dyDescent="0.35"/>
    <row r="564" x14ac:dyDescent="0.35"/>
    <row r="565" x14ac:dyDescent="0.35"/>
    <row r="566" x14ac:dyDescent="0.35"/>
    <row r="567" x14ac:dyDescent="0.35"/>
    <row r="568" x14ac:dyDescent="0.35"/>
    <row r="569" x14ac:dyDescent="0.35"/>
    <row r="570" x14ac:dyDescent="0.35"/>
    <row r="571" x14ac:dyDescent="0.35"/>
    <row r="572" x14ac:dyDescent="0.35"/>
    <row r="573" x14ac:dyDescent="0.35"/>
    <row r="574" x14ac:dyDescent="0.35"/>
    <row r="575" x14ac:dyDescent="0.35"/>
    <row r="576" x14ac:dyDescent="0.35"/>
    <row r="577" x14ac:dyDescent="0.35"/>
    <row r="578" x14ac:dyDescent="0.35"/>
    <row r="579" x14ac:dyDescent="0.35"/>
    <row r="580" x14ac:dyDescent="0.35"/>
    <row r="581" x14ac:dyDescent="0.35"/>
    <row r="582" x14ac:dyDescent="0.35"/>
    <row r="583" x14ac:dyDescent="0.35"/>
    <row r="584" x14ac:dyDescent="0.35"/>
    <row r="585" x14ac:dyDescent="0.35"/>
    <row r="586" x14ac:dyDescent="0.35"/>
    <row r="587" x14ac:dyDescent="0.35"/>
    <row r="588" x14ac:dyDescent="0.35"/>
    <row r="589" x14ac:dyDescent="0.35"/>
    <row r="590" x14ac:dyDescent="0.35"/>
    <row r="591" x14ac:dyDescent="0.35"/>
    <row r="592" x14ac:dyDescent="0.35"/>
    <row r="593" x14ac:dyDescent="0.35"/>
    <row r="594" x14ac:dyDescent="0.35"/>
    <row r="595" x14ac:dyDescent="0.35"/>
    <row r="596" x14ac:dyDescent="0.35"/>
    <row r="597" x14ac:dyDescent="0.35"/>
    <row r="598" x14ac:dyDescent="0.35"/>
    <row r="599" x14ac:dyDescent="0.35"/>
    <row r="600" x14ac:dyDescent="0.35"/>
    <row r="601" x14ac:dyDescent="0.35"/>
    <row r="602" x14ac:dyDescent="0.35"/>
    <row r="603" x14ac:dyDescent="0.35"/>
    <row r="604" x14ac:dyDescent="0.35"/>
    <row r="605" x14ac:dyDescent="0.35"/>
    <row r="606" x14ac:dyDescent="0.35"/>
    <row r="607" x14ac:dyDescent="0.35"/>
    <row r="608" x14ac:dyDescent="0.35"/>
    <row r="609" x14ac:dyDescent="0.35"/>
    <row r="610" x14ac:dyDescent="0.35"/>
    <row r="611" x14ac:dyDescent="0.35"/>
    <row r="612" x14ac:dyDescent="0.35"/>
    <row r="613" x14ac:dyDescent="0.35"/>
    <row r="614" x14ac:dyDescent="0.35"/>
    <row r="615" x14ac:dyDescent="0.35"/>
    <row r="616" x14ac:dyDescent="0.35"/>
    <row r="617" x14ac:dyDescent="0.35"/>
    <row r="618" x14ac:dyDescent="0.35"/>
    <row r="619" x14ac:dyDescent="0.35"/>
    <row r="620" x14ac:dyDescent="0.35"/>
    <row r="621" x14ac:dyDescent="0.35"/>
    <row r="622" x14ac:dyDescent="0.35"/>
    <row r="623" x14ac:dyDescent="0.35"/>
    <row r="624" x14ac:dyDescent="0.35"/>
    <row r="625" x14ac:dyDescent="0.35"/>
    <row r="626" x14ac:dyDescent="0.35"/>
    <row r="627" x14ac:dyDescent="0.35"/>
    <row r="628" x14ac:dyDescent="0.35"/>
    <row r="629" x14ac:dyDescent="0.35"/>
    <row r="630" x14ac:dyDescent="0.35"/>
    <row r="631" x14ac:dyDescent="0.35"/>
    <row r="632" x14ac:dyDescent="0.35"/>
    <row r="633" x14ac:dyDescent="0.35"/>
    <row r="634" x14ac:dyDescent="0.35"/>
    <row r="635" x14ac:dyDescent="0.35"/>
    <row r="636" x14ac:dyDescent="0.35"/>
    <row r="637" x14ac:dyDescent="0.35"/>
    <row r="638" x14ac:dyDescent="0.35"/>
    <row r="639" x14ac:dyDescent="0.35"/>
    <row r="640" x14ac:dyDescent="0.35"/>
    <row r="641" x14ac:dyDescent="0.35"/>
    <row r="642" x14ac:dyDescent="0.35"/>
    <row r="643" x14ac:dyDescent="0.35"/>
    <row r="644" x14ac:dyDescent="0.35"/>
    <row r="645" x14ac:dyDescent="0.35"/>
    <row r="646" x14ac:dyDescent="0.35"/>
    <row r="647" x14ac:dyDescent="0.35"/>
    <row r="648" x14ac:dyDescent="0.35"/>
    <row r="649" x14ac:dyDescent="0.35"/>
    <row r="650" x14ac:dyDescent="0.35"/>
    <row r="651" x14ac:dyDescent="0.35"/>
    <row r="652" x14ac:dyDescent="0.35"/>
    <row r="653" x14ac:dyDescent="0.35"/>
    <row r="654" x14ac:dyDescent="0.35"/>
    <row r="655" x14ac:dyDescent="0.35"/>
    <row r="656" x14ac:dyDescent="0.35"/>
    <row r="657" x14ac:dyDescent="0.35"/>
    <row r="658" x14ac:dyDescent="0.35"/>
    <row r="659" x14ac:dyDescent="0.35"/>
    <row r="660" x14ac:dyDescent="0.35"/>
    <row r="661" x14ac:dyDescent="0.35"/>
    <row r="662" x14ac:dyDescent="0.35"/>
    <row r="663" x14ac:dyDescent="0.35"/>
    <row r="664" x14ac:dyDescent="0.35"/>
    <row r="665" x14ac:dyDescent="0.35"/>
    <row r="666" x14ac:dyDescent="0.35"/>
    <row r="667" x14ac:dyDescent="0.35"/>
    <row r="668" x14ac:dyDescent="0.35"/>
    <row r="669" x14ac:dyDescent="0.35"/>
    <row r="670" x14ac:dyDescent="0.35"/>
    <row r="671" x14ac:dyDescent="0.35"/>
    <row r="672" x14ac:dyDescent="0.35"/>
    <row r="673" x14ac:dyDescent="0.35"/>
    <row r="674" x14ac:dyDescent="0.35"/>
    <row r="675" x14ac:dyDescent="0.35"/>
    <row r="676" x14ac:dyDescent="0.35"/>
    <row r="677" x14ac:dyDescent="0.35"/>
    <row r="678" x14ac:dyDescent="0.35"/>
    <row r="679" x14ac:dyDescent="0.35"/>
    <row r="680" x14ac:dyDescent="0.35"/>
    <row r="681" x14ac:dyDescent="0.35"/>
    <row r="682" x14ac:dyDescent="0.35"/>
    <row r="683" x14ac:dyDescent="0.35"/>
    <row r="684" x14ac:dyDescent="0.35"/>
    <row r="685" x14ac:dyDescent="0.35"/>
    <row r="686" x14ac:dyDescent="0.35"/>
    <row r="687" x14ac:dyDescent="0.35"/>
    <row r="688" x14ac:dyDescent="0.35"/>
    <row r="689" x14ac:dyDescent="0.35"/>
    <row r="690" x14ac:dyDescent="0.35"/>
    <row r="691" x14ac:dyDescent="0.35"/>
    <row r="692" x14ac:dyDescent="0.35"/>
    <row r="693" x14ac:dyDescent="0.35"/>
    <row r="694" x14ac:dyDescent="0.35"/>
    <row r="695" x14ac:dyDescent="0.35"/>
    <row r="696" x14ac:dyDescent="0.35"/>
    <row r="697" x14ac:dyDescent="0.35"/>
    <row r="698" x14ac:dyDescent="0.35"/>
    <row r="699" x14ac:dyDescent="0.35"/>
    <row r="700" x14ac:dyDescent="0.35"/>
    <row r="701" x14ac:dyDescent="0.35"/>
    <row r="702" x14ac:dyDescent="0.35"/>
    <row r="703" x14ac:dyDescent="0.35"/>
    <row r="704" x14ac:dyDescent="0.35"/>
    <row r="705" x14ac:dyDescent="0.35"/>
    <row r="706" x14ac:dyDescent="0.35"/>
    <row r="707" x14ac:dyDescent="0.35"/>
    <row r="708" x14ac:dyDescent="0.35"/>
    <row r="709" x14ac:dyDescent="0.35"/>
    <row r="710" x14ac:dyDescent="0.35"/>
    <row r="711" x14ac:dyDescent="0.35"/>
    <row r="712" x14ac:dyDescent="0.35"/>
    <row r="713" x14ac:dyDescent="0.35"/>
    <row r="714" x14ac:dyDescent="0.35"/>
    <row r="715" x14ac:dyDescent="0.35"/>
    <row r="716" x14ac:dyDescent="0.35"/>
    <row r="717" x14ac:dyDescent="0.35"/>
    <row r="718" x14ac:dyDescent="0.35"/>
    <row r="719" x14ac:dyDescent="0.35"/>
    <row r="720" x14ac:dyDescent="0.35"/>
    <row r="721" x14ac:dyDescent="0.35"/>
    <row r="722" x14ac:dyDescent="0.35"/>
    <row r="723" x14ac:dyDescent="0.35"/>
    <row r="724" x14ac:dyDescent="0.35"/>
    <row r="725" x14ac:dyDescent="0.35"/>
    <row r="726" x14ac:dyDescent="0.35"/>
    <row r="727" x14ac:dyDescent="0.35"/>
    <row r="728" x14ac:dyDescent="0.35"/>
    <row r="729" x14ac:dyDescent="0.35"/>
    <row r="730" x14ac:dyDescent="0.35"/>
    <row r="731" x14ac:dyDescent="0.35"/>
    <row r="732" x14ac:dyDescent="0.35"/>
    <row r="733" x14ac:dyDescent="0.35"/>
    <row r="734" x14ac:dyDescent="0.35"/>
    <row r="735" x14ac:dyDescent="0.35"/>
    <row r="736" x14ac:dyDescent="0.35"/>
    <row r="737" x14ac:dyDescent="0.35"/>
    <row r="738" x14ac:dyDescent="0.35"/>
    <row r="739" x14ac:dyDescent="0.35"/>
    <row r="740" x14ac:dyDescent="0.35"/>
    <row r="741" x14ac:dyDescent="0.35"/>
    <row r="742" x14ac:dyDescent="0.35"/>
    <row r="743" x14ac:dyDescent="0.35"/>
    <row r="744" x14ac:dyDescent="0.35"/>
    <row r="745" x14ac:dyDescent="0.35"/>
    <row r="746" x14ac:dyDescent="0.35"/>
    <row r="747" x14ac:dyDescent="0.35"/>
    <row r="748" x14ac:dyDescent="0.35"/>
    <row r="749" x14ac:dyDescent="0.35"/>
    <row r="750" x14ac:dyDescent="0.35"/>
    <row r="751" x14ac:dyDescent="0.35"/>
    <row r="752" x14ac:dyDescent="0.35"/>
    <row r="753" x14ac:dyDescent="0.35"/>
    <row r="754" x14ac:dyDescent="0.35"/>
    <row r="755" x14ac:dyDescent="0.35"/>
    <row r="756" x14ac:dyDescent="0.35"/>
    <row r="757" x14ac:dyDescent="0.35"/>
    <row r="758" x14ac:dyDescent="0.35"/>
    <row r="759" x14ac:dyDescent="0.35"/>
    <row r="760" x14ac:dyDescent="0.35"/>
    <row r="761" x14ac:dyDescent="0.35"/>
    <row r="762" x14ac:dyDescent="0.35"/>
    <row r="763" x14ac:dyDescent="0.35"/>
    <row r="764" x14ac:dyDescent="0.35"/>
    <row r="765" x14ac:dyDescent="0.35"/>
    <row r="766" x14ac:dyDescent="0.35"/>
    <row r="767" x14ac:dyDescent="0.35"/>
    <row r="768" x14ac:dyDescent="0.35"/>
    <row r="769" x14ac:dyDescent="0.35"/>
    <row r="770" x14ac:dyDescent="0.35"/>
    <row r="771" x14ac:dyDescent="0.35"/>
    <row r="772" x14ac:dyDescent="0.35"/>
    <row r="773" x14ac:dyDescent="0.35"/>
    <row r="774" x14ac:dyDescent="0.35"/>
    <row r="775" x14ac:dyDescent="0.35"/>
    <row r="776" x14ac:dyDescent="0.35"/>
    <row r="777" x14ac:dyDescent="0.35"/>
    <row r="778" x14ac:dyDescent="0.35"/>
    <row r="779" x14ac:dyDescent="0.35"/>
    <row r="780" x14ac:dyDescent="0.35"/>
    <row r="781" x14ac:dyDescent="0.35"/>
    <row r="782" x14ac:dyDescent="0.35"/>
    <row r="783" x14ac:dyDescent="0.35"/>
    <row r="784" x14ac:dyDescent="0.35"/>
    <row r="785" x14ac:dyDescent="0.35"/>
    <row r="786" x14ac:dyDescent="0.35"/>
    <row r="787" x14ac:dyDescent="0.35"/>
    <row r="788" x14ac:dyDescent="0.35"/>
    <row r="789" x14ac:dyDescent="0.35"/>
    <row r="790" x14ac:dyDescent="0.35"/>
    <row r="791" x14ac:dyDescent="0.35"/>
    <row r="792" x14ac:dyDescent="0.35"/>
    <row r="793" x14ac:dyDescent="0.35"/>
    <row r="794" x14ac:dyDescent="0.35"/>
    <row r="795" x14ac:dyDescent="0.35"/>
    <row r="796" x14ac:dyDescent="0.35"/>
    <row r="797" x14ac:dyDescent="0.35"/>
    <row r="798" x14ac:dyDescent="0.35"/>
    <row r="799" x14ac:dyDescent="0.35"/>
    <row r="800" x14ac:dyDescent="0.35"/>
    <row r="801" x14ac:dyDescent="0.35"/>
    <row r="802" x14ac:dyDescent="0.35"/>
    <row r="803" x14ac:dyDescent="0.35"/>
    <row r="804" x14ac:dyDescent="0.35"/>
    <row r="805" x14ac:dyDescent="0.35"/>
    <row r="806" x14ac:dyDescent="0.35"/>
    <row r="807" x14ac:dyDescent="0.35"/>
    <row r="808" x14ac:dyDescent="0.35"/>
    <row r="809" x14ac:dyDescent="0.35"/>
    <row r="810" x14ac:dyDescent="0.35"/>
    <row r="811" x14ac:dyDescent="0.35"/>
    <row r="812" x14ac:dyDescent="0.35"/>
    <row r="813" x14ac:dyDescent="0.35"/>
    <row r="814" x14ac:dyDescent="0.35"/>
    <row r="815" x14ac:dyDescent="0.35"/>
    <row r="816" x14ac:dyDescent="0.35"/>
    <row r="817" x14ac:dyDescent="0.35"/>
    <row r="818" x14ac:dyDescent="0.35"/>
    <row r="819" x14ac:dyDescent="0.35"/>
    <row r="820" x14ac:dyDescent="0.35"/>
    <row r="821" x14ac:dyDescent="0.35"/>
    <row r="822" x14ac:dyDescent="0.35"/>
    <row r="823" x14ac:dyDescent="0.35"/>
    <row r="824" x14ac:dyDescent="0.35"/>
    <row r="825" x14ac:dyDescent="0.35"/>
    <row r="826" x14ac:dyDescent="0.35"/>
    <row r="827" x14ac:dyDescent="0.35"/>
    <row r="828" x14ac:dyDescent="0.35"/>
    <row r="829" x14ac:dyDescent="0.35"/>
    <row r="830" x14ac:dyDescent="0.35"/>
    <row r="831" x14ac:dyDescent="0.35"/>
    <row r="832" x14ac:dyDescent="0.35"/>
    <row r="833" x14ac:dyDescent="0.35"/>
    <row r="834" x14ac:dyDescent="0.35"/>
    <row r="835" x14ac:dyDescent="0.35"/>
    <row r="836" x14ac:dyDescent="0.35"/>
    <row r="837" x14ac:dyDescent="0.35"/>
    <row r="838" x14ac:dyDescent="0.35"/>
    <row r="839" x14ac:dyDescent="0.35"/>
    <row r="840" x14ac:dyDescent="0.35"/>
    <row r="841" x14ac:dyDescent="0.35"/>
    <row r="842" x14ac:dyDescent="0.35"/>
    <row r="843" x14ac:dyDescent="0.35"/>
    <row r="844" x14ac:dyDescent="0.35"/>
    <row r="845" x14ac:dyDescent="0.35"/>
    <row r="846" x14ac:dyDescent="0.35"/>
    <row r="847" x14ac:dyDescent="0.35"/>
    <row r="848" x14ac:dyDescent="0.35"/>
    <row r="849" x14ac:dyDescent="0.35"/>
    <row r="850" x14ac:dyDescent="0.35"/>
    <row r="851" x14ac:dyDescent="0.35"/>
    <row r="852" x14ac:dyDescent="0.35"/>
    <row r="853" x14ac:dyDescent="0.35"/>
    <row r="854" x14ac:dyDescent="0.35"/>
    <row r="855" x14ac:dyDescent="0.35"/>
    <row r="856" x14ac:dyDescent="0.35"/>
    <row r="857" x14ac:dyDescent="0.35"/>
    <row r="858" x14ac:dyDescent="0.35"/>
    <row r="859" x14ac:dyDescent="0.35"/>
    <row r="860" x14ac:dyDescent="0.35"/>
    <row r="861" x14ac:dyDescent="0.35"/>
    <row r="862" x14ac:dyDescent="0.35"/>
    <row r="863" x14ac:dyDescent="0.35"/>
    <row r="864" x14ac:dyDescent="0.35"/>
    <row r="865" x14ac:dyDescent="0.35"/>
    <row r="866" x14ac:dyDescent="0.35"/>
    <row r="867" x14ac:dyDescent="0.35"/>
    <row r="868" x14ac:dyDescent="0.35"/>
    <row r="869" x14ac:dyDescent="0.35"/>
    <row r="870" x14ac:dyDescent="0.35"/>
    <row r="871" x14ac:dyDescent="0.35"/>
    <row r="872" x14ac:dyDescent="0.35"/>
    <row r="873" x14ac:dyDescent="0.35"/>
    <row r="874" x14ac:dyDescent="0.35"/>
    <row r="875" x14ac:dyDescent="0.35"/>
    <row r="876" x14ac:dyDescent="0.35"/>
    <row r="877" x14ac:dyDescent="0.35"/>
    <row r="878" x14ac:dyDescent="0.35"/>
    <row r="879" x14ac:dyDescent="0.35"/>
    <row r="880" x14ac:dyDescent="0.35"/>
    <row r="881" x14ac:dyDescent="0.35"/>
    <row r="882" x14ac:dyDescent="0.35"/>
    <row r="883" x14ac:dyDescent="0.35"/>
    <row r="884" x14ac:dyDescent="0.35"/>
    <row r="885" x14ac:dyDescent="0.35"/>
    <row r="886" x14ac:dyDescent="0.35"/>
    <row r="887" x14ac:dyDescent="0.35"/>
    <row r="888" x14ac:dyDescent="0.35"/>
    <row r="889" x14ac:dyDescent="0.35"/>
    <row r="890" x14ac:dyDescent="0.35"/>
    <row r="891" x14ac:dyDescent="0.35"/>
    <row r="892" x14ac:dyDescent="0.35"/>
    <row r="893" x14ac:dyDescent="0.35"/>
    <row r="894" x14ac:dyDescent="0.35"/>
    <row r="895" x14ac:dyDescent="0.35"/>
    <row r="896" x14ac:dyDescent="0.35"/>
    <row r="897" x14ac:dyDescent="0.35"/>
    <row r="898" x14ac:dyDescent="0.35"/>
    <row r="899" x14ac:dyDescent="0.35"/>
    <row r="900" x14ac:dyDescent="0.35"/>
    <row r="901" x14ac:dyDescent="0.35"/>
    <row r="902" x14ac:dyDescent="0.35"/>
    <row r="903" x14ac:dyDescent="0.35"/>
    <row r="904" x14ac:dyDescent="0.35"/>
    <row r="905" x14ac:dyDescent="0.35"/>
    <row r="906" x14ac:dyDescent="0.35"/>
    <row r="907" x14ac:dyDescent="0.35"/>
    <row r="908" x14ac:dyDescent="0.35"/>
    <row r="909" x14ac:dyDescent="0.35"/>
    <row r="910" x14ac:dyDescent="0.35"/>
    <row r="911" x14ac:dyDescent="0.35"/>
    <row r="912" x14ac:dyDescent="0.35"/>
    <row r="913" x14ac:dyDescent="0.35"/>
    <row r="914" x14ac:dyDescent="0.35"/>
    <row r="915" x14ac:dyDescent="0.35"/>
    <row r="916" x14ac:dyDescent="0.35"/>
    <row r="917" x14ac:dyDescent="0.35"/>
    <row r="918" x14ac:dyDescent="0.35"/>
    <row r="919" x14ac:dyDescent="0.35"/>
    <row r="920" x14ac:dyDescent="0.35"/>
    <row r="921" x14ac:dyDescent="0.35"/>
    <row r="922" x14ac:dyDescent="0.35"/>
    <row r="923" x14ac:dyDescent="0.35"/>
    <row r="924" x14ac:dyDescent="0.35"/>
    <row r="925" x14ac:dyDescent="0.35"/>
    <row r="926" x14ac:dyDescent="0.35"/>
    <row r="927" x14ac:dyDescent="0.35"/>
    <row r="928" x14ac:dyDescent="0.35"/>
    <row r="929" x14ac:dyDescent="0.35"/>
    <row r="930" x14ac:dyDescent="0.35"/>
    <row r="931" x14ac:dyDescent="0.35"/>
    <row r="932" x14ac:dyDescent="0.35"/>
    <row r="933" x14ac:dyDescent="0.35"/>
    <row r="934" x14ac:dyDescent="0.35"/>
    <row r="935" x14ac:dyDescent="0.35"/>
    <row r="936" x14ac:dyDescent="0.35"/>
    <row r="937" x14ac:dyDescent="0.35"/>
    <row r="938" x14ac:dyDescent="0.35"/>
    <row r="939" x14ac:dyDescent="0.35"/>
    <row r="940" x14ac:dyDescent="0.35"/>
    <row r="941" x14ac:dyDescent="0.35"/>
    <row r="942" x14ac:dyDescent="0.35"/>
    <row r="943" x14ac:dyDescent="0.35"/>
    <row r="944" x14ac:dyDescent="0.35"/>
    <row r="945" x14ac:dyDescent="0.35"/>
    <row r="946" x14ac:dyDescent="0.35"/>
    <row r="947" x14ac:dyDescent="0.35"/>
    <row r="948" x14ac:dyDescent="0.35"/>
    <row r="949" x14ac:dyDescent="0.35"/>
    <row r="950" x14ac:dyDescent="0.35"/>
    <row r="951" x14ac:dyDescent="0.35"/>
    <row r="952" x14ac:dyDescent="0.35"/>
    <row r="953" x14ac:dyDescent="0.35"/>
    <row r="954" x14ac:dyDescent="0.35"/>
    <row r="955" x14ac:dyDescent="0.35"/>
    <row r="956" x14ac:dyDescent="0.35"/>
    <row r="957" x14ac:dyDescent="0.35"/>
    <row r="958" x14ac:dyDescent="0.35"/>
    <row r="959" x14ac:dyDescent="0.35"/>
    <row r="960" x14ac:dyDescent="0.35"/>
    <row r="961" x14ac:dyDescent="0.35"/>
    <row r="962" x14ac:dyDescent="0.35"/>
    <row r="963" x14ac:dyDescent="0.35"/>
    <row r="964" x14ac:dyDescent="0.35"/>
    <row r="965" x14ac:dyDescent="0.35"/>
    <row r="966" x14ac:dyDescent="0.35"/>
    <row r="967" x14ac:dyDescent="0.35"/>
    <row r="968" x14ac:dyDescent="0.35"/>
    <row r="969" x14ac:dyDescent="0.35"/>
    <row r="970" x14ac:dyDescent="0.35"/>
    <row r="971" x14ac:dyDescent="0.35"/>
    <row r="972" x14ac:dyDescent="0.35"/>
    <row r="973" x14ac:dyDescent="0.35"/>
    <row r="974" x14ac:dyDescent="0.35"/>
    <row r="975" x14ac:dyDescent="0.35"/>
    <row r="976" x14ac:dyDescent="0.35"/>
    <row r="977" x14ac:dyDescent="0.35"/>
    <row r="978" x14ac:dyDescent="0.35"/>
    <row r="979" x14ac:dyDescent="0.35"/>
    <row r="980" x14ac:dyDescent="0.35"/>
    <row r="981" x14ac:dyDescent="0.35"/>
    <row r="982" x14ac:dyDescent="0.35"/>
    <row r="983" x14ac:dyDescent="0.35"/>
    <row r="984" x14ac:dyDescent="0.35"/>
    <row r="985" x14ac:dyDescent="0.35"/>
    <row r="986" x14ac:dyDescent="0.35"/>
    <row r="987" x14ac:dyDescent="0.35"/>
    <row r="988" x14ac:dyDescent="0.35"/>
    <row r="989" x14ac:dyDescent="0.35"/>
    <row r="990" x14ac:dyDescent="0.35"/>
    <row r="991" x14ac:dyDescent="0.35"/>
    <row r="992" x14ac:dyDescent="0.35"/>
    <row r="993" x14ac:dyDescent="0.35"/>
    <row r="994" x14ac:dyDescent="0.35"/>
    <row r="995" x14ac:dyDescent="0.35"/>
    <row r="996" x14ac:dyDescent="0.35"/>
    <row r="997" x14ac:dyDescent="0.35"/>
    <row r="998" x14ac:dyDescent="0.35"/>
    <row r="999" x14ac:dyDescent="0.35"/>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AA43E-7A71-4B6E-8AC5-36691E398864}">
  <sheetPr>
    <tabColor rgb="FFFFFF00"/>
  </sheetPr>
  <dimension ref="B2:T21"/>
  <sheetViews>
    <sheetView workbookViewId="0">
      <selection activeCell="D8" sqref="D8"/>
    </sheetView>
  </sheetViews>
  <sheetFormatPr defaultRowHeight="14.5" x14ac:dyDescent="0.35"/>
  <cols>
    <col min="2" max="2" width="19.453125" bestFit="1" customWidth="1"/>
    <col min="4" max="4" width="18" customWidth="1"/>
    <col min="6" max="6" width="18.453125" customWidth="1"/>
    <col min="8" max="8" width="18.26953125" customWidth="1"/>
    <col min="10" max="10" width="18.7265625" customWidth="1"/>
    <col min="12" max="12" width="21.54296875" bestFit="1" customWidth="1"/>
    <col min="14" max="14" width="18.1796875" customWidth="1"/>
    <col min="16" max="16" width="18" customWidth="1"/>
    <col min="18" max="18" width="17.81640625" customWidth="1"/>
    <col min="20" max="20" width="18.453125" customWidth="1"/>
  </cols>
  <sheetData>
    <row r="2" spans="2:20" ht="17.5" thickBot="1" x14ac:dyDescent="0.45">
      <c r="B2" s="126" t="s">
        <v>876</v>
      </c>
      <c r="L2" s="126" t="s">
        <v>877</v>
      </c>
    </row>
    <row r="3" spans="2:20" ht="15" thickTop="1" x14ac:dyDescent="0.35"/>
    <row r="4" spans="2:20" x14ac:dyDescent="0.35">
      <c r="B4" s="400" t="s">
        <v>878</v>
      </c>
      <c r="C4" s="400"/>
      <c r="D4" s="400"/>
      <c r="E4" s="400"/>
      <c r="F4" s="400"/>
      <c r="G4" s="400"/>
      <c r="H4" s="400"/>
      <c r="I4" s="400"/>
      <c r="J4" s="400"/>
      <c r="K4" s="400"/>
      <c r="L4" s="400"/>
      <c r="M4" s="400"/>
      <c r="N4" s="400"/>
      <c r="O4" s="400"/>
      <c r="P4" s="400"/>
      <c r="Q4" s="400"/>
      <c r="R4" s="400"/>
      <c r="S4" s="400"/>
      <c r="T4" s="400"/>
    </row>
    <row r="5" spans="2:20" x14ac:dyDescent="0.35">
      <c r="B5" s="400" t="s">
        <v>879</v>
      </c>
      <c r="C5" s="400"/>
      <c r="D5" s="400"/>
      <c r="E5" s="400"/>
      <c r="F5" s="400"/>
      <c r="G5" s="400"/>
      <c r="H5" s="400"/>
      <c r="I5" s="400"/>
      <c r="J5" s="400"/>
      <c r="K5" s="400"/>
      <c r="L5" s="400"/>
      <c r="M5" s="400"/>
      <c r="N5" s="400"/>
      <c r="O5" s="400"/>
      <c r="P5" s="400"/>
      <c r="Q5" s="400"/>
      <c r="R5" s="400"/>
      <c r="S5" s="400"/>
      <c r="T5" s="400"/>
    </row>
    <row r="7" spans="2:20" s="1" customFormat="1" x14ac:dyDescent="0.35">
      <c r="B7" s="127" t="s">
        <v>300</v>
      </c>
      <c r="D7" s="127" t="s">
        <v>119</v>
      </c>
      <c r="F7" s="127" t="s">
        <v>302</v>
      </c>
      <c r="H7" s="127" t="s">
        <v>305</v>
      </c>
      <c r="J7" s="127" t="s">
        <v>367</v>
      </c>
      <c r="L7" s="127" t="s">
        <v>300</v>
      </c>
      <c r="N7" s="127" t="s">
        <v>119</v>
      </c>
      <c r="P7" s="127" t="s">
        <v>302</v>
      </c>
      <c r="R7" s="127" t="s">
        <v>305</v>
      </c>
      <c r="T7" s="127" t="s">
        <v>367</v>
      </c>
    </row>
    <row r="8" spans="2:20" x14ac:dyDescent="0.35">
      <c r="B8" s="125" t="s">
        <v>298</v>
      </c>
      <c r="D8" s="125" t="s">
        <v>308</v>
      </c>
      <c r="F8" s="125" t="s">
        <v>301</v>
      </c>
      <c r="H8" s="125" t="s">
        <v>304</v>
      </c>
      <c r="J8" s="125" t="s">
        <v>306</v>
      </c>
      <c r="L8" s="125" t="s">
        <v>341</v>
      </c>
      <c r="N8" s="125" t="s">
        <v>880</v>
      </c>
      <c r="P8" s="125" t="s">
        <v>342</v>
      </c>
      <c r="R8" s="125" t="s">
        <v>351</v>
      </c>
      <c r="T8" s="125" t="s">
        <v>344</v>
      </c>
    </row>
    <row r="9" spans="2:20" x14ac:dyDescent="0.35">
      <c r="B9" s="125" t="s">
        <v>303</v>
      </c>
      <c r="D9" s="125" t="s">
        <v>314</v>
      </c>
      <c r="F9" s="125" t="s">
        <v>310</v>
      </c>
      <c r="H9" s="125" t="s">
        <v>313</v>
      </c>
      <c r="J9" s="125" t="s">
        <v>318</v>
      </c>
      <c r="L9" s="125" t="s">
        <v>347</v>
      </c>
      <c r="N9" s="125"/>
      <c r="P9" s="125" t="s">
        <v>347</v>
      </c>
      <c r="R9" s="125" t="s">
        <v>352</v>
      </c>
      <c r="T9" s="125" t="s">
        <v>345</v>
      </c>
    </row>
    <row r="10" spans="2:20" x14ac:dyDescent="0.35">
      <c r="B10" s="125" t="s">
        <v>309</v>
      </c>
      <c r="D10" s="125" t="s">
        <v>315</v>
      </c>
      <c r="F10" s="125" t="s">
        <v>327</v>
      </c>
      <c r="H10" s="125" t="s">
        <v>319</v>
      </c>
      <c r="J10" s="125" t="s">
        <v>331</v>
      </c>
      <c r="L10" s="125" t="s">
        <v>348</v>
      </c>
      <c r="N10" s="125"/>
      <c r="P10" s="125" t="s">
        <v>348</v>
      </c>
      <c r="R10" s="125" t="s">
        <v>356</v>
      </c>
      <c r="T10" s="125" t="s">
        <v>346</v>
      </c>
    </row>
    <row r="11" spans="2:20" x14ac:dyDescent="0.35">
      <c r="B11" s="125" t="s">
        <v>311</v>
      </c>
      <c r="D11" s="125" t="s">
        <v>316</v>
      </c>
      <c r="F11" s="125" t="s">
        <v>330</v>
      </c>
      <c r="J11" s="125" t="s">
        <v>333</v>
      </c>
      <c r="L11" s="125" t="s">
        <v>349</v>
      </c>
      <c r="N11" s="125"/>
      <c r="P11" s="125" t="s">
        <v>357</v>
      </c>
      <c r="R11" s="125"/>
      <c r="T11" s="125" t="s">
        <v>355</v>
      </c>
    </row>
    <row r="12" spans="2:20" x14ac:dyDescent="0.35">
      <c r="B12" s="125" t="s">
        <v>312</v>
      </c>
      <c r="D12" s="125" t="s">
        <v>317</v>
      </c>
      <c r="J12" s="125" t="s">
        <v>334</v>
      </c>
      <c r="L12" s="125" t="s">
        <v>350</v>
      </c>
      <c r="N12" s="125"/>
      <c r="P12" s="125"/>
      <c r="R12" s="125"/>
      <c r="T12" s="125" t="s">
        <v>358</v>
      </c>
    </row>
    <row r="13" spans="2:20" x14ac:dyDescent="0.35">
      <c r="B13" s="125" t="s">
        <v>320</v>
      </c>
      <c r="J13" s="125" t="s">
        <v>335</v>
      </c>
      <c r="L13" s="125" t="s">
        <v>353</v>
      </c>
      <c r="N13" s="125"/>
      <c r="P13" s="125"/>
      <c r="R13" s="125"/>
      <c r="T13" s="125" t="s">
        <v>362</v>
      </c>
    </row>
    <row r="14" spans="2:20" x14ac:dyDescent="0.35">
      <c r="B14" s="125" t="s">
        <v>321</v>
      </c>
      <c r="J14" s="125" t="s">
        <v>336</v>
      </c>
      <c r="L14" s="125" t="s">
        <v>354</v>
      </c>
      <c r="N14" s="125"/>
      <c r="P14" s="125"/>
      <c r="R14" s="125"/>
      <c r="T14" s="125"/>
    </row>
    <row r="15" spans="2:20" x14ac:dyDescent="0.35">
      <c r="B15" s="125" t="s">
        <v>322</v>
      </c>
      <c r="J15" s="125" t="s">
        <v>337</v>
      </c>
      <c r="L15" s="125" t="s">
        <v>357</v>
      </c>
      <c r="N15" s="125"/>
      <c r="P15" s="125"/>
      <c r="R15" s="125"/>
      <c r="T15" s="125"/>
    </row>
    <row r="16" spans="2:20" x14ac:dyDescent="0.35">
      <c r="B16" s="125" t="s">
        <v>323</v>
      </c>
      <c r="L16" s="125" t="s">
        <v>359</v>
      </c>
      <c r="N16" s="125"/>
      <c r="P16" s="125"/>
      <c r="R16" s="125"/>
      <c r="T16" s="125"/>
    </row>
    <row r="17" spans="2:18" x14ac:dyDescent="0.35">
      <c r="B17" s="125" t="s">
        <v>324</v>
      </c>
      <c r="L17" s="125" t="s">
        <v>361</v>
      </c>
      <c r="N17" s="125"/>
      <c r="P17" s="125"/>
      <c r="R17" s="125"/>
    </row>
    <row r="18" spans="2:18" x14ac:dyDescent="0.35">
      <c r="B18" s="125" t="s">
        <v>325</v>
      </c>
    </row>
    <row r="19" spans="2:18" x14ac:dyDescent="0.35">
      <c r="B19" s="125" t="s">
        <v>326</v>
      </c>
    </row>
    <row r="20" spans="2:18" x14ac:dyDescent="0.35">
      <c r="B20" s="125" t="s">
        <v>328</v>
      </c>
    </row>
    <row r="21" spans="2:18" x14ac:dyDescent="0.35">
      <c r="B21" s="125" t="s">
        <v>329</v>
      </c>
    </row>
  </sheetData>
  <mergeCells count="2">
    <mergeCell ref="B4:T4"/>
    <mergeCell ref="B5:T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79275-7AB8-42D4-AC62-6F58ECADC45D}">
  <sheetPr>
    <tabColor rgb="FFFFFF00"/>
  </sheetPr>
  <dimension ref="A1:J159"/>
  <sheetViews>
    <sheetView topLeftCell="B1" workbookViewId="0">
      <selection activeCell="G5" sqref="G5"/>
    </sheetView>
  </sheetViews>
  <sheetFormatPr defaultRowHeight="15" customHeight="1" x14ac:dyDescent="0.35"/>
  <cols>
    <col min="1" max="1" width="68.1796875" customWidth="1"/>
    <col min="2" max="2" width="30.81640625" customWidth="1"/>
    <col min="4" max="4" width="38.81640625" bestFit="1" customWidth="1"/>
    <col min="5" max="5" width="90.54296875" customWidth="1"/>
    <col min="6" max="6" width="16.81640625" customWidth="1"/>
    <col min="7" max="7" width="25.453125" customWidth="1"/>
  </cols>
  <sheetData>
    <row r="1" spans="1:7" x14ac:dyDescent="0.35">
      <c r="A1" s="30" t="s">
        <v>881</v>
      </c>
      <c r="B1" s="129"/>
    </row>
    <row r="2" spans="1:7" x14ac:dyDescent="0.35">
      <c r="A2" t="str">
        <f>Admin!$B$15</f>
        <v>Bolton Council</v>
      </c>
    </row>
    <row r="3" spans="1:7" x14ac:dyDescent="0.35">
      <c r="D3" s="60" t="s">
        <v>882</v>
      </c>
    </row>
    <row r="4" spans="1:7" x14ac:dyDescent="0.35">
      <c r="A4" s="30" t="s">
        <v>883</v>
      </c>
      <c r="B4" s="129" t="s">
        <v>297</v>
      </c>
      <c r="D4" t="s">
        <v>414</v>
      </c>
      <c r="E4" t="s">
        <v>124</v>
      </c>
      <c r="F4" t="s">
        <v>297</v>
      </c>
      <c r="G4" t="s">
        <v>123</v>
      </c>
    </row>
    <row r="5" spans="1:7" x14ac:dyDescent="0.35">
      <c r="A5" t="str" cm="1">
        <f t="array" ref="A5:B43">Filtered_Bespoke_Outputs</f>
        <v>Please select an option</v>
      </c>
      <c r="B5" t="e">
        <v>#N/A</v>
      </c>
      <c r="D5" t="s">
        <v>45</v>
      </c>
      <c r="E5" t="str">
        <f>'Dropdown Values'!A3</f>
        <v>Please select an option</v>
      </c>
      <c r="F5" t="e">
        <f>NA()</f>
        <v>#N/A</v>
      </c>
      <c r="G5" t="s">
        <v>371</v>
      </c>
    </row>
    <row r="6" spans="1:7" x14ac:dyDescent="0.35">
      <c r="A6" t="str">
        <v>Amount of new office space (m2)</v>
      </c>
      <c r="B6" t="str">
        <v>sqm </v>
      </c>
      <c r="D6" t="s">
        <v>45</v>
      </c>
      <c r="E6" t="s">
        <v>884</v>
      </c>
      <c r="F6" t="s">
        <v>299</v>
      </c>
      <c r="G6" t="s">
        <v>371</v>
      </c>
    </row>
    <row r="7" spans="1:7" x14ac:dyDescent="0.35">
      <c r="A7" t="str">
        <v>Amount of capacity of new or improved training or education facilities (people)</v>
      </c>
      <c r="B7" t="str">
        <v>n of </v>
      </c>
      <c r="D7" t="s">
        <v>45</v>
      </c>
      <c r="E7" t="s">
        <v>885</v>
      </c>
      <c r="F7" t="s">
        <v>139</v>
      </c>
      <c r="G7" t="s">
        <v>371</v>
      </c>
    </row>
    <row r="8" spans="1:7" x14ac:dyDescent="0.35">
      <c r="A8" t="str">
        <v>Amount of public realm created (sqm)</v>
      </c>
      <c r="B8" t="str">
        <v>sqm </v>
      </c>
      <c r="D8" t="s">
        <v>45</v>
      </c>
      <c r="E8" t="s">
        <v>886</v>
      </c>
      <c r="F8" t="s">
        <v>299</v>
      </c>
      <c r="G8" t="s">
        <v>371</v>
      </c>
    </row>
    <row r="9" spans="1:7" x14ac:dyDescent="0.35">
      <c r="A9" t="str">
        <v>% increase in participation</v>
      </c>
      <c r="B9" t="str">
        <v>%</v>
      </c>
      <c r="D9" t="s">
        <v>45</v>
      </c>
      <c r="E9" t="s">
        <v>887</v>
      </c>
      <c r="F9" t="s">
        <v>343</v>
      </c>
      <c r="G9" t="s">
        <v>371</v>
      </c>
    </row>
    <row r="10" spans="1:7" x14ac:dyDescent="0.35">
      <c r="A10" t="str">
        <v>% increase in membership</v>
      </c>
      <c r="B10" t="str">
        <v>%</v>
      </c>
      <c r="D10" t="s">
        <v>45</v>
      </c>
      <c r="E10" t="s">
        <v>888</v>
      </c>
      <c r="F10" t="s">
        <v>343</v>
      </c>
      <c r="G10" t="s">
        <v>371</v>
      </c>
    </row>
    <row r="11" spans="1:7" x14ac:dyDescent="0.35">
      <c r="A11" t="str">
        <v xml:space="preserve">% increase in Health Pathway referrals </v>
      </c>
      <c r="B11" t="str">
        <v>%</v>
      </c>
      <c r="D11" t="s">
        <v>45</v>
      </c>
      <c r="E11" t="s">
        <v>889</v>
      </c>
      <c r="F11" t="s">
        <v>343</v>
      </c>
      <c r="G11" t="s">
        <v>371</v>
      </c>
    </row>
    <row r="12" spans="1:7" x14ac:dyDescent="0.35">
      <c r="A12" t="str">
        <v>Number of residential units</v>
      </c>
      <c r="B12" t="str">
        <v>n of </v>
      </c>
      <c r="D12" t="s">
        <v>45</v>
      </c>
      <c r="E12" t="s">
        <v>890</v>
      </c>
      <c r="F12" t="s">
        <v>139</v>
      </c>
      <c r="G12" t="s">
        <v>371</v>
      </c>
    </row>
    <row r="13" spans="1:7" x14ac:dyDescent="0.35">
      <c r="A13" t="str">
        <v>Amount of new healthcare facilities sqm</v>
      </c>
      <c r="B13" t="str">
        <v>sqm </v>
      </c>
      <c r="D13" t="s">
        <v>45</v>
      </c>
      <c r="E13" t="s">
        <v>891</v>
      </c>
      <c r="F13" t="s">
        <v>299</v>
      </c>
      <c r="G13" t="s">
        <v>371</v>
      </c>
    </row>
    <row r="14" spans="1:7" x14ac:dyDescent="0.35">
      <c r="A14" t="str">
        <v>Number of new parking spaces</v>
      </c>
      <c r="B14" t="str">
        <v>n of </v>
      </c>
      <c r="D14" t="s">
        <v>45</v>
      </c>
      <c r="E14" t="s">
        <v>892</v>
      </c>
      <c r="F14" t="s">
        <v>139</v>
      </c>
      <c r="G14" t="s">
        <v>371</v>
      </c>
    </row>
    <row r="15" spans="1:7" x14ac:dyDescent="0.35">
      <c r="A15" t="str">
        <v>Additional Learners (FE)</v>
      </c>
      <c r="B15" t="str">
        <v>n of </v>
      </c>
      <c r="D15" t="s">
        <v>45</v>
      </c>
      <c r="E15" t="s">
        <v>893</v>
      </c>
      <c r="F15" t="s">
        <v>139</v>
      </c>
      <c r="G15" t="s">
        <v>371</v>
      </c>
    </row>
    <row r="16" spans="1:7" x14ac:dyDescent="0.35">
      <c r="A16" t="str">
        <v>Additional Learners (HE)</v>
      </c>
      <c r="B16" t="str">
        <v>n of </v>
      </c>
      <c r="D16" t="s">
        <v>45</v>
      </c>
      <c r="E16" t="s">
        <v>894</v>
      </c>
      <c r="F16" t="s">
        <v>139</v>
      </c>
      <c r="G16" t="s">
        <v>371</v>
      </c>
    </row>
    <row r="17" spans="1:7" x14ac:dyDescent="0.35">
      <c r="A17" t="str">
        <v>Additional Learners (CPD)</v>
      </c>
      <c r="B17" t="str">
        <v>n of </v>
      </c>
      <c r="D17" t="s">
        <v>45</v>
      </c>
      <c r="E17" t="s">
        <v>895</v>
      </c>
      <c r="F17" t="s">
        <v>139</v>
      </c>
      <c r="G17" t="s">
        <v>371</v>
      </c>
    </row>
    <row r="18" spans="1:7" x14ac:dyDescent="0.35">
      <c r="A18" t="str">
        <v>Learners moving into Healthcare from other sectors</v>
      </c>
      <c r="B18" t="str">
        <v>n of </v>
      </c>
      <c r="D18" t="s">
        <v>45</v>
      </c>
      <c r="E18" t="s">
        <v>896</v>
      </c>
      <c r="F18" t="s">
        <v>139</v>
      </c>
      <c r="G18" t="s">
        <v>371</v>
      </c>
    </row>
    <row r="19" spans="1:7" x14ac:dyDescent="0.35">
      <c r="A19" t="str">
        <v>Local employment (NHS workers living within 10 mile radious)</v>
      </c>
      <c r="B19" t="str">
        <v>n of </v>
      </c>
      <c r="D19" t="s">
        <v>45</v>
      </c>
      <c r="E19" t="s">
        <v>897</v>
      </c>
      <c r="F19" t="s">
        <v>139</v>
      </c>
      <c r="G19" t="s">
        <v>371</v>
      </c>
    </row>
    <row r="20" spans="1:7" x14ac:dyDescent="0.35">
      <c r="A20" t="str">
        <v>Number of improved community/sports centres</v>
      </c>
      <c r="B20" t="str">
        <v>n of </v>
      </c>
      <c r="D20" t="s">
        <v>45</v>
      </c>
      <c r="E20" t="s">
        <v>898</v>
      </c>
      <c r="F20" t="s">
        <v>139</v>
      </c>
      <c r="G20" t="s">
        <v>371</v>
      </c>
    </row>
    <row r="21" spans="1:7" x14ac:dyDescent="0.35">
      <c r="A21" t="str">
        <v>Increase in the amount of diversity of commercial floorspace (sqm)</v>
      </c>
      <c r="B21" t="str">
        <v>sqm </v>
      </c>
      <c r="D21" t="s">
        <v>45</v>
      </c>
      <c r="E21" t="s">
        <v>899</v>
      </c>
      <c r="F21" t="s">
        <v>299</v>
      </c>
      <c r="G21" t="s">
        <v>371</v>
      </c>
    </row>
    <row r="22" spans="1:7" x14ac:dyDescent="0.35">
      <c r="A22" t="str">
        <v>Increase in existing visits (%)</v>
      </c>
      <c r="B22" t="str">
        <v>%</v>
      </c>
      <c r="D22" t="s">
        <v>45</v>
      </c>
      <c r="E22" t="s">
        <v>900</v>
      </c>
      <c r="F22" t="s">
        <v>343</v>
      </c>
      <c r="G22" t="s">
        <v>371</v>
      </c>
    </row>
    <row r="23" spans="1:7" x14ac:dyDescent="0.35">
      <c r="A23" t="str">
        <v>Increase in dwell time (%)</v>
      </c>
      <c r="B23" t="str">
        <v>%</v>
      </c>
      <c r="D23" t="s">
        <v>45</v>
      </c>
      <c r="E23" t="s">
        <v>901</v>
      </c>
      <c r="F23" t="s">
        <v>343</v>
      </c>
      <c r="G23" t="s">
        <v>371</v>
      </c>
    </row>
    <row r="24" spans="1:7" x14ac:dyDescent="0.35">
      <c r="A24" t="str">
        <v>Increase in number of trading units</v>
      </c>
      <c r="B24" t="str">
        <v>n of </v>
      </c>
      <c r="D24" t="s">
        <v>45</v>
      </c>
      <c r="E24" t="s">
        <v>902</v>
      </c>
      <c r="F24" t="s">
        <v>139</v>
      </c>
      <c r="G24" t="s">
        <v>371</v>
      </c>
    </row>
    <row r="25" spans="1:7" x14ac:dyDescent="0.35">
      <c r="A25" t="str">
        <v>Number of new awnings &amp; food hall</v>
      </c>
      <c r="B25" t="str">
        <v>n of </v>
      </c>
      <c r="D25" t="s">
        <v>45</v>
      </c>
      <c r="E25" t="s">
        <v>903</v>
      </c>
      <c r="F25" t="s">
        <v>139</v>
      </c>
      <c r="G25" t="s">
        <v>371</v>
      </c>
    </row>
    <row r="26" spans="1:7" x14ac:dyDescent="0.35">
      <c r="A26" t="str">
        <v>Increase in amount of shared innovation facilities (%)</v>
      </c>
      <c r="B26" t="str">
        <v>%</v>
      </c>
      <c r="D26" t="s">
        <v>45</v>
      </c>
      <c r="E26" t="s">
        <v>904</v>
      </c>
      <c r="F26" t="s">
        <v>343</v>
      </c>
      <c r="G26" t="s">
        <v>371</v>
      </c>
    </row>
    <row r="27" spans="1:7" x14ac:dyDescent="0.35">
      <c r="A27" t="str">
        <v>Increase in amount of new specialist technology equipment (%)</v>
      </c>
      <c r="B27" t="str">
        <v>%</v>
      </c>
      <c r="D27" t="s">
        <v>45</v>
      </c>
      <c r="E27" t="s">
        <v>905</v>
      </c>
      <c r="F27" t="s">
        <v>343</v>
      </c>
      <c r="G27" t="s">
        <v>371</v>
      </c>
    </row>
    <row r="28" spans="1:7" x14ac:dyDescent="0.35">
      <c r="A28" t="str">
        <v>Increase in uptake of digital/technical apprenticeships (%)</v>
      </c>
      <c r="B28" t="str">
        <v>%</v>
      </c>
      <c r="D28" t="s">
        <v>45</v>
      </c>
      <c r="E28" t="s">
        <v>906</v>
      </c>
      <c r="F28" t="s">
        <v>343</v>
      </c>
      <c r="G28" t="s">
        <v>371</v>
      </c>
    </row>
    <row r="29" spans="1:7" x14ac:dyDescent="0.35">
      <c r="A29" t="str">
        <v>Increase in the share of young people &amp; adults who have the relevant skills for employment &amp; entrepreneurship (%)</v>
      </c>
      <c r="B29" t="str">
        <v>%</v>
      </c>
      <c r="D29" t="s">
        <v>45</v>
      </c>
      <c r="E29" t="s">
        <v>907</v>
      </c>
      <c r="F29" t="s">
        <v>343</v>
      </c>
      <c r="G29" t="s">
        <v>371</v>
      </c>
    </row>
    <row r="30" spans="1:7" x14ac:dyDescent="0.35">
      <c r="A30" t="str">
        <v>Increase in new business start ups (%)</v>
      </c>
      <c r="B30" t="str">
        <v>%</v>
      </c>
      <c r="D30" t="s">
        <v>45</v>
      </c>
      <c r="E30" t="s">
        <v>908</v>
      </c>
      <c r="F30" t="s">
        <v>343</v>
      </c>
      <c r="G30" t="s">
        <v>371</v>
      </c>
    </row>
    <row r="31" spans="1:7" x14ac:dyDescent="0.35">
      <c r="A31" t="str">
        <v>Increase in business scale ups (%)</v>
      </c>
      <c r="B31" t="str">
        <v>%</v>
      </c>
      <c r="D31" t="s">
        <v>45</v>
      </c>
      <c r="E31" t="s">
        <v>909</v>
      </c>
      <c r="F31" t="s">
        <v>343</v>
      </c>
      <c r="G31" t="s">
        <v>371</v>
      </c>
    </row>
    <row r="32" spans="1:7" x14ac:dyDescent="0.35">
      <c r="A32" t="str">
        <v>m2 of heritage buildings renovated/restored</v>
      </c>
      <c r="B32" t="str">
        <v>sqm </v>
      </c>
      <c r="D32" t="s">
        <v>45</v>
      </c>
      <c r="E32" t="s">
        <v>910</v>
      </c>
      <c r="F32" t="s">
        <v>299</v>
      </c>
      <c r="G32" t="s">
        <v>371</v>
      </c>
    </row>
    <row r="33" spans="1:10" x14ac:dyDescent="0.35">
      <c r="A33" t="str">
        <v>Increase in no of visitors to arts, culture &amp; heritage events</v>
      </c>
      <c r="B33" t="str">
        <v>n of </v>
      </c>
      <c r="D33" t="s">
        <v>45</v>
      </c>
      <c r="E33" t="s">
        <v>911</v>
      </c>
      <c r="F33" t="s">
        <v>139</v>
      </c>
      <c r="G33" t="s">
        <v>371</v>
      </c>
    </row>
    <row r="34" spans="1:10" x14ac:dyDescent="0.35">
      <c r="A34" t="str">
        <v>Improved perception of place (%) visitors, businesses, residents</v>
      </c>
      <c r="B34" t="str">
        <v>%</v>
      </c>
      <c r="D34" t="s">
        <v>45</v>
      </c>
      <c r="E34" t="s">
        <v>912</v>
      </c>
      <c r="F34" t="s">
        <v>343</v>
      </c>
      <c r="G34" t="s">
        <v>371</v>
      </c>
    </row>
    <row r="35" spans="1:10" x14ac:dyDescent="0.35">
      <c r="A35" t="str">
        <v>Rehabilitated land m2</v>
      </c>
      <c r="B35" t="str">
        <v>sqm </v>
      </c>
      <c r="D35" t="s">
        <v>45</v>
      </c>
      <c r="E35" t="s">
        <v>913</v>
      </c>
      <c r="F35" t="s">
        <v>299</v>
      </c>
      <c r="G35" t="s">
        <v>371</v>
      </c>
    </row>
    <row r="36" spans="1:10" x14ac:dyDescent="0.35">
      <c r="A36" t="str">
        <v>Improved parking spaces</v>
      </c>
      <c r="B36" t="str">
        <v>n of </v>
      </c>
      <c r="D36" t="s">
        <v>45</v>
      </c>
      <c r="E36" t="s">
        <v>914</v>
      </c>
      <c r="F36" t="s">
        <v>139</v>
      </c>
      <c r="G36" t="s">
        <v>371</v>
      </c>
    </row>
    <row r="37" spans="1:10" x14ac:dyDescent="0.35">
      <c r="A37" t="str">
        <v>Sites cleared</v>
      </c>
      <c r="B37" t="str">
        <v>n of </v>
      </c>
      <c r="D37" t="s">
        <v>45</v>
      </c>
      <c r="E37" t="s">
        <v>915</v>
      </c>
      <c r="F37" t="s">
        <v>139</v>
      </c>
      <c r="G37" t="s">
        <v>371</v>
      </c>
    </row>
    <row r="38" spans="1:10" x14ac:dyDescent="0.35">
      <c r="A38" t="str">
        <v>Additional enterprises with broadband access</v>
      </c>
      <c r="B38" t="str">
        <v>n of </v>
      </c>
      <c r="D38" t="s">
        <v>45</v>
      </c>
      <c r="E38" t="s">
        <v>916</v>
      </c>
      <c r="F38" t="s">
        <v>139</v>
      </c>
      <c r="G38" t="s">
        <v>371</v>
      </c>
    </row>
    <row r="39" spans="1:10" x14ac:dyDescent="0.35">
      <c r="A39" t="str">
        <v>Non domestic buildings with green retrofit</v>
      </c>
      <c r="B39" t="str">
        <v>n of </v>
      </c>
      <c r="D39" t="s">
        <v>45</v>
      </c>
      <c r="E39" t="s">
        <v>917</v>
      </c>
      <c r="F39" t="s">
        <v>139</v>
      </c>
      <c r="G39" t="s">
        <v>371</v>
      </c>
    </row>
    <row r="40" spans="1:10" x14ac:dyDescent="0.35">
      <c r="A40" t="str">
        <v>Office Space renovated/improved</v>
      </c>
      <c r="B40" t="str">
        <v>sqm </v>
      </c>
      <c r="D40" t="s">
        <v>45</v>
      </c>
      <c r="E40" t="s">
        <v>918</v>
      </c>
      <c r="F40" t="s">
        <v>299</v>
      </c>
      <c r="G40" t="s">
        <v>371</v>
      </c>
    </row>
    <row r="41" spans="1:10" x14ac:dyDescent="0.35">
      <c r="A41" t="str">
        <v>Potential entrepreneurs assisted</v>
      </c>
      <c r="B41" t="str">
        <v>n of </v>
      </c>
      <c r="D41" t="s">
        <v>45</v>
      </c>
      <c r="E41" t="s">
        <v>919</v>
      </c>
      <c r="F41" t="s">
        <v>139</v>
      </c>
      <c r="G41" t="s">
        <v>371</v>
      </c>
    </row>
    <row r="42" spans="1:10" x14ac:dyDescent="0.35">
      <c r="A42" t="str">
        <v>Closer collaboration with employers</v>
      </c>
      <c r="B42" t="str">
        <v>n of </v>
      </c>
      <c r="D42" t="s">
        <v>45</v>
      </c>
      <c r="E42" t="s">
        <v>920</v>
      </c>
      <c r="F42" t="s">
        <v>139</v>
      </c>
      <c r="G42" t="s">
        <v>371</v>
      </c>
    </row>
    <row r="43" spans="1:10" x14ac:dyDescent="0.35">
      <c r="A43" t="str">
        <v>Increase in capacity and accessibility to new/improved facilities</v>
      </c>
      <c r="B43" t="str">
        <v>%</v>
      </c>
      <c r="D43" t="s">
        <v>45</v>
      </c>
      <c r="E43" t="s">
        <v>921</v>
      </c>
      <c r="F43" t="s">
        <v>343</v>
      </c>
      <c r="G43" t="s">
        <v>371</v>
      </c>
    </row>
    <row r="44" spans="1:10" x14ac:dyDescent="0.35">
      <c r="D44" t="s">
        <v>277</v>
      </c>
      <c r="E44" t="s">
        <v>922</v>
      </c>
      <c r="F44" t="e">
        <f>NA()</f>
        <v>#N/A</v>
      </c>
      <c r="G44" t="s">
        <v>371</v>
      </c>
    </row>
    <row r="45" spans="1:10" x14ac:dyDescent="0.35">
      <c r="D45" t="s">
        <v>278</v>
      </c>
      <c r="E45" t="str">
        <f>'Dropdown Values'!A3</f>
        <v>Please select an option</v>
      </c>
      <c r="F45" t="e">
        <f>NA()</f>
        <v>#N/A</v>
      </c>
      <c r="G45" t="s">
        <v>371</v>
      </c>
      <c r="J45" s="111"/>
    </row>
    <row r="46" spans="1:10" x14ac:dyDescent="0.35">
      <c r="D46" t="s">
        <v>278</v>
      </c>
      <c r="E46" t="s">
        <v>923</v>
      </c>
      <c r="F46" t="s">
        <v>139</v>
      </c>
      <c r="G46" t="s">
        <v>371</v>
      </c>
      <c r="J46" s="111"/>
    </row>
    <row r="47" spans="1:10" x14ac:dyDescent="0.35">
      <c r="D47" t="s">
        <v>278</v>
      </c>
      <c r="E47" t="s">
        <v>924</v>
      </c>
      <c r="F47" t="s">
        <v>139</v>
      </c>
      <c r="G47" t="s">
        <v>371</v>
      </c>
      <c r="J47" s="111"/>
    </row>
    <row r="48" spans="1:10" x14ac:dyDescent="0.35">
      <c r="D48" t="s">
        <v>278</v>
      </c>
      <c r="E48" t="s">
        <v>925</v>
      </c>
      <c r="F48" t="s">
        <v>139</v>
      </c>
      <c r="G48" t="s">
        <v>371</v>
      </c>
      <c r="J48" s="111"/>
    </row>
    <row r="49" spans="4:7" x14ac:dyDescent="0.35">
      <c r="D49" t="s">
        <v>278</v>
      </c>
      <c r="E49" t="s">
        <v>926</v>
      </c>
      <c r="F49" t="s">
        <v>139</v>
      </c>
      <c r="G49" t="s">
        <v>371</v>
      </c>
    </row>
    <row r="50" spans="4:7" x14ac:dyDescent="0.35">
      <c r="D50" t="s">
        <v>278</v>
      </c>
      <c r="E50" t="s">
        <v>927</v>
      </c>
      <c r="F50" t="s">
        <v>139</v>
      </c>
      <c r="G50" t="s">
        <v>371</v>
      </c>
    </row>
    <row r="51" spans="4:7" x14ac:dyDescent="0.35">
      <c r="D51" t="s">
        <v>278</v>
      </c>
      <c r="E51" t="s">
        <v>928</v>
      </c>
      <c r="F51" t="s">
        <v>343</v>
      </c>
      <c r="G51" t="s">
        <v>371</v>
      </c>
    </row>
    <row r="52" spans="4:7" x14ac:dyDescent="0.35">
      <c r="D52" t="s">
        <v>278</v>
      </c>
      <c r="E52" t="s">
        <v>929</v>
      </c>
      <c r="F52" t="s">
        <v>343</v>
      </c>
      <c r="G52" t="s">
        <v>371</v>
      </c>
    </row>
    <row r="53" spans="4:7" x14ac:dyDescent="0.35">
      <c r="D53" t="s">
        <v>278</v>
      </c>
      <c r="E53" t="s">
        <v>930</v>
      </c>
      <c r="F53" t="s">
        <v>139</v>
      </c>
      <c r="G53" t="s">
        <v>371</v>
      </c>
    </row>
    <row r="54" spans="4:7" x14ac:dyDescent="0.35">
      <c r="D54" t="s">
        <v>278</v>
      </c>
      <c r="E54" t="s">
        <v>931</v>
      </c>
      <c r="F54" t="s">
        <v>139</v>
      </c>
      <c r="G54" t="s">
        <v>371</v>
      </c>
    </row>
    <row r="55" spans="4:7" x14ac:dyDescent="0.35">
      <c r="D55" t="s">
        <v>278</v>
      </c>
      <c r="E55" t="s">
        <v>932</v>
      </c>
      <c r="F55" t="s">
        <v>332</v>
      </c>
      <c r="G55" t="s">
        <v>371</v>
      </c>
    </row>
    <row r="56" spans="4:7" x14ac:dyDescent="0.35">
      <c r="D56" t="s">
        <v>278</v>
      </c>
      <c r="E56" t="s">
        <v>933</v>
      </c>
      <c r="F56" t="s">
        <v>299</v>
      </c>
      <c r="G56" t="s">
        <v>371</v>
      </c>
    </row>
    <row r="57" spans="4:7" x14ac:dyDescent="0.35">
      <c r="D57" t="s">
        <v>278</v>
      </c>
      <c r="E57" t="s">
        <v>934</v>
      </c>
      <c r="F57" t="s">
        <v>139</v>
      </c>
      <c r="G57" t="s">
        <v>371</v>
      </c>
    </row>
    <row r="58" spans="4:7" x14ac:dyDescent="0.35">
      <c r="D58" t="s">
        <v>278</v>
      </c>
      <c r="E58" t="s">
        <v>935</v>
      </c>
      <c r="F58" t="s">
        <v>139</v>
      </c>
      <c r="G58" t="s">
        <v>371</v>
      </c>
    </row>
    <row r="59" spans="4:7" x14ac:dyDescent="0.35">
      <c r="D59" t="s">
        <v>278</v>
      </c>
      <c r="E59" t="s">
        <v>936</v>
      </c>
      <c r="F59" t="s">
        <v>139</v>
      </c>
      <c r="G59" t="s">
        <v>371</v>
      </c>
    </row>
    <row r="60" spans="4:7" x14ac:dyDescent="0.35">
      <c r="D60" t="s">
        <v>278</v>
      </c>
      <c r="E60" t="s">
        <v>937</v>
      </c>
      <c r="F60" t="s">
        <v>299</v>
      </c>
      <c r="G60" t="s">
        <v>371</v>
      </c>
    </row>
    <row r="61" spans="4:7" x14ac:dyDescent="0.35">
      <c r="D61" t="s">
        <v>278</v>
      </c>
      <c r="E61" t="s">
        <v>938</v>
      </c>
      <c r="F61" t="s">
        <v>299</v>
      </c>
      <c r="G61" t="s">
        <v>371</v>
      </c>
    </row>
    <row r="62" spans="4:7" x14ac:dyDescent="0.35">
      <c r="D62" t="s">
        <v>278</v>
      </c>
      <c r="E62" t="s">
        <v>939</v>
      </c>
      <c r="F62" t="s">
        <v>139</v>
      </c>
      <c r="G62" t="s">
        <v>371</v>
      </c>
    </row>
    <row r="63" spans="4:7" x14ac:dyDescent="0.35">
      <c r="D63" t="s">
        <v>279</v>
      </c>
      <c r="E63" t="str">
        <f>'Dropdown Values'!A3</f>
        <v>Please select an option</v>
      </c>
      <c r="F63" t="e">
        <f>NA()</f>
        <v>#N/A</v>
      </c>
      <c r="G63" t="s">
        <v>371</v>
      </c>
    </row>
    <row r="64" spans="4:7" x14ac:dyDescent="0.35">
      <c r="D64" t="s">
        <v>279</v>
      </c>
      <c r="E64" t="s">
        <v>940</v>
      </c>
      <c r="F64" t="s">
        <v>299</v>
      </c>
      <c r="G64" t="s">
        <v>371</v>
      </c>
    </row>
    <row r="65" spans="4:7" x14ac:dyDescent="0.35">
      <c r="D65" t="s">
        <v>279</v>
      </c>
      <c r="E65" t="s">
        <v>941</v>
      </c>
      <c r="F65" t="s">
        <v>299</v>
      </c>
      <c r="G65" t="s">
        <v>371</v>
      </c>
    </row>
    <row r="66" spans="4:7" x14ac:dyDescent="0.35">
      <c r="D66" t="s">
        <v>279</v>
      </c>
      <c r="E66" t="s">
        <v>942</v>
      </c>
      <c r="F66" t="s">
        <v>139</v>
      </c>
      <c r="G66" t="s">
        <v>371</v>
      </c>
    </row>
    <row r="67" spans="4:7" x14ac:dyDescent="0.35">
      <c r="D67" t="s">
        <v>279</v>
      </c>
      <c r="E67" t="s">
        <v>943</v>
      </c>
      <c r="F67" t="s">
        <v>139</v>
      </c>
      <c r="G67" t="s">
        <v>371</v>
      </c>
    </row>
    <row r="68" spans="4:7" x14ac:dyDescent="0.35">
      <c r="D68" t="s">
        <v>279</v>
      </c>
      <c r="E68" t="s">
        <v>944</v>
      </c>
      <c r="F68" t="s">
        <v>139</v>
      </c>
      <c r="G68" t="s">
        <v>371</v>
      </c>
    </row>
    <row r="69" spans="4:7" x14ac:dyDescent="0.35">
      <c r="D69" t="s">
        <v>279</v>
      </c>
      <c r="E69" t="s">
        <v>945</v>
      </c>
      <c r="F69" t="s">
        <v>139</v>
      </c>
      <c r="G69" t="s">
        <v>371</v>
      </c>
    </row>
    <row r="70" spans="4:7" x14ac:dyDescent="0.35">
      <c r="D70" t="s">
        <v>279</v>
      </c>
      <c r="E70" t="s">
        <v>946</v>
      </c>
      <c r="F70" t="s">
        <v>299</v>
      </c>
      <c r="G70" t="s">
        <v>371</v>
      </c>
    </row>
    <row r="71" spans="4:7" x14ac:dyDescent="0.35">
      <c r="D71" t="s">
        <v>279</v>
      </c>
      <c r="E71" t="s">
        <v>947</v>
      </c>
      <c r="F71" t="s">
        <v>139</v>
      </c>
      <c r="G71" t="s">
        <v>371</v>
      </c>
    </row>
    <row r="72" spans="4:7" x14ac:dyDescent="0.35">
      <c r="D72" t="s">
        <v>279</v>
      </c>
      <c r="E72" t="s">
        <v>948</v>
      </c>
      <c r="F72" t="s">
        <v>139</v>
      </c>
      <c r="G72" t="s">
        <v>371</v>
      </c>
    </row>
    <row r="73" spans="4:7" x14ac:dyDescent="0.35">
      <c r="D73" t="s">
        <v>280</v>
      </c>
      <c r="E73" t="str">
        <f>'Dropdown Values'!A3</f>
        <v>Please select an option</v>
      </c>
      <c r="F73" t="e">
        <f>NA()</f>
        <v>#N/A</v>
      </c>
      <c r="G73" t="s">
        <v>371</v>
      </c>
    </row>
    <row r="74" spans="4:7" x14ac:dyDescent="0.35">
      <c r="D74" t="s">
        <v>280</v>
      </c>
      <c r="E74" t="s">
        <v>949</v>
      </c>
      <c r="F74" t="s">
        <v>299</v>
      </c>
      <c r="G74" t="s">
        <v>371</v>
      </c>
    </row>
    <row r="75" spans="4:7" x14ac:dyDescent="0.35">
      <c r="D75" t="s">
        <v>280</v>
      </c>
      <c r="E75" t="s">
        <v>950</v>
      </c>
      <c r="F75" t="s">
        <v>139</v>
      </c>
      <c r="G75" t="s">
        <v>371</v>
      </c>
    </row>
    <row r="76" spans="4:7" x14ac:dyDescent="0.35">
      <c r="D76" t="s">
        <v>280</v>
      </c>
      <c r="E76" t="s">
        <v>951</v>
      </c>
      <c r="F76" t="s">
        <v>139</v>
      </c>
      <c r="G76" t="s">
        <v>371</v>
      </c>
    </row>
    <row r="77" spans="4:7" x14ac:dyDescent="0.35">
      <c r="D77" t="s">
        <v>280</v>
      </c>
      <c r="E77" t="s">
        <v>952</v>
      </c>
      <c r="F77" t="s">
        <v>139</v>
      </c>
      <c r="G77" t="s">
        <v>371</v>
      </c>
    </row>
    <row r="78" spans="4:7" x14ac:dyDescent="0.35">
      <c r="D78" t="s">
        <v>280</v>
      </c>
      <c r="E78" t="s">
        <v>953</v>
      </c>
      <c r="F78" t="s">
        <v>343</v>
      </c>
      <c r="G78" t="s">
        <v>371</v>
      </c>
    </row>
    <row r="79" spans="4:7" x14ac:dyDescent="0.35">
      <c r="D79" t="s">
        <v>280</v>
      </c>
      <c r="E79" t="s">
        <v>954</v>
      </c>
      <c r="F79" t="s">
        <v>139</v>
      </c>
      <c r="G79" t="s">
        <v>371</v>
      </c>
    </row>
    <row r="80" spans="4:7" x14ac:dyDescent="0.35">
      <c r="D80" t="s">
        <v>280</v>
      </c>
      <c r="E80" t="s">
        <v>955</v>
      </c>
      <c r="F80" t="s">
        <v>139</v>
      </c>
      <c r="G80" t="s">
        <v>371</v>
      </c>
    </row>
    <row r="81" spans="4:7" x14ac:dyDescent="0.35">
      <c r="D81" t="s">
        <v>280</v>
      </c>
      <c r="E81" t="s">
        <v>956</v>
      </c>
      <c r="F81" t="s">
        <v>139</v>
      </c>
      <c r="G81" t="s">
        <v>371</v>
      </c>
    </row>
    <row r="82" spans="4:7" x14ac:dyDescent="0.35">
      <c r="D82" t="s">
        <v>280</v>
      </c>
      <c r="E82" t="s">
        <v>957</v>
      </c>
      <c r="F82" t="s">
        <v>139</v>
      </c>
      <c r="G82" t="s">
        <v>371</v>
      </c>
    </row>
    <row r="83" spans="4:7" x14ac:dyDescent="0.35">
      <c r="D83" t="s">
        <v>280</v>
      </c>
      <c r="E83" t="s">
        <v>958</v>
      </c>
      <c r="F83" t="s">
        <v>139</v>
      </c>
      <c r="G83" t="s">
        <v>371</v>
      </c>
    </row>
    <row r="84" spans="4:7" x14ac:dyDescent="0.35">
      <c r="D84" t="s">
        <v>280</v>
      </c>
      <c r="E84" t="s">
        <v>959</v>
      </c>
      <c r="F84" t="s">
        <v>139</v>
      </c>
      <c r="G84" t="s">
        <v>371</v>
      </c>
    </row>
    <row r="85" spans="4:7" x14ac:dyDescent="0.35">
      <c r="D85" t="s">
        <v>280</v>
      </c>
      <c r="E85" t="s">
        <v>960</v>
      </c>
      <c r="F85" t="s">
        <v>139</v>
      </c>
      <c r="G85" t="s">
        <v>371</v>
      </c>
    </row>
    <row r="86" spans="4:7" x14ac:dyDescent="0.35">
      <c r="D86" t="s">
        <v>280</v>
      </c>
      <c r="E86" t="s">
        <v>961</v>
      </c>
      <c r="F86" t="s">
        <v>343</v>
      </c>
      <c r="G86" t="s">
        <v>371</v>
      </c>
    </row>
    <row r="87" spans="4:7" x14ac:dyDescent="0.35">
      <c r="D87" t="s">
        <v>281</v>
      </c>
      <c r="E87" t="str">
        <f>'Dropdown Values'!A3</f>
        <v>Please select an option</v>
      </c>
      <c r="F87" t="e">
        <f>NA()</f>
        <v>#N/A</v>
      </c>
      <c r="G87" t="s">
        <v>371</v>
      </c>
    </row>
    <row r="88" spans="4:7" x14ac:dyDescent="0.35">
      <c r="D88" t="s">
        <v>281</v>
      </c>
      <c r="E88" t="s">
        <v>962</v>
      </c>
      <c r="F88" t="s">
        <v>139</v>
      </c>
      <c r="G88" t="s">
        <v>371</v>
      </c>
    </row>
    <row r="89" spans="4:7" x14ac:dyDescent="0.35">
      <c r="D89" t="s">
        <v>281</v>
      </c>
      <c r="E89" t="s">
        <v>884</v>
      </c>
      <c r="F89" t="s">
        <v>299</v>
      </c>
      <c r="G89" t="s">
        <v>371</v>
      </c>
    </row>
    <row r="90" spans="4:7" x14ac:dyDescent="0.35">
      <c r="D90" t="s">
        <v>281</v>
      </c>
      <c r="E90" t="s">
        <v>963</v>
      </c>
      <c r="F90" t="s">
        <v>299</v>
      </c>
      <c r="G90" t="s">
        <v>371</v>
      </c>
    </row>
    <row r="91" spans="4:7" x14ac:dyDescent="0.35">
      <c r="D91" t="s">
        <v>281</v>
      </c>
      <c r="E91" t="s">
        <v>964</v>
      </c>
      <c r="F91" t="s">
        <v>139</v>
      </c>
      <c r="G91" t="s">
        <v>371</v>
      </c>
    </row>
    <row r="92" spans="4:7" x14ac:dyDescent="0.35">
      <c r="D92" t="s">
        <v>281</v>
      </c>
      <c r="E92" t="s">
        <v>965</v>
      </c>
      <c r="F92" t="s">
        <v>299</v>
      </c>
      <c r="G92" t="s">
        <v>371</v>
      </c>
    </row>
    <row r="93" spans="4:7" x14ac:dyDescent="0.35">
      <c r="D93" t="s">
        <v>281</v>
      </c>
      <c r="E93" t="s">
        <v>966</v>
      </c>
      <c r="F93" t="s">
        <v>299</v>
      </c>
      <c r="G93" t="s">
        <v>371</v>
      </c>
    </row>
    <row r="94" spans="4:7" x14ac:dyDescent="0.35">
      <c r="D94" t="s">
        <v>281</v>
      </c>
      <c r="E94" t="s">
        <v>967</v>
      </c>
      <c r="F94" t="s">
        <v>299</v>
      </c>
      <c r="G94" t="s">
        <v>371</v>
      </c>
    </row>
    <row r="95" spans="4:7" x14ac:dyDescent="0.35">
      <c r="D95" t="s">
        <v>281</v>
      </c>
      <c r="E95" t="s">
        <v>968</v>
      </c>
      <c r="F95" t="s">
        <v>299</v>
      </c>
      <c r="G95" t="s">
        <v>371</v>
      </c>
    </row>
    <row r="96" spans="4:7" x14ac:dyDescent="0.35">
      <c r="D96" t="s">
        <v>281</v>
      </c>
      <c r="E96" t="s">
        <v>969</v>
      </c>
      <c r="F96" t="s">
        <v>139</v>
      </c>
      <c r="G96" t="s">
        <v>371</v>
      </c>
    </row>
    <row r="97" spans="4:7" x14ac:dyDescent="0.35">
      <c r="D97" t="s">
        <v>281</v>
      </c>
      <c r="E97" t="s">
        <v>970</v>
      </c>
      <c r="F97" t="s">
        <v>299</v>
      </c>
      <c r="G97" t="s">
        <v>371</v>
      </c>
    </row>
    <row r="98" spans="4:7" x14ac:dyDescent="0.35">
      <c r="D98" t="s">
        <v>281</v>
      </c>
      <c r="E98" t="s">
        <v>971</v>
      </c>
      <c r="F98" t="s">
        <v>299</v>
      </c>
      <c r="G98" t="s">
        <v>371</v>
      </c>
    </row>
    <row r="99" spans="4:7" x14ac:dyDescent="0.35">
      <c r="D99" t="s">
        <v>281</v>
      </c>
      <c r="E99" t="s">
        <v>972</v>
      </c>
      <c r="F99" t="s">
        <v>299</v>
      </c>
      <c r="G99" t="s">
        <v>371</v>
      </c>
    </row>
    <row r="100" spans="4:7" x14ac:dyDescent="0.35">
      <c r="D100" t="s">
        <v>281</v>
      </c>
      <c r="E100" t="s">
        <v>973</v>
      </c>
      <c r="F100" t="s">
        <v>139</v>
      </c>
      <c r="G100" t="s">
        <v>371</v>
      </c>
    </row>
    <row r="101" spans="4:7" x14ac:dyDescent="0.35">
      <c r="D101" t="s">
        <v>281</v>
      </c>
      <c r="E101" t="s">
        <v>974</v>
      </c>
      <c r="F101" t="s">
        <v>299</v>
      </c>
      <c r="G101" t="s">
        <v>371</v>
      </c>
    </row>
    <row r="102" spans="4:7" x14ac:dyDescent="0.35">
      <c r="D102" t="s">
        <v>281</v>
      </c>
      <c r="E102" t="s">
        <v>975</v>
      </c>
      <c r="F102" t="s">
        <v>299</v>
      </c>
      <c r="G102" t="s">
        <v>371</v>
      </c>
    </row>
    <row r="103" spans="4:7" x14ac:dyDescent="0.35">
      <c r="D103" t="s">
        <v>281</v>
      </c>
      <c r="E103" t="s">
        <v>976</v>
      </c>
      <c r="F103" t="s">
        <v>299</v>
      </c>
      <c r="G103" t="s">
        <v>371</v>
      </c>
    </row>
    <row r="104" spans="4:7" x14ac:dyDescent="0.35">
      <c r="D104" t="s">
        <v>281</v>
      </c>
      <c r="E104" t="s">
        <v>977</v>
      </c>
      <c r="F104" t="s">
        <v>299</v>
      </c>
      <c r="G104" t="s">
        <v>371</v>
      </c>
    </row>
    <row r="105" spans="4:7" x14ac:dyDescent="0.35">
      <c r="D105" t="s">
        <v>281</v>
      </c>
      <c r="E105" t="s">
        <v>978</v>
      </c>
      <c r="F105" t="s">
        <v>299</v>
      </c>
      <c r="G105" t="s">
        <v>371</v>
      </c>
    </row>
    <row r="106" spans="4:7" x14ac:dyDescent="0.35">
      <c r="D106" t="s">
        <v>281</v>
      </c>
      <c r="E106" t="s">
        <v>979</v>
      </c>
      <c r="F106" t="s">
        <v>299</v>
      </c>
      <c r="G106" t="s">
        <v>371</v>
      </c>
    </row>
    <row r="107" spans="4:7" x14ac:dyDescent="0.35">
      <c r="D107" t="s">
        <v>282</v>
      </c>
      <c r="E107" t="str">
        <f>'Dropdown Values'!A3</f>
        <v>Please select an option</v>
      </c>
      <c r="F107" t="e">
        <f>NA()</f>
        <v>#N/A</v>
      </c>
      <c r="G107" t="s">
        <v>371</v>
      </c>
    </row>
    <row r="108" spans="4:7" x14ac:dyDescent="0.35">
      <c r="D108" t="s">
        <v>282</v>
      </c>
      <c r="E108" t="s">
        <v>980</v>
      </c>
      <c r="F108" t="s">
        <v>139</v>
      </c>
      <c r="G108" t="s">
        <v>371</v>
      </c>
    </row>
    <row r="109" spans="4:7" x14ac:dyDescent="0.35">
      <c r="D109" t="s">
        <v>282</v>
      </c>
      <c r="E109" t="s">
        <v>981</v>
      </c>
      <c r="F109" t="s">
        <v>139</v>
      </c>
      <c r="G109" t="s">
        <v>371</v>
      </c>
    </row>
    <row r="110" spans="4:7" x14ac:dyDescent="0.35">
      <c r="D110" t="s">
        <v>282</v>
      </c>
      <c r="E110" t="s">
        <v>982</v>
      </c>
      <c r="F110" t="s">
        <v>139</v>
      </c>
      <c r="G110" t="s">
        <v>371</v>
      </c>
    </row>
    <row r="111" spans="4:7" x14ac:dyDescent="0.35">
      <c r="D111" t="s">
        <v>282</v>
      </c>
      <c r="E111" t="s">
        <v>983</v>
      </c>
      <c r="F111" t="s">
        <v>139</v>
      </c>
      <c r="G111" t="s">
        <v>371</v>
      </c>
    </row>
    <row r="112" spans="4:7" x14ac:dyDescent="0.35">
      <c r="D112" t="s">
        <v>282</v>
      </c>
      <c r="E112" t="s">
        <v>984</v>
      </c>
      <c r="F112" t="s">
        <v>139</v>
      </c>
      <c r="G112" t="s">
        <v>371</v>
      </c>
    </row>
    <row r="113" spans="4:7" x14ac:dyDescent="0.35">
      <c r="D113" t="s">
        <v>282</v>
      </c>
      <c r="E113" t="s">
        <v>985</v>
      </c>
      <c r="F113" t="s">
        <v>139</v>
      </c>
      <c r="G113" t="s">
        <v>371</v>
      </c>
    </row>
    <row r="114" spans="4:7" x14ac:dyDescent="0.35">
      <c r="D114" t="s">
        <v>282</v>
      </c>
      <c r="E114" t="s">
        <v>986</v>
      </c>
      <c r="F114" t="s">
        <v>332</v>
      </c>
      <c r="G114" t="s">
        <v>371</v>
      </c>
    </row>
    <row r="115" spans="4:7" x14ac:dyDescent="0.35">
      <c r="D115" t="s">
        <v>282</v>
      </c>
      <c r="E115" t="s">
        <v>987</v>
      </c>
      <c r="F115" t="s">
        <v>299</v>
      </c>
      <c r="G115" t="s">
        <v>371</v>
      </c>
    </row>
    <row r="116" spans="4:7" x14ac:dyDescent="0.35">
      <c r="D116" t="s">
        <v>282</v>
      </c>
      <c r="E116" t="s">
        <v>988</v>
      </c>
      <c r="F116" t="s">
        <v>139</v>
      </c>
      <c r="G116" t="s">
        <v>371</v>
      </c>
    </row>
    <row r="117" spans="4:7" x14ac:dyDescent="0.35">
      <c r="D117" t="s">
        <v>282</v>
      </c>
      <c r="E117" t="s">
        <v>989</v>
      </c>
      <c r="F117" t="s">
        <v>139</v>
      </c>
      <c r="G117" t="s">
        <v>371</v>
      </c>
    </row>
    <row r="118" spans="4:7" x14ac:dyDescent="0.35">
      <c r="D118" t="s">
        <v>282</v>
      </c>
      <c r="E118" t="s">
        <v>990</v>
      </c>
      <c r="F118" t="s">
        <v>299</v>
      </c>
      <c r="G118" t="s">
        <v>371</v>
      </c>
    </row>
    <row r="119" spans="4:7" x14ac:dyDescent="0.35">
      <c r="D119" t="s">
        <v>282</v>
      </c>
      <c r="E119" t="s">
        <v>991</v>
      </c>
      <c r="F119" t="s">
        <v>139</v>
      </c>
      <c r="G119" t="s">
        <v>371</v>
      </c>
    </row>
    <row r="120" spans="4:7" x14ac:dyDescent="0.35">
      <c r="D120" t="s">
        <v>282</v>
      </c>
      <c r="E120" t="s">
        <v>992</v>
      </c>
      <c r="F120" t="s">
        <v>139</v>
      </c>
      <c r="G120" t="s">
        <v>371</v>
      </c>
    </row>
    <row r="121" spans="4:7" x14ac:dyDescent="0.35">
      <c r="D121" t="s">
        <v>282</v>
      </c>
      <c r="E121" t="s">
        <v>993</v>
      </c>
      <c r="F121" t="s">
        <v>299</v>
      </c>
      <c r="G121" t="s">
        <v>371</v>
      </c>
    </row>
    <row r="122" spans="4:7" x14ac:dyDescent="0.35">
      <c r="D122" t="s">
        <v>282</v>
      </c>
      <c r="E122" t="s">
        <v>994</v>
      </c>
      <c r="F122" t="s">
        <v>139</v>
      </c>
      <c r="G122" t="s">
        <v>371</v>
      </c>
    </row>
    <row r="123" spans="4:7" x14ac:dyDescent="0.35">
      <c r="D123" t="s">
        <v>282</v>
      </c>
      <c r="E123" t="s">
        <v>995</v>
      </c>
      <c r="F123" t="s">
        <v>299</v>
      </c>
      <c r="G123" t="s">
        <v>371</v>
      </c>
    </row>
    <row r="124" spans="4:7" x14ac:dyDescent="0.35">
      <c r="D124" t="s">
        <v>282</v>
      </c>
      <c r="E124" t="s">
        <v>996</v>
      </c>
      <c r="F124" t="s">
        <v>139</v>
      </c>
      <c r="G124" t="s">
        <v>371</v>
      </c>
    </row>
    <row r="125" spans="4:7" x14ac:dyDescent="0.35">
      <c r="D125" t="s">
        <v>282</v>
      </c>
      <c r="E125" t="s">
        <v>997</v>
      </c>
      <c r="F125" t="s">
        <v>139</v>
      </c>
      <c r="G125" t="s">
        <v>371</v>
      </c>
    </row>
    <row r="126" spans="4:7" x14ac:dyDescent="0.35">
      <c r="D126" t="s">
        <v>282</v>
      </c>
      <c r="E126" t="s">
        <v>998</v>
      </c>
      <c r="F126" t="s">
        <v>139</v>
      </c>
      <c r="G126" t="s">
        <v>371</v>
      </c>
    </row>
    <row r="127" spans="4:7" x14ac:dyDescent="0.35">
      <c r="D127" t="s">
        <v>282</v>
      </c>
      <c r="E127" t="s">
        <v>999</v>
      </c>
      <c r="F127" t="s">
        <v>139</v>
      </c>
      <c r="G127" t="s">
        <v>371</v>
      </c>
    </row>
    <row r="128" spans="4:7" x14ac:dyDescent="0.35">
      <c r="D128" t="s">
        <v>282</v>
      </c>
      <c r="E128" t="s">
        <v>1000</v>
      </c>
      <c r="F128" t="s">
        <v>139</v>
      </c>
      <c r="G128" t="s">
        <v>371</v>
      </c>
    </row>
    <row r="129" spans="4:7" x14ac:dyDescent="0.35">
      <c r="D129" t="s">
        <v>282</v>
      </c>
      <c r="E129" t="s">
        <v>1001</v>
      </c>
      <c r="F129" t="s">
        <v>299</v>
      </c>
      <c r="G129" t="s">
        <v>371</v>
      </c>
    </row>
    <row r="130" spans="4:7" x14ac:dyDescent="0.35">
      <c r="D130" t="s">
        <v>282</v>
      </c>
      <c r="E130" t="s">
        <v>1002</v>
      </c>
      <c r="F130" t="s">
        <v>139</v>
      </c>
      <c r="G130" t="s">
        <v>371</v>
      </c>
    </row>
    <row r="131" spans="4:7" x14ac:dyDescent="0.35">
      <c r="D131" t="s">
        <v>282</v>
      </c>
      <c r="E131" t="s">
        <v>1003</v>
      </c>
      <c r="F131" t="s">
        <v>332</v>
      </c>
      <c r="G131" t="s">
        <v>371</v>
      </c>
    </row>
    <row r="132" spans="4:7" x14ac:dyDescent="0.35">
      <c r="D132" t="s">
        <v>282</v>
      </c>
      <c r="E132" t="s">
        <v>1004</v>
      </c>
      <c r="F132" t="s">
        <v>332</v>
      </c>
      <c r="G132" t="s">
        <v>371</v>
      </c>
    </row>
    <row r="133" spans="4:7" x14ac:dyDescent="0.35">
      <c r="D133" t="s">
        <v>282</v>
      </c>
      <c r="E133" t="s">
        <v>1005</v>
      </c>
      <c r="F133" t="s">
        <v>299</v>
      </c>
      <c r="G133" t="s">
        <v>371</v>
      </c>
    </row>
    <row r="134" spans="4:7" x14ac:dyDescent="0.35">
      <c r="D134" t="s">
        <v>283</v>
      </c>
      <c r="E134" t="str">
        <f>'Dropdown Values'!A3</f>
        <v>Please select an option</v>
      </c>
      <c r="F134" t="e">
        <f>NA()</f>
        <v>#N/A</v>
      </c>
      <c r="G134" t="s">
        <v>371</v>
      </c>
    </row>
    <row r="135" spans="4:7" x14ac:dyDescent="0.35">
      <c r="D135" t="s">
        <v>283</v>
      </c>
      <c r="E135" t="s">
        <v>1006</v>
      </c>
      <c r="F135" t="s">
        <v>139</v>
      </c>
      <c r="G135" t="s">
        <v>371</v>
      </c>
    </row>
    <row r="136" spans="4:7" x14ac:dyDescent="0.35">
      <c r="D136" t="s">
        <v>283</v>
      </c>
      <c r="E136" t="s">
        <v>1007</v>
      </c>
      <c r="F136" t="s">
        <v>139</v>
      </c>
      <c r="G136" t="s">
        <v>371</v>
      </c>
    </row>
    <row r="137" spans="4:7" x14ac:dyDescent="0.35">
      <c r="D137" t="s">
        <v>283</v>
      </c>
      <c r="E137" t="s">
        <v>1008</v>
      </c>
      <c r="F137" t="s">
        <v>139</v>
      </c>
      <c r="G137" t="s">
        <v>371</v>
      </c>
    </row>
    <row r="138" spans="4:7" x14ac:dyDescent="0.35">
      <c r="D138" t="s">
        <v>283</v>
      </c>
      <c r="E138" t="s">
        <v>1009</v>
      </c>
      <c r="F138" t="s">
        <v>139</v>
      </c>
      <c r="G138" t="s">
        <v>371</v>
      </c>
    </row>
    <row r="139" spans="4:7" x14ac:dyDescent="0.35">
      <c r="D139" t="s">
        <v>283</v>
      </c>
      <c r="E139" t="s">
        <v>1010</v>
      </c>
      <c r="F139" t="s">
        <v>299</v>
      </c>
      <c r="G139" t="s">
        <v>371</v>
      </c>
    </row>
    <row r="140" spans="4:7" x14ac:dyDescent="0.35">
      <c r="D140" t="s">
        <v>283</v>
      </c>
      <c r="E140" t="s">
        <v>1011</v>
      </c>
      <c r="F140" t="s">
        <v>139</v>
      </c>
      <c r="G140" t="s">
        <v>371</v>
      </c>
    </row>
    <row r="141" spans="4:7" x14ac:dyDescent="0.35">
      <c r="D141" t="s">
        <v>283</v>
      </c>
      <c r="E141" t="s">
        <v>1012</v>
      </c>
      <c r="F141" t="s">
        <v>139</v>
      </c>
      <c r="G141" t="s">
        <v>371</v>
      </c>
    </row>
    <row r="142" spans="4:7" x14ac:dyDescent="0.35">
      <c r="D142" t="s">
        <v>283</v>
      </c>
      <c r="E142" t="s">
        <v>1013</v>
      </c>
      <c r="F142" t="s">
        <v>139</v>
      </c>
      <c r="G142" t="s">
        <v>371</v>
      </c>
    </row>
    <row r="143" spans="4:7" x14ac:dyDescent="0.35">
      <c r="D143" t="s">
        <v>283</v>
      </c>
      <c r="E143" t="s">
        <v>1014</v>
      </c>
      <c r="F143" t="s">
        <v>299</v>
      </c>
      <c r="G143" t="s">
        <v>371</v>
      </c>
    </row>
    <row r="144" spans="4:7" x14ac:dyDescent="0.35">
      <c r="D144" t="s">
        <v>283</v>
      </c>
      <c r="E144" t="s">
        <v>1015</v>
      </c>
      <c r="F144" t="s">
        <v>299</v>
      </c>
      <c r="G144" t="s">
        <v>371</v>
      </c>
    </row>
    <row r="145" spans="4:7" x14ac:dyDescent="0.35">
      <c r="D145" t="s">
        <v>283</v>
      </c>
      <c r="E145" t="s">
        <v>1016</v>
      </c>
      <c r="F145" t="s">
        <v>299</v>
      </c>
      <c r="G145" t="s">
        <v>371</v>
      </c>
    </row>
    <row r="146" spans="4:7" x14ac:dyDescent="0.35">
      <c r="D146" t="s">
        <v>283</v>
      </c>
      <c r="E146" t="s">
        <v>1017</v>
      </c>
      <c r="F146" t="s">
        <v>299</v>
      </c>
      <c r="G146" t="s">
        <v>371</v>
      </c>
    </row>
    <row r="147" spans="4:7" x14ac:dyDescent="0.35">
      <c r="D147" t="s">
        <v>284</v>
      </c>
      <c r="E147" t="s">
        <v>922</v>
      </c>
      <c r="F147" t="e">
        <f>NA()</f>
        <v>#N/A</v>
      </c>
      <c r="G147" t="s">
        <v>371</v>
      </c>
    </row>
    <row r="148" spans="4:7" x14ac:dyDescent="0.35">
      <c r="D148" t="s">
        <v>285</v>
      </c>
      <c r="E148" t="str">
        <f>'Dropdown Values'!A3</f>
        <v>Please select an option</v>
      </c>
      <c r="F148" t="e">
        <f>NA()</f>
        <v>#N/A</v>
      </c>
      <c r="G148" t="s">
        <v>371</v>
      </c>
    </row>
    <row r="149" spans="4:7" x14ac:dyDescent="0.35">
      <c r="D149" t="s">
        <v>285</v>
      </c>
      <c r="E149" t="s">
        <v>1018</v>
      </c>
      <c r="F149" t="s">
        <v>299</v>
      </c>
      <c r="G149" t="s">
        <v>371</v>
      </c>
    </row>
    <row r="150" spans="4:7" x14ac:dyDescent="0.35">
      <c r="D150" t="s">
        <v>285</v>
      </c>
      <c r="E150" t="s">
        <v>1019</v>
      </c>
      <c r="F150" t="s">
        <v>139</v>
      </c>
      <c r="G150" t="s">
        <v>371</v>
      </c>
    </row>
    <row r="151" spans="4:7" x14ac:dyDescent="0.35">
      <c r="D151" t="s">
        <v>285</v>
      </c>
      <c r="E151" t="s">
        <v>1020</v>
      </c>
      <c r="F151" t="s">
        <v>139</v>
      </c>
      <c r="G151" t="s">
        <v>371</v>
      </c>
    </row>
    <row r="152" spans="4:7" x14ac:dyDescent="0.35">
      <c r="D152" t="s">
        <v>285</v>
      </c>
      <c r="E152" t="s">
        <v>1021</v>
      </c>
      <c r="F152" t="s">
        <v>139</v>
      </c>
      <c r="G152" t="s">
        <v>371</v>
      </c>
    </row>
    <row r="153" spans="4:7" x14ac:dyDescent="0.35">
      <c r="D153" t="s">
        <v>285</v>
      </c>
      <c r="E153" t="s">
        <v>1022</v>
      </c>
      <c r="F153" t="s">
        <v>332</v>
      </c>
      <c r="G153" t="s">
        <v>371</v>
      </c>
    </row>
    <row r="154" spans="4:7" x14ac:dyDescent="0.35">
      <c r="D154" t="s">
        <v>285</v>
      </c>
      <c r="E154" t="s">
        <v>1023</v>
      </c>
      <c r="F154" t="s">
        <v>139</v>
      </c>
      <c r="G154" t="s">
        <v>371</v>
      </c>
    </row>
    <row r="155" spans="4:7" x14ac:dyDescent="0.35">
      <c r="D155" t="s">
        <v>285</v>
      </c>
      <c r="E155" t="s">
        <v>1024</v>
      </c>
      <c r="F155" t="s">
        <v>139</v>
      </c>
      <c r="G155" t="s">
        <v>371</v>
      </c>
    </row>
    <row r="156" spans="4:7" x14ac:dyDescent="0.35">
      <c r="D156" t="s">
        <v>285</v>
      </c>
      <c r="E156" t="s">
        <v>1025</v>
      </c>
      <c r="F156" t="s">
        <v>139</v>
      </c>
      <c r="G156" t="s">
        <v>371</v>
      </c>
    </row>
    <row r="157" spans="4:7" x14ac:dyDescent="0.35">
      <c r="D157" t="s">
        <v>285</v>
      </c>
      <c r="E157" t="s">
        <v>1026</v>
      </c>
      <c r="F157" t="s">
        <v>299</v>
      </c>
      <c r="G157" t="s">
        <v>371</v>
      </c>
    </row>
    <row r="158" spans="4:7" x14ac:dyDescent="0.35">
      <c r="D158" t="s">
        <v>285</v>
      </c>
      <c r="E158" t="s">
        <v>926</v>
      </c>
      <c r="F158" t="s">
        <v>139</v>
      </c>
      <c r="G158" t="s">
        <v>371</v>
      </c>
    </row>
    <row r="159" spans="4:7" x14ac:dyDescent="0.35">
      <c r="G159" s="60" t="s">
        <v>1027</v>
      </c>
    </row>
  </sheetData>
  <dataValidations disablePrompts="1" count="1">
    <dataValidation type="list" allowBlank="1" showInputMessage="1" showErrorMessage="1" sqref="Q8" xr:uid="{C53AC40A-F7AE-4C39-8DB5-B9CDD1B1AFA6}">
      <formula1>OutputRange</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42D2C-91B3-40E0-B7C9-4CB34E718CF3}">
  <sheetPr>
    <tabColor rgb="FFFFFF00"/>
  </sheetPr>
  <dimension ref="A1:G51"/>
  <sheetViews>
    <sheetView topLeftCell="C1" workbookViewId="0">
      <selection activeCell="G5" sqref="G5"/>
    </sheetView>
  </sheetViews>
  <sheetFormatPr defaultRowHeight="15" customHeight="1" x14ac:dyDescent="0.35"/>
  <cols>
    <col min="1" max="1" width="68.1796875" customWidth="1"/>
    <col min="2" max="2" width="31.81640625" customWidth="1"/>
    <col min="4" max="4" width="38.81640625" bestFit="1" customWidth="1"/>
    <col min="5" max="5" width="85.54296875" bestFit="1" customWidth="1"/>
    <col min="7" max="7" width="21" bestFit="1" customWidth="1"/>
  </cols>
  <sheetData>
    <row r="1" spans="1:7" x14ac:dyDescent="0.35">
      <c r="A1" s="30" t="s">
        <v>881</v>
      </c>
      <c r="B1" s="129"/>
    </row>
    <row r="2" spans="1:7" x14ac:dyDescent="0.35">
      <c r="A2" t="str">
        <f>Admin!$B$15</f>
        <v>Bolton Council</v>
      </c>
    </row>
    <row r="3" spans="1:7" x14ac:dyDescent="0.35">
      <c r="D3" s="60" t="s">
        <v>1028</v>
      </c>
    </row>
    <row r="4" spans="1:7" x14ac:dyDescent="0.35">
      <c r="A4" s="30" t="s">
        <v>1029</v>
      </c>
      <c r="B4" s="129" t="s">
        <v>297</v>
      </c>
      <c r="D4" t="s">
        <v>414</v>
      </c>
      <c r="E4" t="s">
        <v>145</v>
      </c>
      <c r="F4" t="s">
        <v>297</v>
      </c>
      <c r="G4" t="s">
        <v>123</v>
      </c>
    </row>
    <row r="5" spans="1:7" x14ac:dyDescent="0.35">
      <c r="A5" t="str" cm="1">
        <f t="array" ref="A5:B13">Filtered_Bespoke_Outcomes</f>
        <v>Please select an option</v>
      </c>
      <c r="B5" t="e">
        <v>#N/A</v>
      </c>
      <c r="D5" t="s">
        <v>45</v>
      </c>
      <c r="E5" t="str">
        <f>'Dropdown Values'!A3</f>
        <v>Please select an option</v>
      </c>
      <c r="F5" t="e">
        <f>NA()</f>
        <v>#N/A</v>
      </c>
      <c r="G5" t="s">
        <v>371</v>
      </c>
    </row>
    <row r="6" spans="1:7" x14ac:dyDescent="0.35">
      <c r="A6" t="str">
        <v>Travel times in corridors of interest</v>
      </c>
      <c r="B6" t="str">
        <v>%</v>
      </c>
      <c r="D6" t="s">
        <v>45</v>
      </c>
      <c r="E6" t="s">
        <v>1030</v>
      </c>
      <c r="F6" t="s">
        <v>343</v>
      </c>
      <c r="G6" t="s">
        <v>371</v>
      </c>
    </row>
    <row r="7" spans="1:7" x14ac:dyDescent="0.35">
      <c r="A7" t="str">
        <v xml:space="preserve">Number of enterprises receiving non financial support </v>
      </c>
      <c r="B7" t="str">
        <v>n of </v>
      </c>
      <c r="D7" t="s">
        <v>45</v>
      </c>
      <c r="E7" t="s">
        <v>1031</v>
      </c>
      <c r="F7" t="s">
        <v>139</v>
      </c>
      <c r="G7" t="s">
        <v>371</v>
      </c>
    </row>
    <row r="8" spans="1:7" x14ac:dyDescent="0.35">
      <c r="A8" t="str">
        <v>No of births of new enterprises</v>
      </c>
      <c r="B8" t="str">
        <v>n of </v>
      </c>
      <c r="D8" t="s">
        <v>45</v>
      </c>
      <c r="E8" t="s">
        <v>1032</v>
      </c>
      <c r="F8" t="s">
        <v>139</v>
      </c>
      <c r="G8" t="s">
        <v>371</v>
      </c>
    </row>
    <row r="9" spans="1:7" x14ac:dyDescent="0.35">
      <c r="A9" t="str">
        <v>Average occupany rates work spaces (5)</v>
      </c>
      <c r="B9" t="str">
        <v>n of </v>
      </c>
      <c r="D9" t="s">
        <v>45</v>
      </c>
      <c r="E9" t="s">
        <v>1033</v>
      </c>
      <c r="F9" t="s">
        <v>139</v>
      </c>
      <c r="G9" t="s">
        <v>371</v>
      </c>
    </row>
    <row r="10" spans="1:7" x14ac:dyDescent="0.35">
      <c r="A10" t="str">
        <v>(%) of adults satisfied with their area</v>
      </c>
      <c r="B10" t="str">
        <v>%</v>
      </c>
      <c r="D10" t="s">
        <v>45</v>
      </c>
      <c r="E10" t="s">
        <v>1034</v>
      </c>
      <c r="F10" t="s">
        <v>343</v>
      </c>
      <c r="G10" t="s">
        <v>371</v>
      </c>
    </row>
    <row r="11" spans="1:7" x14ac:dyDescent="0.35">
      <c r="A11" t="str">
        <v>(%) of visitors likely to recommend the town</v>
      </c>
      <c r="B11" t="str">
        <v>%</v>
      </c>
      <c r="D11" t="s">
        <v>45</v>
      </c>
      <c r="E11" t="s">
        <v>1035</v>
      </c>
      <c r="F11" t="s">
        <v>343</v>
      </c>
      <c r="G11" t="s">
        <v>371</v>
      </c>
    </row>
    <row r="12" spans="1:7" x14ac:dyDescent="0.35">
      <c r="A12" t="str">
        <v>No of people using an improved/new public facility (%)</v>
      </c>
      <c r="B12" t="str">
        <v>n of </v>
      </c>
      <c r="D12" t="s">
        <v>45</v>
      </c>
      <c r="E12" t="s">
        <v>1036</v>
      </c>
      <c r="F12" t="s">
        <v>139</v>
      </c>
      <c r="G12" t="s">
        <v>371</v>
      </c>
    </row>
    <row r="13" spans="1:7" x14ac:dyDescent="0.35">
      <c r="A13" t="str">
        <v>(%) of customers or visitors who report a positive experience</v>
      </c>
      <c r="B13" t="str">
        <v>%</v>
      </c>
      <c r="D13" t="s">
        <v>45</v>
      </c>
      <c r="E13" t="s">
        <v>1037</v>
      </c>
      <c r="F13" t="s">
        <v>343</v>
      </c>
      <c r="G13" t="s">
        <v>371</v>
      </c>
    </row>
    <row r="14" spans="1:7" x14ac:dyDescent="0.35">
      <c r="D14" t="s">
        <v>277</v>
      </c>
      <c r="E14" t="s">
        <v>1038</v>
      </c>
      <c r="F14" t="e">
        <f>NA()</f>
        <v>#N/A</v>
      </c>
      <c r="G14" t="s">
        <v>371</v>
      </c>
    </row>
    <row r="15" spans="1:7" x14ac:dyDescent="0.35">
      <c r="D15" t="s">
        <v>278</v>
      </c>
      <c r="E15" t="str">
        <f>'Dropdown Values'!A3</f>
        <v>Please select an option</v>
      </c>
      <c r="F15" t="e">
        <f>NA()</f>
        <v>#N/A</v>
      </c>
      <c r="G15" t="s">
        <v>371</v>
      </c>
    </row>
    <row r="16" spans="1:7" x14ac:dyDescent="0.35">
      <c r="D16" t="s">
        <v>278</v>
      </c>
      <c r="E16" t="s">
        <v>1039</v>
      </c>
      <c r="F16" t="s">
        <v>139</v>
      </c>
      <c r="G16" t="s">
        <v>371</v>
      </c>
    </row>
    <row r="17" spans="4:7" x14ac:dyDescent="0.35">
      <c r="D17" t="s">
        <v>278</v>
      </c>
      <c r="E17" t="s">
        <v>1040</v>
      </c>
      <c r="F17" t="s">
        <v>139</v>
      </c>
      <c r="G17" t="s">
        <v>371</v>
      </c>
    </row>
    <row r="18" spans="4:7" x14ac:dyDescent="0.35">
      <c r="D18" t="s">
        <v>279</v>
      </c>
      <c r="E18" t="s">
        <v>1038</v>
      </c>
      <c r="F18" t="e">
        <f>NA()</f>
        <v>#N/A</v>
      </c>
      <c r="G18" t="s">
        <v>371</v>
      </c>
    </row>
    <row r="19" spans="4:7" x14ac:dyDescent="0.35">
      <c r="D19" t="s">
        <v>280</v>
      </c>
      <c r="E19" t="str">
        <f>'Dropdown Values'!A3</f>
        <v>Please select an option</v>
      </c>
      <c r="F19" t="e">
        <f>NA()</f>
        <v>#N/A</v>
      </c>
      <c r="G19" t="s">
        <v>371</v>
      </c>
    </row>
    <row r="20" spans="4:7" x14ac:dyDescent="0.35">
      <c r="D20" t="s">
        <v>280</v>
      </c>
      <c r="E20" t="s">
        <v>1041</v>
      </c>
      <c r="F20" t="s">
        <v>343</v>
      </c>
      <c r="G20" t="s">
        <v>371</v>
      </c>
    </row>
    <row r="21" spans="4:7" x14ac:dyDescent="0.35">
      <c r="D21" t="s">
        <v>280</v>
      </c>
      <c r="E21" t="s">
        <v>1042</v>
      </c>
      <c r="F21" t="s">
        <v>139</v>
      </c>
      <c r="G21" t="s">
        <v>371</v>
      </c>
    </row>
    <row r="22" spans="4:7" x14ac:dyDescent="0.35">
      <c r="D22" t="s">
        <v>280</v>
      </c>
      <c r="E22" t="s">
        <v>1043</v>
      </c>
      <c r="F22" t="s">
        <v>139</v>
      </c>
      <c r="G22" t="s">
        <v>371</v>
      </c>
    </row>
    <row r="23" spans="4:7" x14ac:dyDescent="0.35">
      <c r="D23" t="s">
        <v>280</v>
      </c>
      <c r="E23" t="s">
        <v>1044</v>
      </c>
      <c r="F23" t="s">
        <v>139</v>
      </c>
      <c r="G23" t="s">
        <v>371</v>
      </c>
    </row>
    <row r="24" spans="4:7" x14ac:dyDescent="0.35">
      <c r="D24" t="s">
        <v>280</v>
      </c>
      <c r="E24" t="s">
        <v>1045</v>
      </c>
      <c r="F24" t="s">
        <v>139</v>
      </c>
      <c r="G24" t="s">
        <v>371</v>
      </c>
    </row>
    <row r="25" spans="4:7" x14ac:dyDescent="0.35">
      <c r="D25" t="s">
        <v>280</v>
      </c>
      <c r="E25" t="s">
        <v>1046</v>
      </c>
      <c r="F25" t="s">
        <v>139</v>
      </c>
      <c r="G25" t="s">
        <v>371</v>
      </c>
    </row>
    <row r="26" spans="4:7" x14ac:dyDescent="0.35">
      <c r="D26" t="s">
        <v>280</v>
      </c>
      <c r="E26" t="s">
        <v>1047</v>
      </c>
      <c r="F26" t="s">
        <v>139</v>
      </c>
      <c r="G26" t="s">
        <v>371</v>
      </c>
    </row>
    <row r="27" spans="4:7" x14ac:dyDescent="0.35">
      <c r="D27" t="s">
        <v>280</v>
      </c>
      <c r="E27" t="s">
        <v>1048</v>
      </c>
      <c r="F27" t="s">
        <v>139</v>
      </c>
      <c r="G27" t="s">
        <v>371</v>
      </c>
    </row>
    <row r="28" spans="4:7" x14ac:dyDescent="0.35">
      <c r="D28" t="s">
        <v>280</v>
      </c>
      <c r="E28" t="s">
        <v>1049</v>
      </c>
      <c r="F28" t="s">
        <v>139</v>
      </c>
      <c r="G28" t="s">
        <v>371</v>
      </c>
    </row>
    <row r="29" spans="4:7" x14ac:dyDescent="0.35">
      <c r="D29" t="s">
        <v>280</v>
      </c>
      <c r="E29" t="s">
        <v>1050</v>
      </c>
      <c r="F29" t="s">
        <v>139</v>
      </c>
      <c r="G29" t="s">
        <v>371</v>
      </c>
    </row>
    <row r="30" spans="4:7" x14ac:dyDescent="0.35">
      <c r="D30" t="s">
        <v>280</v>
      </c>
      <c r="E30" t="s">
        <v>1051</v>
      </c>
      <c r="F30" t="s">
        <v>343</v>
      </c>
      <c r="G30" t="s">
        <v>371</v>
      </c>
    </row>
    <row r="31" spans="4:7" x14ac:dyDescent="0.35">
      <c r="D31" t="s">
        <v>280</v>
      </c>
      <c r="E31" t="s">
        <v>1052</v>
      </c>
      <c r="F31" t="s">
        <v>343</v>
      </c>
      <c r="G31" t="s">
        <v>371</v>
      </c>
    </row>
    <row r="32" spans="4:7" x14ac:dyDescent="0.35">
      <c r="D32" t="s">
        <v>281</v>
      </c>
      <c r="E32" t="str">
        <f>'Dropdown Values'!A3</f>
        <v>Please select an option</v>
      </c>
      <c r="F32" t="e">
        <f>NA()</f>
        <v>#N/A</v>
      </c>
      <c r="G32" t="s">
        <v>371</v>
      </c>
    </row>
    <row r="33" spans="4:7" x14ac:dyDescent="0.35">
      <c r="D33" t="s">
        <v>281</v>
      </c>
      <c r="E33" t="s">
        <v>1053</v>
      </c>
      <c r="F33" t="s">
        <v>139</v>
      </c>
      <c r="G33" t="s">
        <v>371</v>
      </c>
    </row>
    <row r="34" spans="4:7" x14ac:dyDescent="0.35">
      <c r="D34" t="s">
        <v>281</v>
      </c>
      <c r="E34" t="s">
        <v>1054</v>
      </c>
      <c r="F34" t="s">
        <v>139</v>
      </c>
      <c r="G34" t="s">
        <v>371</v>
      </c>
    </row>
    <row r="35" spans="4:7" x14ac:dyDescent="0.35">
      <c r="D35" t="s">
        <v>281</v>
      </c>
      <c r="E35" t="s">
        <v>1055</v>
      </c>
      <c r="F35" t="s">
        <v>343</v>
      </c>
      <c r="G35" t="s">
        <v>371</v>
      </c>
    </row>
    <row r="36" spans="4:7" x14ac:dyDescent="0.35">
      <c r="D36" t="s">
        <v>281</v>
      </c>
      <c r="E36" t="s">
        <v>1056</v>
      </c>
      <c r="F36" t="s">
        <v>343</v>
      </c>
      <c r="G36" t="s">
        <v>371</v>
      </c>
    </row>
    <row r="37" spans="4:7" x14ac:dyDescent="0.35">
      <c r="D37" t="s">
        <v>282</v>
      </c>
      <c r="E37" t="str">
        <f>'Dropdown Values'!A3</f>
        <v>Please select an option</v>
      </c>
      <c r="F37" t="e">
        <f>NA()</f>
        <v>#N/A</v>
      </c>
      <c r="G37" t="s">
        <v>371</v>
      </c>
    </row>
    <row r="38" spans="4:7" x14ac:dyDescent="0.35">
      <c r="D38" t="s">
        <v>282</v>
      </c>
      <c r="E38" t="s">
        <v>1057</v>
      </c>
      <c r="F38" t="s">
        <v>139</v>
      </c>
      <c r="G38" t="s">
        <v>371</v>
      </c>
    </row>
    <row r="39" spans="4:7" x14ac:dyDescent="0.35">
      <c r="D39" t="s">
        <v>282</v>
      </c>
      <c r="E39" t="s">
        <v>1058</v>
      </c>
      <c r="F39" t="s">
        <v>343</v>
      </c>
      <c r="G39" t="s">
        <v>371</v>
      </c>
    </row>
    <row r="40" spans="4:7" x14ac:dyDescent="0.35">
      <c r="D40" t="s">
        <v>282</v>
      </c>
      <c r="E40" t="s">
        <v>1059</v>
      </c>
      <c r="F40" t="s">
        <v>139</v>
      </c>
      <c r="G40" t="s">
        <v>371</v>
      </c>
    </row>
    <row r="41" spans="4:7" x14ac:dyDescent="0.35">
      <c r="D41" t="s">
        <v>282</v>
      </c>
      <c r="E41" t="s">
        <v>1060</v>
      </c>
      <c r="F41" t="s">
        <v>343</v>
      </c>
      <c r="G41" t="s">
        <v>371</v>
      </c>
    </row>
    <row r="42" spans="4:7" x14ac:dyDescent="0.35">
      <c r="D42" t="s">
        <v>282</v>
      </c>
      <c r="E42" t="s">
        <v>1061</v>
      </c>
      <c r="F42" t="s">
        <v>343</v>
      </c>
      <c r="G42" t="s">
        <v>371</v>
      </c>
    </row>
    <row r="43" spans="4:7" x14ac:dyDescent="0.35">
      <c r="D43" t="s">
        <v>282</v>
      </c>
      <c r="E43" t="s">
        <v>1062</v>
      </c>
      <c r="F43" t="s">
        <v>139</v>
      </c>
      <c r="G43" t="s">
        <v>371</v>
      </c>
    </row>
    <row r="44" spans="4:7" x14ac:dyDescent="0.35">
      <c r="D44" t="s">
        <v>282</v>
      </c>
      <c r="E44" t="s">
        <v>1063</v>
      </c>
      <c r="F44" t="s">
        <v>360</v>
      </c>
      <c r="G44" t="s">
        <v>371</v>
      </c>
    </row>
    <row r="45" spans="4:7" x14ac:dyDescent="0.35">
      <c r="D45" t="s">
        <v>282</v>
      </c>
      <c r="E45" t="s">
        <v>1064</v>
      </c>
      <c r="F45" t="s">
        <v>343</v>
      </c>
      <c r="G45" t="s">
        <v>371</v>
      </c>
    </row>
    <row r="46" spans="4:7" x14ac:dyDescent="0.35">
      <c r="D46" t="s">
        <v>283</v>
      </c>
      <c r="E46" t="str">
        <f>'Dropdown Values'!A3</f>
        <v>Please select an option</v>
      </c>
      <c r="F46" t="e">
        <f>NA()</f>
        <v>#N/A</v>
      </c>
      <c r="G46" t="s">
        <v>371</v>
      </c>
    </row>
    <row r="47" spans="4:7" x14ac:dyDescent="0.35">
      <c r="D47" t="s">
        <v>283</v>
      </c>
      <c r="E47" t="s">
        <v>1065</v>
      </c>
      <c r="F47" t="s">
        <v>139</v>
      </c>
      <c r="G47" t="s">
        <v>371</v>
      </c>
    </row>
    <row r="48" spans="4:7" x14ac:dyDescent="0.35">
      <c r="D48" t="s">
        <v>283</v>
      </c>
      <c r="E48" t="s">
        <v>1066</v>
      </c>
      <c r="F48" t="s">
        <v>139</v>
      </c>
      <c r="G48" t="s">
        <v>371</v>
      </c>
    </row>
    <row r="49" spans="4:7" x14ac:dyDescent="0.35">
      <c r="D49" t="s">
        <v>284</v>
      </c>
      <c r="E49" t="s">
        <v>1038</v>
      </c>
      <c r="F49" t="e">
        <f>NA()</f>
        <v>#N/A</v>
      </c>
      <c r="G49" t="s">
        <v>371</v>
      </c>
    </row>
    <row r="50" spans="4:7" x14ac:dyDescent="0.35">
      <c r="D50" t="s">
        <v>285</v>
      </c>
      <c r="E50" t="s">
        <v>1038</v>
      </c>
      <c r="F50" t="e">
        <f>NA()</f>
        <v>#N/A</v>
      </c>
      <c r="G50" t="s">
        <v>371</v>
      </c>
    </row>
    <row r="51" spans="4:7" x14ac:dyDescent="0.35">
      <c r="G51" s="60" t="s">
        <v>1067</v>
      </c>
    </row>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B5DDB95A7ECBD49AA08D06BA3EF1CDA" ma:contentTypeVersion="19" ma:contentTypeDescription="Create a new document." ma:contentTypeScope="" ma:versionID="fe5bfd8c052041f57bea8be2fc23aae3">
  <xsd:schema xmlns:xsd="http://www.w3.org/2001/XMLSchema" xmlns:xs="http://www.w3.org/2001/XMLSchema" xmlns:p="http://schemas.microsoft.com/office/2006/metadata/properties" xmlns:ns1="http://schemas.microsoft.com/sharepoint/v3" xmlns:ns2="681fe441-c46c-4ea5-a5c5-b45872725697" xmlns:ns3="6bac55d2-c587-47e2-866b-bbb6fe14d104" xmlns:ns4="83a87e31-bf32-46ab-8e70-9fa18461fa4d" targetNamespace="http://schemas.microsoft.com/office/2006/metadata/properties" ma:root="true" ma:fieldsID="2f48421f1dce13a43278cc3c99628998" ns1:_="" ns2:_="" ns3:_="" ns4:_="">
    <xsd:import namespace="http://schemas.microsoft.com/sharepoint/v3"/>
    <xsd:import namespace="681fe441-c46c-4ea5-a5c5-b45872725697"/>
    <xsd:import namespace="6bac55d2-c587-47e2-866b-bbb6fe14d10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5" nillable="true" ma:displayName="Unified Compliance Policy Properties" ma:hidden="true" ma:internalName="_ip_UnifiedCompliancePolicyProperties">
      <xsd:simpleType>
        <xsd:restriction base="dms:Note"/>
      </xsd:simpleType>
    </xsd:element>
    <xsd:element name="_ip_UnifiedCompliancePolicyUIAction" ma:index="2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81fe441-c46c-4ea5-a5c5-b45872725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ac55d2-c587-47e2-866b-bbb6fe14d10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2c6978f-c9d8-4cb3-89bc-71a01f8de391}" ma:internalName="TaxCatchAll" ma:showField="CatchAllData" ma:web="6bac55d2-c587-47e2-866b-bbb6fe14d1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81fe441-c46c-4ea5-a5c5-b45872725697">
      <Terms xmlns="http://schemas.microsoft.com/office/infopath/2007/PartnerControls"/>
    </lcf76f155ced4ddcb4097134ff3c332f>
    <TaxCatchAll xmlns="83a87e31-bf32-46ab-8e70-9fa18461fa4d" xsi:nil="true"/>
    <SharedWithUsers xmlns="6bac55d2-c587-47e2-866b-bbb6fe14d104">
      <UserInfo>
        <DisplayName/>
        <AccountId xsi:nil="true"/>
        <AccountType/>
      </UserInfo>
    </SharedWithUsers>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D4FE8F99-283B-450B-9291-1D0662914CE9}">
  <ds:schemaRefs>
    <ds:schemaRef ds:uri="http://schemas.microsoft.com/sharepoint/v3/contenttype/forms"/>
  </ds:schemaRefs>
</ds:datastoreItem>
</file>

<file path=customXml/itemProps2.xml><?xml version="1.0" encoding="utf-8"?>
<ds:datastoreItem xmlns:ds="http://schemas.openxmlformats.org/officeDocument/2006/customXml" ds:itemID="{38A08E56-31DD-4856-904D-CF4B4BDF82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81fe441-c46c-4ea5-a5c5-b45872725697"/>
    <ds:schemaRef ds:uri="6bac55d2-c587-47e2-866b-bbb6fe14d10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2714E09-E476-4024-A743-EBE78B46D4FD}">
  <ds:schemaRefs>
    <ds:schemaRef ds:uri="http://schemas.microsoft.com/office/2006/metadata/properties"/>
    <ds:schemaRef ds:uri="http://schemas.microsoft.com/office/infopath/2007/PartnerControls"/>
    <ds:schemaRef ds:uri="681fe441-c46c-4ea5-a5c5-b45872725697"/>
    <ds:schemaRef ds:uri="83a87e31-bf32-46ab-8e70-9fa18461fa4d"/>
    <ds:schemaRef ds:uri="6bac55d2-c587-47e2-866b-bbb6fe14d104"/>
    <ds:schemaRef ds:uri="http://schemas.microsoft.com/sharepoint/v3"/>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 id="{e42e3350-b923-4ec2-b1a2-a7cc6dd6fae3}" enabled="1" method="Privileged" siteId="{bf346810-9c7d-43de-a872-24a2ef3995a8}"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15</vt:i4>
      </vt:variant>
      <vt:variant>
        <vt:lpstr>Named Ranges</vt:lpstr>
      </vt:variant>
      <vt:variant>
        <vt:i4>12</vt:i4>
      </vt:variant>
    </vt:vector>
  </HeadingPairs>
  <TitlesOfParts>
    <vt:vector size="27" baseType="lpstr">
      <vt:lpstr>Metadata</vt:lpstr>
      <vt:lpstr>Start</vt:lpstr>
      <vt:lpstr>Admin</vt:lpstr>
      <vt:lpstr>Progress</vt:lpstr>
      <vt:lpstr>Project location</vt:lpstr>
      <vt:lpstr>Outputs</vt:lpstr>
      <vt:lpstr>Outcomes</vt:lpstr>
      <vt:lpstr>Finances</vt:lpstr>
      <vt:lpstr>Risks</vt:lpstr>
      <vt:lpstr>Sign off</vt:lpstr>
      <vt:lpstr>Dropdown Values</vt:lpstr>
      <vt:lpstr>Project Details</vt:lpstr>
      <vt:lpstr>ITValues</vt:lpstr>
      <vt:lpstr>Bespoke Outputs</vt:lpstr>
      <vt:lpstr>Bespoke Outcomes</vt:lpstr>
      <vt:lpstr>Outcomes!Employmentandeducation</vt:lpstr>
      <vt:lpstr>Outputs!Employmentandeducation</vt:lpstr>
      <vt:lpstr>Outcomes!Enhancingsubregionalandregionalconnectivity</vt:lpstr>
      <vt:lpstr>Outputs!Enhancingsubregionalandregionalconnectivity</vt:lpstr>
      <vt:lpstr>Outcomes!Improvingthequalityoflifeofresidents</vt:lpstr>
      <vt:lpstr>Outputs!Improvingthequalityoflifeofresidents</vt:lpstr>
      <vt:lpstr>OutcomeRange</vt:lpstr>
      <vt:lpstr>OutputRange</vt:lpstr>
      <vt:lpstr>Outcomes!Strengtheningthevisitorandlocalserviceeconomy</vt:lpstr>
      <vt:lpstr>Outputs!Strengtheningthevisitorandlocalserviceeconomy</vt:lpstr>
      <vt:lpstr>Outcomes!Unlockingandenablingindustrialcommercialandresidentialdevelopment</vt:lpstr>
      <vt:lpstr>Outputs!Unlockingandenablingindustrialcommercialandresidentialdevelopment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Ade Adewusi</dc:creator>
  <cp:keywords/>
  <dc:description/>
  <cp:lastModifiedBy>William May</cp:lastModifiedBy>
  <cp:revision/>
  <dcterms:created xsi:type="dcterms:W3CDTF">2023-11-10T13:31:50Z</dcterms:created>
  <dcterms:modified xsi:type="dcterms:W3CDTF">2024-03-27T10:54:31Z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0x010100AB5DDB95A7ECBD49AA08D06BA3EF1CDA</vt:lpwstr>
  </property>
  <property fmtid="{D5CDD505-2E9C-101B-9397-08002B2CF9AE}" pid="3" name="MediaServiceImageTags">
    <vt:lpwstr/>
  </property>
  <property fmtid="{D5CDD505-2E9C-101B-9397-08002B2CF9AE}" pid="4" name="Order">
    <vt:r8>2400</vt:r8>
  </property>
  <property fmtid="{D5CDD505-2E9C-101B-9397-08002B2CF9AE}" pid="5" name="ComplianceAssetId">
    <vt:lpwstr/>
  </property>
  <property fmtid="{D5CDD505-2E9C-101B-9397-08002B2CF9AE}" pid="6" name="_activity">
    <vt:lpwstr>{"FileActivityType":"9","FileActivityTimeStamp":"2024-03-01T15:42:00.420Z","FileActivityUsersOnPage":[{"DisplayName":"William May","Id":"william.may@communities.gov.uk"}],"FileActivityNavigationId":null}</vt:lpwstr>
  </property>
  <property fmtid="{D5CDD505-2E9C-101B-9397-08002B2CF9AE}" pid="7" name="_ExtendedDescription">
    <vt:lpwstr/>
  </property>
  <property fmtid="{D5CDD505-2E9C-101B-9397-08002B2CF9AE}" pid="8" name="TriggerFlowInfo">
    <vt:lpwstr/>
  </property>
</Properties>
</file>