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61AC31CD-DC80-2847-8229-101C0A79335F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T2" i="1" s="1"/>
  <c r="U2" i="1" s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T76" i="1" s="1"/>
  <c r="U76" i="1" s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186" i="1"/>
  <c r="T186" i="1" s="1"/>
  <c r="U186" i="1" s="1"/>
  <c r="S187" i="1"/>
  <c r="T187" i="1" s="1"/>
  <c r="U187" i="1" s="1"/>
  <c r="S188" i="1"/>
  <c r="T188" i="1" s="1"/>
  <c r="U188" i="1" s="1"/>
  <c r="S189" i="1"/>
  <c r="T189" i="1" s="1"/>
  <c r="U189" i="1" s="1"/>
  <c r="S190" i="1"/>
  <c r="T190" i="1" s="1"/>
  <c r="U190" i="1" s="1"/>
  <c r="S191" i="1"/>
  <c r="T191" i="1" s="1"/>
  <c r="U191" i="1" s="1"/>
  <c r="S192" i="1"/>
  <c r="T192" i="1" s="1"/>
  <c r="U192" i="1" s="1"/>
  <c r="S193" i="1"/>
  <c r="T193" i="1" s="1"/>
  <c r="U193" i="1" s="1"/>
  <c r="S194" i="1"/>
  <c r="T194" i="1" s="1"/>
  <c r="U194" i="1" s="1"/>
  <c r="S195" i="1"/>
  <c r="T195" i="1" s="1"/>
  <c r="U195" i="1" s="1"/>
  <c r="S196" i="1"/>
  <c r="T196" i="1" s="1"/>
  <c r="U196" i="1" s="1"/>
  <c r="S197" i="1"/>
  <c r="T197" i="1" s="1"/>
  <c r="U197" i="1" s="1"/>
  <c r="S198" i="1"/>
  <c r="T198" i="1" s="1"/>
  <c r="U198" i="1" s="1"/>
  <c r="S199" i="1"/>
  <c r="T199" i="1" s="1"/>
  <c r="U199" i="1" s="1"/>
  <c r="S200" i="1"/>
  <c r="T200" i="1" s="1"/>
  <c r="U200" i="1" s="1"/>
  <c r="S201" i="1"/>
  <c r="T201" i="1" s="1"/>
  <c r="U201" i="1" s="1"/>
  <c r="S202" i="1"/>
  <c r="T202" i="1" s="1"/>
  <c r="U202" i="1" s="1"/>
  <c r="S203" i="1"/>
  <c r="T203" i="1" s="1"/>
  <c r="U203" i="1" s="1"/>
  <c r="S204" i="1"/>
  <c r="T204" i="1" s="1"/>
  <c r="U204" i="1" s="1"/>
  <c r="S205" i="1"/>
  <c r="T205" i="1" s="1"/>
  <c r="U205" i="1" s="1"/>
  <c r="S206" i="1"/>
  <c r="T206" i="1" s="1"/>
  <c r="U206" i="1" s="1"/>
  <c r="S207" i="1"/>
  <c r="T207" i="1" s="1"/>
  <c r="U207" i="1" s="1"/>
  <c r="S208" i="1"/>
  <c r="T208" i="1" s="1"/>
  <c r="U208" i="1" s="1"/>
  <c r="S209" i="1"/>
  <c r="T209" i="1" s="1"/>
  <c r="U209" i="1" s="1"/>
  <c r="S210" i="1"/>
  <c r="T210" i="1" s="1"/>
  <c r="U210" i="1" s="1"/>
  <c r="S211" i="1"/>
  <c r="T211" i="1" s="1"/>
  <c r="U211" i="1" s="1"/>
  <c r="S212" i="1"/>
  <c r="T212" i="1" s="1"/>
  <c r="U212" i="1" s="1"/>
  <c r="S213" i="1"/>
  <c r="T213" i="1" s="1"/>
  <c r="U213" i="1" s="1"/>
  <c r="S214" i="1"/>
  <c r="T214" i="1" s="1"/>
  <c r="U214" i="1" s="1"/>
  <c r="S215" i="1"/>
  <c r="T215" i="1" s="1"/>
  <c r="U215" i="1" s="1"/>
  <c r="S216" i="1"/>
  <c r="T216" i="1" s="1"/>
  <c r="U216" i="1" s="1"/>
  <c r="S217" i="1"/>
  <c r="T217" i="1" s="1"/>
  <c r="U217" i="1" s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<sst xmlns="http://schemas.openxmlformats.org/spreadsheetml/2006/main" count="93" uniqueCount="25">
  <si>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</si>
  <si>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</si>
  <si>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</si>
  <si>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</si>
  <si>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</si>
  <si>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</si>
  <si>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</si>
  <si>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</si>
  <si>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</si>
  <si>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</si>
  <si>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</si>
  <si>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</si>
  <si>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</si>
  <si>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</si>
  <si>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</si>
  <si>
    <t>Feed number</t>
  </si>
  <si>
    <t>6a</t>
  </si>
  <si>
    <t>6b</t>
  </si>
  <si>
    <t>7a</t>
  </si>
  <si>
    <t>7b</t>
  </si>
  <si>
    <t>Residence Time (s)</t>
  </si>
  <si>
    <t>V olume flow at T and P (m^3/s)</t>
  </si>
  <si>
    <t>Residence Time / Cat Weight (s/kg)</t>
  </si>
  <si>
    <t>pressure rounded (bar)</t>
  </si>
  <si>
    <t>T rounded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</si>
</sst>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/>
    <xf numFmtId="1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3" xfId="0" applyNumberFormat="1" applyFont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left" vertical="top" wrapText="1"/>
    </xf>
    <xf numFmtId="165" fontId="0" fillId="0" borderId="0" xfId="0" applyNumberFormat="1"/>
    <xf numFmtId="165" fontId="0" fillId="0" borderId="4" xfId="0" applyNumberFormat="1" applyBorder="1"/>
    <xf numFmtId="165" fontId="0" fillId="0" borderId="4" xfId="0" applyNumberFormat="1" applyFill="1" applyBorder="1"/>
    <xf numFmtId="165" fontId="1" fillId="0" borderId="1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7"/>
  <sheetViews>
    <sheetView tabSelected="1" workbookViewId="0">
      <selection activeCell="F7" sqref="F7"/>
    </sheetView>
  </sheetViews>
  <sheetFormatPr baseColWidth="10" defaultRowHeight="15" x14ac:dyDescent="0.2"/>
  <cols>
    <col min="2" max="2" width="7.6640625" customWidth="1"/>
    <col min="3" max="3" width="13.33203125" style="10" customWidth="1"/>
    <col min="4" max="4" width="20.83203125" style="10" customWidth="1"/>
    <col min="5" max="6" width="25" style="11" customWidth="1"/>
    <col min="7" max="7" width="14.33203125" style="10" customWidth="1"/>
    <col min="8" max="11" width="14.33203125" style="15" customWidth="1"/>
    <col min="12" max="16" width="16.1640625" style="15" customWidth="1"/>
    <col min="17" max="17" width="15.1640625" style="15" customWidth="1"/>
    <col min="18" max="18" width="10.83203125" style="15"/>
    <col min="19" max="19" width="24.83203125" style="15" bestFit="1" customWidth="1"/>
    <col min="20" max="20" width="14.6640625" style="15" bestFit="1" customWidth="1"/>
    <col min="21" max="21" width="27.1640625" style="15" bestFit="1" customWidth="1"/>
  </cols>
  <sheetData>
    <row r="1" spans="1:21" x14ac:dyDescent="0.2">
      <c r="A1" t="s">
        <v>15</v>
      </c>
      <c r="B1" s="2" t="s">
        <v>0</v>
      </c>
      <c r="C1" s="8" t="s">
        <v>1</v>
      </c>
      <c r="D1" s="8" t="s">
        <v>23</v>
      </c>
      <c r="E1" s="5" t="s">
        <v>6</v>
      </c>
      <c r="F1" s="5" t="s">
        <v>24</v>
      </c>
      <c r="G1" s="8" t="s">
        <v>5</v>
      </c>
      <c r="H1" s="12" t="s">
        <v>7</v>
      </c>
      <c r="I1" s="12" t="s">
        <v>8</v>
      </c>
      <c r="J1" s="12" t="s">
        <v>12</v>
      </c>
      <c r="K1" s="12" t="s">
        <v>14</v>
      </c>
      <c r="L1" s="12" t="s">
        <v>2</v>
      </c>
      <c r="M1" s="12" t="s">
        <v>3</v>
      </c>
      <c r="N1" s="12" t="s">
        <v>4</v>
      </c>
      <c r="O1" s="12" t="s">
        <v>9</v>
      </c>
      <c r="P1" s="12" t="s">
        <v>10</v>
      </c>
      <c r="Q1" s="12" t="s">
        <v>11</v>
      </c>
      <c r="R1" s="12" t="s">
        <v>13</v>
      </c>
      <c r="S1" s="16" t="s">
        <v>21</v>
      </c>
      <c r="T1" s="17" t="s">
        <v>20</v>
      </c>
      <c r="U1" s="17" t="s">
        <v>22</v>
      </c>
    </row>
    <row r="2" spans="1:21" ht="16" x14ac:dyDescent="0.2">
      <c r="A2">
        <v>1</v>
      </c>
      <c r="B2" s="1">
        <v>1</v>
      </c>
      <c r="C2" s="3">
        <v>15.3</v>
      </c>
      <c r="D2" s="3">
        <v>15</v>
      </c>
      <c r="E2" s="4">
        <v>483.5</v>
      </c>
      <c r="F2" s="4">
        <v>483.5</v>
      </c>
      <c r="G2" s="3">
        <v>6</v>
      </c>
      <c r="H2" s="13">
        <v>6.5000000000000002E-2</v>
      </c>
      <c r="I2" s="13">
        <v>0.26100000000000001</v>
      </c>
      <c r="J2" s="13">
        <v>0.67400000000000004</v>
      </c>
      <c r="K2" s="12">
        <f>I2/(H2+I2)</f>
        <v>0.80061349693251538</v>
      </c>
      <c r="L2" s="13">
        <v>6.7500000000000004E-2</v>
      </c>
      <c r="M2" s="13">
        <v>0.25530000000000003</v>
      </c>
      <c r="N2" s="13">
        <v>0.66749999999999998</v>
      </c>
      <c r="O2" s="13">
        <v>4.4000000000000003E-3</v>
      </c>
      <c r="P2" s="13">
        <v>5.3E-3</v>
      </c>
      <c r="Q2" s="13">
        <v>0</v>
      </c>
      <c r="R2" s="18">
        <v>4.24</v>
      </c>
      <c r="S2" s="19">
        <f>(10^-6)*(1.01325*G2*E2)/(C2*298)</f>
        <v>6.4469848006316604E-7</v>
      </c>
      <c r="T2" s="15">
        <f>(((35*10^-3)^2*PI()*(70*10^-3))/2)/S2</f>
        <v>208.92834276492357</v>
      </c>
      <c r="U2" s="15">
        <f>T2/(R2*1000)</f>
        <v>4.9275552538897066E-2</v>
      </c>
    </row>
    <row r="3" spans="1:21" ht="16" x14ac:dyDescent="0.2">
      <c r="A3">
        <v>1</v>
      </c>
      <c r="B3" s="1">
        <v>2</v>
      </c>
      <c r="C3" s="3">
        <v>15</v>
      </c>
      <c r="D3" s="3">
        <v>15</v>
      </c>
      <c r="E3" s="4">
        <v>483.5</v>
      </c>
      <c r="F3" s="4">
        <v>483.5</v>
      </c>
      <c r="G3" s="3">
        <v>14.95</v>
      </c>
      <c r="H3" s="13">
        <v>6.5000000000000002E-2</v>
      </c>
      <c r="I3" s="13">
        <v>0.26100000000000001</v>
      </c>
      <c r="J3" s="13">
        <v>0.67400000000000004</v>
      </c>
      <c r="K3" s="12">
        <f t="shared" ref="K3:K30" si="0">I3/(H3+I3)</f>
        <v>0.80061349693251538</v>
      </c>
      <c r="L3" s="13">
        <v>6.6500000000000004E-2</v>
      </c>
      <c r="M3" s="13">
        <v>0.2581</v>
      </c>
      <c r="N3" s="13">
        <v>0.67049999999999998</v>
      </c>
      <c r="O3" s="13">
        <v>2.3999999999999998E-3</v>
      </c>
      <c r="P3" s="13">
        <v>2.5000000000000001E-3</v>
      </c>
      <c r="Q3" s="13">
        <v>0</v>
      </c>
      <c r="R3" s="18">
        <v>4.24</v>
      </c>
      <c r="S3" s="19">
        <f>(10^-6)*(1.01325*G3*E3)/(C3*298)</f>
        <v>1.6385011870805368E-6</v>
      </c>
      <c r="T3" s="15">
        <f t="shared" ref="T3:T66" si="1">(((35*10^-3)^2*PI()*(70*10^-3))/2)/S3</f>
        <v>82.206705789857779</v>
      </c>
      <c r="U3" s="15">
        <f t="shared" ref="U3:U66" si="2">T3/(R3*1000)</f>
        <v>1.9388374007041929E-2</v>
      </c>
    </row>
    <row r="4" spans="1:21" ht="16" x14ac:dyDescent="0.2">
      <c r="A4">
        <v>1</v>
      </c>
      <c r="B4" s="1">
        <v>3</v>
      </c>
      <c r="C4" s="3">
        <v>30</v>
      </c>
      <c r="D4" s="3">
        <v>30</v>
      </c>
      <c r="E4" s="4">
        <v>483.5</v>
      </c>
      <c r="F4" s="4">
        <v>483.5</v>
      </c>
      <c r="G4" s="3">
        <v>6.01</v>
      </c>
      <c r="H4" s="13">
        <v>6.5000000000000002E-2</v>
      </c>
      <c r="I4" s="13">
        <v>0.26100000000000001</v>
      </c>
      <c r="J4" s="13">
        <v>0.67400000000000004</v>
      </c>
      <c r="K4" s="12">
        <f t="shared" si="0"/>
        <v>0.80061349693251538</v>
      </c>
      <c r="L4" s="13">
        <v>6.7000000000000004E-2</v>
      </c>
      <c r="M4" s="13">
        <v>0.25380000000000003</v>
      </c>
      <c r="N4" s="13">
        <v>0.66359999999999997</v>
      </c>
      <c r="O4" s="13">
        <v>7.7999999999999996E-3</v>
      </c>
      <c r="P4" s="13">
        <v>7.7999999999999996E-3</v>
      </c>
      <c r="Q4" s="13">
        <v>0</v>
      </c>
      <c r="R4" s="18">
        <v>4.24</v>
      </c>
      <c r="S4" s="19">
        <f>(10^-6)*(1.01325*G4*E4)/(C4*298)</f>
        <v>3.2934421854026838E-7</v>
      </c>
      <c r="T4" s="15">
        <f t="shared" si="1"/>
        <v>408.98178088465022</v>
      </c>
      <c r="U4" s="15">
        <f t="shared" si="2"/>
        <v>9.6457967189775992E-2</v>
      </c>
    </row>
    <row r="5" spans="1:21" ht="16" x14ac:dyDescent="0.2">
      <c r="A5">
        <v>1</v>
      </c>
      <c r="B5" s="1">
        <v>4</v>
      </c>
      <c r="C5" s="3">
        <v>30</v>
      </c>
      <c r="D5" s="3">
        <v>30</v>
      </c>
      <c r="E5" s="4">
        <v>483.5</v>
      </c>
      <c r="F5" s="4">
        <v>483.5</v>
      </c>
      <c r="G5" s="3">
        <v>14.23</v>
      </c>
      <c r="H5" s="13">
        <v>6.5000000000000002E-2</v>
      </c>
      <c r="I5" s="13">
        <v>0.26100000000000001</v>
      </c>
      <c r="J5" s="13">
        <v>0.67400000000000004</v>
      </c>
      <c r="K5" s="12">
        <f t="shared" si="0"/>
        <v>0.80061349693251538</v>
      </c>
      <c r="L5" s="13">
        <v>6.6199999999999995E-2</v>
      </c>
      <c r="M5" s="13">
        <v>0.25609999999999999</v>
      </c>
      <c r="N5" s="13">
        <v>0.66920000000000002</v>
      </c>
      <c r="O5" s="13">
        <v>4.4000000000000003E-3</v>
      </c>
      <c r="P5" s="13">
        <v>4.1000000000000003E-3</v>
      </c>
      <c r="Q5" s="13">
        <v>0</v>
      </c>
      <c r="R5" s="18">
        <v>4.24</v>
      </c>
      <c r="S5" s="19">
        <f>(10^-6)*(1.01325*G5*E5)/(C5*298)</f>
        <v>7.7979504656040267E-7</v>
      </c>
      <c r="T5" s="15">
        <f t="shared" si="1"/>
        <v>172.73229115367164</v>
      </c>
      <c r="U5" s="15">
        <f t="shared" si="2"/>
        <v>4.0738747913601804E-2</v>
      </c>
    </row>
    <row r="6" spans="1:21" ht="16" x14ac:dyDescent="0.2">
      <c r="A6">
        <v>1</v>
      </c>
      <c r="B6" s="1">
        <v>5</v>
      </c>
      <c r="C6" s="3">
        <v>50.8</v>
      </c>
      <c r="D6" s="3">
        <v>50</v>
      </c>
      <c r="E6" s="4">
        <v>483.5</v>
      </c>
      <c r="F6" s="4">
        <v>483.5</v>
      </c>
      <c r="G6" s="3">
        <v>6.54</v>
      </c>
      <c r="H6" s="13">
        <v>6.5000000000000002E-2</v>
      </c>
      <c r="I6" s="13">
        <v>0.26100000000000001</v>
      </c>
      <c r="J6" s="13">
        <v>0.67400000000000004</v>
      </c>
      <c r="K6" s="12">
        <f t="shared" si="0"/>
        <v>0.80061349693251538</v>
      </c>
      <c r="L6" s="13">
        <v>6.6600000000000006E-2</v>
      </c>
      <c r="M6" s="13">
        <v>0.25419999999999998</v>
      </c>
      <c r="N6" s="13">
        <v>0.6573</v>
      </c>
      <c r="O6" s="13">
        <v>1.17E-2</v>
      </c>
      <c r="P6" s="13">
        <v>1.0200000000000001E-2</v>
      </c>
      <c r="Q6" s="13">
        <v>0</v>
      </c>
      <c r="R6" s="18">
        <v>4.24</v>
      </c>
      <c r="S6" s="19">
        <f>(10^-6)*(1.01325*G6*E6)/(C6*298)</f>
        <v>2.1164638881916185E-7</v>
      </c>
      <c r="T6" s="15">
        <f t="shared" si="1"/>
        <v>636.41900896193056</v>
      </c>
      <c r="U6" s="15">
        <f t="shared" si="2"/>
        <v>0.15009882286837986</v>
      </c>
    </row>
    <row r="7" spans="1:21" ht="16" x14ac:dyDescent="0.2">
      <c r="A7">
        <v>1</v>
      </c>
      <c r="B7" s="1">
        <v>6</v>
      </c>
      <c r="C7" s="3">
        <v>49.7</v>
      </c>
      <c r="D7" s="3">
        <v>50</v>
      </c>
      <c r="E7" s="4">
        <v>483.5</v>
      </c>
      <c r="F7" s="4">
        <v>483.5</v>
      </c>
      <c r="G7" s="3">
        <v>14.34</v>
      </c>
      <c r="H7" s="13">
        <v>6.5000000000000002E-2</v>
      </c>
      <c r="I7" s="13">
        <v>0.26100000000000001</v>
      </c>
      <c r="J7" s="13">
        <v>0.67400000000000004</v>
      </c>
      <c r="K7" s="12">
        <f t="shared" si="0"/>
        <v>0.80061349693251538</v>
      </c>
      <c r="L7" s="13">
        <v>6.6500000000000004E-2</v>
      </c>
      <c r="M7" s="13">
        <v>0.25629999999999997</v>
      </c>
      <c r="N7" s="13">
        <v>0.66400000000000003</v>
      </c>
      <c r="O7" s="13">
        <v>6.7999999999999996E-3</v>
      </c>
      <c r="P7" s="13">
        <v>6.4000000000000003E-3</v>
      </c>
      <c r="Q7" s="13">
        <v>0</v>
      </c>
      <c r="R7" s="18">
        <v>4.24</v>
      </c>
      <c r="S7" s="19">
        <f>(10^-6)*(1.01325*G7*E7)/(C7*298)</f>
        <v>4.7433982536156533E-7</v>
      </c>
      <c r="T7" s="15">
        <f t="shared" si="1"/>
        <v>283.96473966736949</v>
      </c>
      <c r="U7" s="15">
        <f t="shared" si="2"/>
        <v>6.6972815959285253E-2</v>
      </c>
    </row>
    <row r="8" spans="1:21" ht="16" x14ac:dyDescent="0.2">
      <c r="A8">
        <v>1</v>
      </c>
      <c r="B8" s="1">
        <v>7</v>
      </c>
      <c r="C8" s="3">
        <v>15</v>
      </c>
      <c r="D8" s="3">
        <v>15</v>
      </c>
      <c r="E8" s="4">
        <v>499.3</v>
      </c>
      <c r="F8" s="4">
        <v>499.3</v>
      </c>
      <c r="G8" s="3">
        <v>8.48</v>
      </c>
      <c r="H8" s="13">
        <v>6.5000000000000002E-2</v>
      </c>
      <c r="I8" s="13">
        <v>0.26100000000000001</v>
      </c>
      <c r="J8" s="13">
        <v>0.67400000000000004</v>
      </c>
      <c r="K8" s="12">
        <f t="shared" si="0"/>
        <v>0.80061349693251538</v>
      </c>
      <c r="L8" s="13">
        <v>6.8900000000000003E-2</v>
      </c>
      <c r="M8" s="13">
        <v>0.25269999999999998</v>
      </c>
      <c r="N8" s="13">
        <v>0.66600000000000004</v>
      </c>
      <c r="O8" s="13">
        <v>5.0000000000000001E-3</v>
      </c>
      <c r="P8" s="13">
        <v>7.4000000000000003E-3</v>
      </c>
      <c r="Q8" s="13">
        <v>0</v>
      </c>
      <c r="R8" s="18">
        <v>4.24</v>
      </c>
      <c r="S8" s="19">
        <f>(10^-6)*(1.01325*G8*E8)/(C8*298)</f>
        <v>9.5976853422818803E-7</v>
      </c>
      <c r="T8" s="15">
        <f t="shared" si="1"/>
        <v>140.34194727063021</v>
      </c>
      <c r="U8" s="15">
        <f t="shared" si="2"/>
        <v>3.3099515865714677E-2</v>
      </c>
    </row>
    <row r="9" spans="1:21" ht="16" x14ac:dyDescent="0.2">
      <c r="A9">
        <v>1</v>
      </c>
      <c r="B9" s="1">
        <v>8</v>
      </c>
      <c r="C9" s="3">
        <v>15</v>
      </c>
      <c r="D9" s="3">
        <v>15</v>
      </c>
      <c r="E9" s="4">
        <v>499.3</v>
      </c>
      <c r="F9" s="4">
        <v>499.3</v>
      </c>
      <c r="G9" s="3">
        <v>15.98</v>
      </c>
      <c r="H9" s="13">
        <v>6.5000000000000002E-2</v>
      </c>
      <c r="I9" s="13">
        <v>0.26100000000000001</v>
      </c>
      <c r="J9" s="13">
        <v>0.67400000000000004</v>
      </c>
      <c r="K9" s="12">
        <f t="shared" si="0"/>
        <v>0.80061349693251538</v>
      </c>
      <c r="L9" s="13">
        <v>6.8000000000000005E-2</v>
      </c>
      <c r="M9" s="13">
        <v>0.255</v>
      </c>
      <c r="N9" s="13">
        <v>0.66869999999999996</v>
      </c>
      <c r="O9" s="13">
        <v>3.3E-3</v>
      </c>
      <c r="P9" s="13">
        <v>5.0000000000000001E-3</v>
      </c>
      <c r="Q9" s="13">
        <v>0</v>
      </c>
      <c r="R9" s="18">
        <v>4.24</v>
      </c>
      <c r="S9" s="19">
        <f>(10^-6)*(1.01325*G9*E9)/(C9*298)</f>
        <v>1.8086204218120806E-6</v>
      </c>
      <c r="T9" s="15">
        <f t="shared" si="1"/>
        <v>74.474324959633563</v>
      </c>
      <c r="U9" s="15">
        <f t="shared" si="2"/>
        <v>1.7564699282932444E-2</v>
      </c>
    </row>
    <row r="10" spans="1:21" ht="16" x14ac:dyDescent="0.2">
      <c r="A10">
        <v>1</v>
      </c>
      <c r="B10" s="1">
        <v>9</v>
      </c>
      <c r="C10" s="3">
        <v>30.2</v>
      </c>
      <c r="D10" s="3">
        <v>30</v>
      </c>
      <c r="E10" s="4">
        <v>499.3</v>
      </c>
      <c r="F10" s="4">
        <v>499.3</v>
      </c>
      <c r="G10" s="3">
        <v>11.56</v>
      </c>
      <c r="H10" s="13">
        <v>6.5000000000000002E-2</v>
      </c>
      <c r="I10" s="13">
        <v>0.26100000000000001</v>
      </c>
      <c r="J10" s="13">
        <v>0.67400000000000004</v>
      </c>
      <c r="K10" s="12">
        <f t="shared" si="0"/>
        <v>0.80061349693251538</v>
      </c>
      <c r="L10" s="13">
        <v>6.8099999999999994E-2</v>
      </c>
      <c r="M10" s="13">
        <v>0.25230000000000002</v>
      </c>
      <c r="N10" s="13">
        <v>0.66190000000000004</v>
      </c>
      <c r="O10" s="13">
        <v>8.5000000000000006E-3</v>
      </c>
      <c r="P10" s="13">
        <v>9.1999999999999998E-3</v>
      </c>
      <c r="Q10" s="13">
        <v>0</v>
      </c>
      <c r="R10" s="18">
        <v>4.24</v>
      </c>
      <c r="S10" s="19">
        <f>(10^-6)*(1.01325*G10*E10)/(C10*298)</f>
        <v>6.4984952453442367E-7</v>
      </c>
      <c r="T10" s="15">
        <f t="shared" si="1"/>
        <v>207.27226832883116</v>
      </c>
      <c r="U10" s="15">
        <f t="shared" si="2"/>
        <v>4.888496894547905E-2</v>
      </c>
    </row>
    <row r="11" spans="1:21" ht="16" x14ac:dyDescent="0.2">
      <c r="A11">
        <v>1</v>
      </c>
      <c r="B11" s="1">
        <v>10</v>
      </c>
      <c r="C11" s="3">
        <v>30</v>
      </c>
      <c r="D11" s="3">
        <v>30</v>
      </c>
      <c r="E11" s="4">
        <v>499.3</v>
      </c>
      <c r="F11" s="4">
        <v>499.3</v>
      </c>
      <c r="G11" s="3">
        <v>18.3</v>
      </c>
      <c r="H11" s="13">
        <v>6.5000000000000002E-2</v>
      </c>
      <c r="I11" s="13">
        <v>0.26100000000000001</v>
      </c>
      <c r="J11" s="13">
        <v>0.67400000000000004</v>
      </c>
      <c r="K11" s="12">
        <f t="shared" si="0"/>
        <v>0.80061349693251538</v>
      </c>
      <c r="L11" s="13">
        <v>6.7900000000000002E-2</v>
      </c>
      <c r="M11" s="13">
        <v>0.25509999999999999</v>
      </c>
      <c r="N11" s="13">
        <v>0.66420000000000001</v>
      </c>
      <c r="O11" s="13">
        <v>6.0000000000000001E-3</v>
      </c>
      <c r="P11" s="13">
        <v>6.7999999999999996E-3</v>
      </c>
      <c r="Q11" s="13">
        <v>0</v>
      </c>
      <c r="R11" s="18">
        <v>4.24</v>
      </c>
      <c r="S11" s="19">
        <f>(10^-6)*(1.01325*G11*E11)/(C11*298)</f>
        <v>1.0355993028523488E-6</v>
      </c>
      <c r="T11" s="15">
        <f t="shared" si="1"/>
        <v>130.06554238851851</v>
      </c>
      <c r="U11" s="15">
        <f t="shared" si="2"/>
        <v>3.0675835468990213E-2</v>
      </c>
    </row>
    <row r="12" spans="1:21" ht="16" x14ac:dyDescent="0.2">
      <c r="A12">
        <v>1</v>
      </c>
      <c r="B12" s="1">
        <v>11</v>
      </c>
      <c r="C12" s="3">
        <v>49.6</v>
      </c>
      <c r="D12" s="3">
        <v>50</v>
      </c>
      <c r="E12" s="4">
        <v>499.3</v>
      </c>
      <c r="F12" s="4">
        <v>499.3</v>
      </c>
      <c r="G12" s="3">
        <v>10.55</v>
      </c>
      <c r="H12" s="13">
        <v>6.5000000000000002E-2</v>
      </c>
      <c r="I12" s="13">
        <v>0.26100000000000001</v>
      </c>
      <c r="J12" s="13">
        <v>0.67400000000000004</v>
      </c>
      <c r="K12" s="12">
        <f t="shared" si="0"/>
        <v>0.80061349693251538</v>
      </c>
      <c r="L12" s="13">
        <v>6.6799999999999998E-2</v>
      </c>
      <c r="M12" s="13">
        <v>0.25309999999999999</v>
      </c>
      <c r="N12" s="13">
        <v>0.65149999999999997</v>
      </c>
      <c r="O12" s="13">
        <v>1.52E-2</v>
      </c>
      <c r="P12" s="13">
        <v>1.3299999999999999E-2</v>
      </c>
      <c r="Q12" s="13">
        <v>1E-4</v>
      </c>
      <c r="R12" s="18">
        <v>4.24</v>
      </c>
      <c r="S12" s="19">
        <f>(10^-6)*(1.01325*G12*E12)/(C12*298)</f>
        <v>3.6110433121008329E-7</v>
      </c>
      <c r="T12" s="15">
        <f t="shared" si="1"/>
        <v>373.01071568786887</v>
      </c>
      <c r="U12" s="15">
        <f t="shared" si="2"/>
        <v>8.7974225398082279E-2</v>
      </c>
    </row>
    <row r="13" spans="1:21" ht="16" x14ac:dyDescent="0.2">
      <c r="A13">
        <v>1</v>
      </c>
      <c r="B13" s="1">
        <v>12</v>
      </c>
      <c r="C13" s="3">
        <v>50.1</v>
      </c>
      <c r="D13" s="3">
        <v>50</v>
      </c>
      <c r="E13" s="4">
        <v>499.3</v>
      </c>
      <c r="F13" s="4">
        <v>499.3</v>
      </c>
      <c r="G13" s="3">
        <v>18.190000000000001</v>
      </c>
      <c r="H13" s="13">
        <v>6.5000000000000002E-2</v>
      </c>
      <c r="I13" s="13">
        <v>0.26100000000000001</v>
      </c>
      <c r="J13" s="13">
        <v>0.67400000000000004</v>
      </c>
      <c r="K13" s="12">
        <f t="shared" si="0"/>
        <v>0.80061349693251538</v>
      </c>
      <c r="L13" s="13">
        <v>6.7199999999999996E-2</v>
      </c>
      <c r="M13" s="13">
        <v>0.25159999999999999</v>
      </c>
      <c r="N13" s="13">
        <v>0.66180000000000005</v>
      </c>
      <c r="O13" s="13">
        <v>0.01</v>
      </c>
      <c r="P13" s="13">
        <v>9.4000000000000004E-3</v>
      </c>
      <c r="Q13" s="13">
        <v>0</v>
      </c>
      <c r="R13" s="18">
        <v>4.24</v>
      </c>
      <c r="S13" s="19">
        <f>(10^-6)*(1.01325*G13*E13)/(C13*298)</f>
        <v>6.1639184970662687E-7</v>
      </c>
      <c r="T13" s="15">
        <f t="shared" si="1"/>
        <v>218.52298190959399</v>
      </c>
      <c r="U13" s="15">
        <f t="shared" si="2"/>
        <v>5.1538439129621222E-2</v>
      </c>
    </row>
    <row r="14" spans="1:21" ht="16" x14ac:dyDescent="0.2">
      <c r="A14">
        <v>1</v>
      </c>
      <c r="B14" s="1">
        <v>13</v>
      </c>
      <c r="C14" s="3">
        <v>15</v>
      </c>
      <c r="D14" s="3">
        <v>15</v>
      </c>
      <c r="E14" s="4">
        <v>516.70000000000005</v>
      </c>
      <c r="F14" s="4">
        <v>516.70000000000005</v>
      </c>
      <c r="G14" s="3">
        <v>8.67</v>
      </c>
      <c r="H14" s="13">
        <v>6.5000000000000002E-2</v>
      </c>
      <c r="I14" s="13">
        <v>0.26100000000000001</v>
      </c>
      <c r="J14" s="13">
        <v>0.67400000000000004</v>
      </c>
      <c r="K14" s="12">
        <f t="shared" si="0"/>
        <v>0.80061349693251538</v>
      </c>
      <c r="L14" s="13">
        <v>7.22E-2</v>
      </c>
      <c r="M14" s="13">
        <v>0.24890000000000001</v>
      </c>
      <c r="N14" s="13">
        <v>0.66</v>
      </c>
      <c r="O14" s="13">
        <v>6.4000000000000003E-3</v>
      </c>
      <c r="P14" s="13">
        <v>1.2500000000000001E-2</v>
      </c>
      <c r="Q14" s="13">
        <v>0</v>
      </c>
      <c r="R14" s="18">
        <v>4.24</v>
      </c>
      <c r="S14" s="19">
        <f>(10^-6)*(1.01325*G14*E14)/(C14*298)</f>
        <v>1.0154689494966444E-6</v>
      </c>
      <c r="T14" s="15">
        <f t="shared" si="1"/>
        <v>132.64392287861631</v>
      </c>
      <c r="U14" s="15">
        <f t="shared" si="2"/>
        <v>3.1283944075145356E-2</v>
      </c>
    </row>
    <row r="15" spans="1:21" ht="16" x14ac:dyDescent="0.2">
      <c r="A15">
        <v>1</v>
      </c>
      <c r="B15" s="1">
        <v>14</v>
      </c>
      <c r="C15" s="3">
        <v>14.8</v>
      </c>
      <c r="D15" s="3">
        <v>15</v>
      </c>
      <c r="E15" s="4">
        <v>516.70000000000005</v>
      </c>
      <c r="F15" s="4">
        <v>516.70000000000005</v>
      </c>
      <c r="G15" s="3">
        <v>19.86</v>
      </c>
      <c r="H15" s="13">
        <v>6.5000000000000002E-2</v>
      </c>
      <c r="I15" s="13">
        <v>0.26100000000000001</v>
      </c>
      <c r="J15" s="13">
        <v>0.67400000000000004</v>
      </c>
      <c r="K15" s="12">
        <f t="shared" si="0"/>
        <v>0.80061349693251538</v>
      </c>
      <c r="L15" s="13">
        <v>6.9900000000000004E-2</v>
      </c>
      <c r="M15" s="13">
        <v>0.25169999999999998</v>
      </c>
      <c r="N15" s="13">
        <v>0.66679999999999995</v>
      </c>
      <c r="O15" s="13">
        <v>3.8E-3</v>
      </c>
      <c r="P15" s="13">
        <v>7.7999999999999996E-3</v>
      </c>
      <c r="Q15" s="13">
        <v>0</v>
      </c>
      <c r="R15" s="18">
        <v>4.24</v>
      </c>
      <c r="S15" s="19">
        <f>(10^-6)*(1.01325*G15*E15)/(C15*298)</f>
        <v>2.3575251726600755E-6</v>
      </c>
      <c r="T15" s="15">
        <f t="shared" si="1"/>
        <v>57.13439949007229</v>
      </c>
      <c r="U15" s="15">
        <f t="shared" si="2"/>
        <v>1.3475094219356672E-2</v>
      </c>
    </row>
    <row r="16" spans="1:21" ht="16" x14ac:dyDescent="0.2">
      <c r="A16">
        <v>1</v>
      </c>
      <c r="B16" s="1">
        <v>15</v>
      </c>
      <c r="C16" s="3">
        <v>30.1</v>
      </c>
      <c r="D16" s="3">
        <v>30</v>
      </c>
      <c r="E16" s="4">
        <v>516.70000000000005</v>
      </c>
      <c r="F16" s="4">
        <v>516.70000000000005</v>
      </c>
      <c r="G16" s="3">
        <v>19.47</v>
      </c>
      <c r="H16" s="13">
        <v>6.5000000000000002E-2</v>
      </c>
      <c r="I16" s="13">
        <v>0.26100000000000001</v>
      </c>
      <c r="J16" s="13">
        <v>0.67400000000000004</v>
      </c>
      <c r="K16" s="12">
        <f t="shared" si="0"/>
        <v>0.80061349693251538</v>
      </c>
      <c r="L16" s="13">
        <v>7.1499999999999994E-2</v>
      </c>
      <c r="M16" s="13">
        <v>0.2515</v>
      </c>
      <c r="N16" s="13">
        <v>0.65759999999999996</v>
      </c>
      <c r="O16" s="13">
        <v>8.0000000000000002E-3</v>
      </c>
      <c r="P16" s="13">
        <v>1.14E-2</v>
      </c>
      <c r="Q16" s="13">
        <v>0</v>
      </c>
      <c r="R16" s="18">
        <v>4.24</v>
      </c>
      <c r="S16" s="19">
        <f>(10^-6)*(1.01325*G16*E16)/(C16*298)</f>
        <v>1.136418423404089E-6</v>
      </c>
      <c r="T16" s="15">
        <f t="shared" si="1"/>
        <v>118.52657634604989</v>
      </c>
      <c r="U16" s="15">
        <f t="shared" si="2"/>
        <v>2.7954381213691013E-2</v>
      </c>
    </row>
    <row r="17" spans="1:21" ht="16" x14ac:dyDescent="0.2">
      <c r="A17">
        <v>1</v>
      </c>
      <c r="B17" s="1">
        <v>16</v>
      </c>
      <c r="C17" s="3">
        <v>50.2</v>
      </c>
      <c r="D17" s="3">
        <v>50</v>
      </c>
      <c r="E17" s="4">
        <v>516.70000000000005</v>
      </c>
      <c r="F17" s="4">
        <v>516.70000000000005</v>
      </c>
      <c r="G17" s="3">
        <v>10.27</v>
      </c>
      <c r="H17" s="13">
        <v>6.5000000000000002E-2</v>
      </c>
      <c r="I17" s="13">
        <v>0.26100000000000001</v>
      </c>
      <c r="J17" s="13">
        <v>0.67400000000000004</v>
      </c>
      <c r="K17" s="12">
        <f t="shared" si="0"/>
        <v>0.80061349693251538</v>
      </c>
      <c r="L17" s="13">
        <v>6.6400000000000001E-2</v>
      </c>
      <c r="M17" s="13">
        <v>0.24940000000000001</v>
      </c>
      <c r="N17" s="13">
        <v>0.63680000000000003</v>
      </c>
      <c r="O17" s="13">
        <v>2.5700000000000001E-2</v>
      </c>
      <c r="P17" s="13">
        <v>2.1499999999999998E-2</v>
      </c>
      <c r="Q17" s="13">
        <v>2.0000000000000001E-4</v>
      </c>
      <c r="R17" s="18">
        <v>4.24</v>
      </c>
      <c r="S17" s="19">
        <f>(10^-6)*(1.01325*G17*E17)/(C17*298)</f>
        <v>3.5942272816452309E-7</v>
      </c>
      <c r="T17" s="15">
        <f t="shared" si="1"/>
        <v>374.75589178936508</v>
      </c>
      <c r="U17" s="15">
        <f t="shared" si="2"/>
        <v>8.8385823535227614E-2</v>
      </c>
    </row>
    <row r="18" spans="1:21" ht="16" x14ac:dyDescent="0.2">
      <c r="A18">
        <v>1</v>
      </c>
      <c r="B18" s="1">
        <v>17</v>
      </c>
      <c r="C18" s="3">
        <v>49.9</v>
      </c>
      <c r="D18" s="3">
        <v>50</v>
      </c>
      <c r="E18" s="4">
        <v>516.70000000000005</v>
      </c>
      <c r="F18" s="4">
        <v>516.70000000000005</v>
      </c>
      <c r="G18" s="3">
        <v>22.39</v>
      </c>
      <c r="H18" s="13">
        <v>6.5000000000000002E-2</v>
      </c>
      <c r="I18" s="13">
        <v>0.26100000000000001</v>
      </c>
      <c r="J18" s="13">
        <v>0.67400000000000004</v>
      </c>
      <c r="K18" s="12">
        <f t="shared" si="0"/>
        <v>0.80061349693251538</v>
      </c>
      <c r="L18" s="13">
        <v>6.9000000000000006E-2</v>
      </c>
      <c r="M18" s="13">
        <v>0.25059999999999999</v>
      </c>
      <c r="N18" s="13">
        <v>0.6502</v>
      </c>
      <c r="O18" s="13">
        <v>1.5100000000000001E-2</v>
      </c>
      <c r="P18" s="13">
        <v>1.4999999999999999E-2</v>
      </c>
      <c r="Q18" s="13">
        <v>1E-4</v>
      </c>
      <c r="R18" s="18">
        <v>4.24</v>
      </c>
      <c r="S18" s="19">
        <f>(10^-6)*(1.01325*G18*E18)/(C18*298)</f>
        <v>7.883015088734517E-7</v>
      </c>
      <c r="T18" s="15">
        <f t="shared" si="1"/>
        <v>170.86835875165818</v>
      </c>
      <c r="U18" s="15">
        <f t="shared" si="2"/>
        <v>4.0299141215013719E-2</v>
      </c>
    </row>
    <row r="19" spans="1:21" ht="16" x14ac:dyDescent="0.2">
      <c r="A19">
        <v>1</v>
      </c>
      <c r="B19" s="1">
        <v>18</v>
      </c>
      <c r="C19" s="3">
        <v>14.9</v>
      </c>
      <c r="D19" s="3">
        <v>15</v>
      </c>
      <c r="E19" s="4">
        <v>532.4</v>
      </c>
      <c r="F19" s="4">
        <v>532.4</v>
      </c>
      <c r="G19" s="3">
        <v>13.39</v>
      </c>
      <c r="H19" s="13">
        <v>6.5000000000000002E-2</v>
      </c>
      <c r="I19" s="13">
        <v>0.26100000000000001</v>
      </c>
      <c r="J19" s="13">
        <v>0.67400000000000004</v>
      </c>
      <c r="K19" s="12">
        <f t="shared" si="0"/>
        <v>0.80061349693251538</v>
      </c>
      <c r="L19" s="13">
        <v>7.4399999999999994E-2</v>
      </c>
      <c r="M19" s="13">
        <v>0.2467</v>
      </c>
      <c r="N19" s="13">
        <v>0.65959999999999996</v>
      </c>
      <c r="O19" s="13">
        <v>5.1000000000000004E-3</v>
      </c>
      <c r="P19" s="13">
        <v>1.4200000000000001E-2</v>
      </c>
      <c r="Q19" s="13">
        <v>0</v>
      </c>
      <c r="R19" s="18">
        <v>4.24</v>
      </c>
      <c r="S19" s="19">
        <f>(10^-6)*(1.01325*G19*E19)/(C19*298)</f>
        <v>1.6267945311022026E-6</v>
      </c>
      <c r="T19" s="15">
        <f t="shared" si="1"/>
        <v>82.798277500602325</v>
      </c>
      <c r="U19" s="15">
        <f t="shared" si="2"/>
        <v>1.9527895636934512E-2</v>
      </c>
    </row>
    <row r="20" spans="1:21" ht="16" x14ac:dyDescent="0.2">
      <c r="A20">
        <v>1</v>
      </c>
      <c r="B20" s="1">
        <v>19</v>
      </c>
      <c r="C20" s="3">
        <v>15</v>
      </c>
      <c r="D20" s="3">
        <v>15</v>
      </c>
      <c r="E20" s="4">
        <v>532.4</v>
      </c>
      <c r="F20" s="4">
        <v>532.4</v>
      </c>
      <c r="G20" s="3">
        <v>23.39</v>
      </c>
      <c r="H20" s="13">
        <v>6.5000000000000002E-2</v>
      </c>
      <c r="I20" s="13">
        <v>0.26100000000000001</v>
      </c>
      <c r="J20" s="13">
        <v>0.67400000000000004</v>
      </c>
      <c r="K20" s="12">
        <f t="shared" si="0"/>
        <v>0.80061349693251538</v>
      </c>
      <c r="L20" s="13">
        <v>7.1300000000000002E-2</v>
      </c>
      <c r="M20" s="13">
        <v>0.2465</v>
      </c>
      <c r="N20" s="13">
        <v>0.66739999999999999</v>
      </c>
      <c r="O20" s="13">
        <v>3.8E-3</v>
      </c>
      <c r="P20" s="13">
        <v>1.0999999999999999E-2</v>
      </c>
      <c r="Q20" s="13">
        <v>0</v>
      </c>
      <c r="R20" s="18">
        <v>4.24</v>
      </c>
      <c r="S20" s="19">
        <f>(10^-6)*(1.01325*G20*E20)/(C20*298)</f>
        <v>2.8227821201342279E-6</v>
      </c>
      <c r="T20" s="15">
        <f t="shared" si="1"/>
        <v>47.717386355081985</v>
      </c>
      <c r="U20" s="15">
        <f t="shared" si="2"/>
        <v>1.1254100555443864E-2</v>
      </c>
    </row>
    <row r="21" spans="1:21" ht="16" x14ac:dyDescent="0.2">
      <c r="A21">
        <v>1</v>
      </c>
      <c r="B21" s="1">
        <v>20</v>
      </c>
      <c r="C21" s="3">
        <v>30</v>
      </c>
      <c r="D21" s="3">
        <v>30</v>
      </c>
      <c r="E21" s="4">
        <v>532.4</v>
      </c>
      <c r="F21" s="4">
        <v>532.4</v>
      </c>
      <c r="G21" s="3">
        <v>11.78</v>
      </c>
      <c r="H21" s="13">
        <v>6.5000000000000002E-2</v>
      </c>
      <c r="I21" s="13">
        <v>0.26100000000000001</v>
      </c>
      <c r="J21" s="13">
        <v>0.67400000000000004</v>
      </c>
      <c r="K21" s="12">
        <f t="shared" si="0"/>
        <v>0.80061349693251538</v>
      </c>
      <c r="L21" s="13">
        <v>7.2900000000000006E-2</v>
      </c>
      <c r="M21" s="13">
        <v>0.24399999999999999</v>
      </c>
      <c r="N21" s="13">
        <v>0.64839999999999998</v>
      </c>
      <c r="O21" s="13">
        <v>1.43E-2</v>
      </c>
      <c r="P21" s="13">
        <v>2.0299999999999999E-2</v>
      </c>
      <c r="Q21" s="13">
        <v>1E-4</v>
      </c>
      <c r="R21" s="18">
        <v>4.24</v>
      </c>
      <c r="S21" s="19">
        <f>(10^-6)*(1.01325*G21*E21)/(C21*298)</f>
        <v>7.1082456979865753E-7</v>
      </c>
      <c r="T21" s="15">
        <f t="shared" si="1"/>
        <v>189.4923033693324</v>
      </c>
      <c r="U21" s="15">
        <f t="shared" si="2"/>
        <v>4.4691580983333111E-2</v>
      </c>
    </row>
    <row r="22" spans="1:21" ht="16" x14ac:dyDescent="0.2">
      <c r="A22">
        <v>1</v>
      </c>
      <c r="B22" s="1">
        <v>21</v>
      </c>
      <c r="C22" s="3">
        <v>30</v>
      </c>
      <c r="D22" s="3">
        <v>30</v>
      </c>
      <c r="E22" s="4">
        <v>532.4</v>
      </c>
      <c r="F22" s="4">
        <v>532.4</v>
      </c>
      <c r="G22" s="3">
        <v>22.92</v>
      </c>
      <c r="H22" s="13">
        <v>6.5000000000000002E-2</v>
      </c>
      <c r="I22" s="13">
        <v>0.26100000000000001</v>
      </c>
      <c r="J22" s="13">
        <v>0.67400000000000004</v>
      </c>
      <c r="K22" s="12">
        <f t="shared" si="0"/>
        <v>0.80061349693251538</v>
      </c>
      <c r="L22" s="13">
        <v>7.2999999999999995E-2</v>
      </c>
      <c r="M22" s="13">
        <v>0.24879999999999999</v>
      </c>
      <c r="N22" s="13">
        <v>0.65339999999999998</v>
      </c>
      <c r="O22" s="13">
        <v>9.1999999999999998E-3</v>
      </c>
      <c r="P22" s="13">
        <v>1.5599999999999999E-2</v>
      </c>
      <c r="Q22" s="13">
        <v>0</v>
      </c>
      <c r="R22" s="18">
        <v>4.24</v>
      </c>
      <c r="S22" s="19">
        <f>(10^-6)*(1.01325*G22*E22)/(C22*298)</f>
        <v>1.3830304872483222E-6</v>
      </c>
      <c r="T22" s="15">
        <f t="shared" si="1"/>
        <v>97.391768485634159</v>
      </c>
      <c r="U22" s="15">
        <f t="shared" si="2"/>
        <v>2.2969756718309944E-2</v>
      </c>
    </row>
    <row r="23" spans="1:21" ht="16" x14ac:dyDescent="0.2">
      <c r="A23">
        <v>1</v>
      </c>
      <c r="B23" s="1">
        <v>22</v>
      </c>
      <c r="C23" s="3">
        <v>50.1</v>
      </c>
      <c r="D23" s="3">
        <v>50</v>
      </c>
      <c r="E23" s="4">
        <v>532.4</v>
      </c>
      <c r="F23" s="4">
        <v>532.4</v>
      </c>
      <c r="G23" s="3">
        <v>11.09</v>
      </c>
      <c r="H23" s="13">
        <v>6.5000000000000002E-2</v>
      </c>
      <c r="I23" s="13">
        <v>0.26100000000000001</v>
      </c>
      <c r="J23" s="13">
        <v>0.67400000000000004</v>
      </c>
      <c r="K23" s="12">
        <f t="shared" si="0"/>
        <v>0.80061349693251538</v>
      </c>
      <c r="L23" s="13">
        <v>6.7100000000000007E-2</v>
      </c>
      <c r="M23" s="13">
        <v>0.2487</v>
      </c>
      <c r="N23" s="13">
        <v>0.62470000000000003</v>
      </c>
      <c r="O23" s="13">
        <v>3.1800000000000002E-2</v>
      </c>
      <c r="P23" s="13">
        <v>2.75E-2</v>
      </c>
      <c r="Q23" s="13">
        <v>2.0000000000000001E-4</v>
      </c>
      <c r="R23" s="18">
        <v>4.24</v>
      </c>
      <c r="S23" s="19">
        <f>(10^-6)*(1.01325*G23*E23)/(C23*298)</f>
        <v>4.0071187738616722E-7</v>
      </c>
      <c r="T23" s="15">
        <f t="shared" si="1"/>
        <v>336.14123419869503</v>
      </c>
      <c r="U23" s="15">
        <f t="shared" si="2"/>
        <v>7.9278592971390338E-2</v>
      </c>
    </row>
    <row r="24" spans="1:21" ht="16" x14ac:dyDescent="0.2">
      <c r="A24">
        <v>1</v>
      </c>
      <c r="B24" s="1">
        <v>23</v>
      </c>
      <c r="C24" s="3">
        <v>49.9</v>
      </c>
      <c r="D24" s="3">
        <v>50</v>
      </c>
      <c r="E24" s="4">
        <v>532.4</v>
      </c>
      <c r="F24" s="4">
        <v>532.4</v>
      </c>
      <c r="G24" s="3">
        <v>22.07</v>
      </c>
      <c r="H24" s="13">
        <v>6.5000000000000002E-2</v>
      </c>
      <c r="I24" s="13">
        <v>0.26100000000000001</v>
      </c>
      <c r="J24" s="13">
        <v>0.67400000000000004</v>
      </c>
      <c r="K24" s="12">
        <f t="shared" si="0"/>
        <v>0.80061349693251538</v>
      </c>
      <c r="L24" s="13">
        <v>7.0400000000000004E-2</v>
      </c>
      <c r="M24" s="13">
        <v>0.24859999999999999</v>
      </c>
      <c r="N24" s="13">
        <v>0.63859999999999995</v>
      </c>
      <c r="O24" s="13">
        <v>2.1100000000000001E-2</v>
      </c>
      <c r="P24" s="13">
        <v>2.12E-2</v>
      </c>
      <c r="Q24" s="13">
        <v>1E-4</v>
      </c>
      <c r="R24" s="18">
        <v>4.24</v>
      </c>
      <c r="S24" s="19">
        <f>(10^-6)*(1.01325*G24*E24)/(C24*298)</f>
        <v>8.0064534444728386E-7</v>
      </c>
      <c r="T24" s="15">
        <f t="shared" si="1"/>
        <v>168.23402016488095</v>
      </c>
      <c r="U24" s="15">
        <f t="shared" si="2"/>
        <v>3.9677834944547394E-2</v>
      </c>
    </row>
    <row r="25" spans="1:21" ht="16" x14ac:dyDescent="0.2">
      <c r="A25">
        <v>1</v>
      </c>
      <c r="B25" s="1">
        <v>24</v>
      </c>
      <c r="C25" s="3">
        <v>14.9</v>
      </c>
      <c r="D25" s="3">
        <v>15</v>
      </c>
      <c r="E25" s="4">
        <v>547.79999999999995</v>
      </c>
      <c r="F25" s="4">
        <v>547.79999999999995</v>
      </c>
      <c r="G25" s="3">
        <v>15.11</v>
      </c>
      <c r="H25" s="13">
        <v>6.5000000000000002E-2</v>
      </c>
      <c r="I25" s="13">
        <v>0.26100000000000001</v>
      </c>
      <c r="J25" s="13">
        <v>0.67400000000000004</v>
      </c>
      <c r="K25" s="12">
        <f t="shared" si="0"/>
        <v>0.80061349693251538</v>
      </c>
      <c r="L25" s="13">
        <v>7.9200000000000007E-2</v>
      </c>
      <c r="M25" s="13">
        <v>0.24249999999999999</v>
      </c>
      <c r="N25" s="13">
        <v>0.65649999999999997</v>
      </c>
      <c r="O25" s="13">
        <v>4.0000000000000001E-3</v>
      </c>
      <c r="P25" s="13">
        <v>1.78E-2</v>
      </c>
      <c r="Q25" s="13">
        <v>0</v>
      </c>
      <c r="R25" s="18">
        <v>4.24</v>
      </c>
      <c r="S25" s="19">
        <f>(10^-6)*(1.01325*G25*E25)/(C25*298)</f>
        <v>1.8888634900454932E-6</v>
      </c>
      <c r="T25" s="15">
        <f t="shared" si="1"/>
        <v>71.3104921200093</v>
      </c>
      <c r="U25" s="15">
        <f t="shared" si="2"/>
        <v>1.6818512292455023E-2</v>
      </c>
    </row>
    <row r="26" spans="1:21" ht="16" x14ac:dyDescent="0.2">
      <c r="A26">
        <v>1</v>
      </c>
      <c r="B26" s="1">
        <v>25</v>
      </c>
      <c r="C26" s="3">
        <v>14.8</v>
      </c>
      <c r="D26" s="3">
        <v>15</v>
      </c>
      <c r="E26" s="4">
        <v>547.79999999999995</v>
      </c>
      <c r="F26" s="4">
        <v>547.79999999999995</v>
      </c>
      <c r="G26" s="3">
        <v>24.84</v>
      </c>
      <c r="H26" s="13">
        <v>6.5000000000000002E-2</v>
      </c>
      <c r="I26" s="13">
        <v>0.26100000000000001</v>
      </c>
      <c r="J26" s="13">
        <v>0.67400000000000004</v>
      </c>
      <c r="K26" s="12">
        <f t="shared" si="0"/>
        <v>0.80061349693251538</v>
      </c>
      <c r="L26" s="13">
        <v>7.5999999999999998E-2</v>
      </c>
      <c r="M26" s="13">
        <v>0.24440000000000001</v>
      </c>
      <c r="N26" s="13">
        <v>0.66180000000000005</v>
      </c>
      <c r="O26" s="13">
        <v>3.3E-3</v>
      </c>
      <c r="P26" s="13">
        <v>1.4500000000000001E-2</v>
      </c>
      <c r="Q26" s="13">
        <v>0</v>
      </c>
      <c r="R26" s="18">
        <v>4.24</v>
      </c>
      <c r="S26" s="19">
        <f>(10^-6)*(1.01325*G26*E26)/(C26*298)</f>
        <v>3.1261675616724097E-6</v>
      </c>
      <c r="T26" s="15">
        <f t="shared" si="1"/>
        <v>43.086553220648234</v>
      </c>
      <c r="U26" s="15">
        <f t="shared" si="2"/>
        <v>1.0161922929398168E-2</v>
      </c>
    </row>
    <row r="27" spans="1:21" ht="16" x14ac:dyDescent="0.2">
      <c r="A27">
        <v>1</v>
      </c>
      <c r="B27" s="1">
        <v>26</v>
      </c>
      <c r="C27" s="3">
        <v>30.2</v>
      </c>
      <c r="D27" s="3">
        <v>30</v>
      </c>
      <c r="E27" s="4">
        <v>547.79999999999995</v>
      </c>
      <c r="F27" s="4">
        <v>547.79999999999995</v>
      </c>
      <c r="G27" s="3">
        <v>15.43</v>
      </c>
      <c r="H27" s="13">
        <v>6.5000000000000002E-2</v>
      </c>
      <c r="I27" s="13">
        <v>0.26100000000000001</v>
      </c>
      <c r="J27" s="13">
        <v>0.67400000000000004</v>
      </c>
      <c r="K27" s="12">
        <f t="shared" si="0"/>
        <v>0.80061349693251538</v>
      </c>
      <c r="L27" s="13">
        <v>7.6600000000000001E-2</v>
      </c>
      <c r="M27" s="13">
        <v>0.2414</v>
      </c>
      <c r="N27" s="13">
        <v>0.64729999999999999</v>
      </c>
      <c r="O27" s="13">
        <v>1.18E-2</v>
      </c>
      <c r="P27" s="13">
        <v>2.29E-2</v>
      </c>
      <c r="Q27" s="13">
        <v>0</v>
      </c>
      <c r="R27" s="18">
        <v>4.24</v>
      </c>
      <c r="S27" s="19">
        <f>(10^-6)*(1.01325*G27*E27)/(C27*298)</f>
        <v>9.5165900045557578E-7</v>
      </c>
      <c r="T27" s="15">
        <f t="shared" si="1"/>
        <v>141.53786698615909</v>
      </c>
      <c r="U27" s="15">
        <f t="shared" si="2"/>
        <v>3.3381572402396011E-2</v>
      </c>
    </row>
    <row r="28" spans="1:21" ht="16" x14ac:dyDescent="0.2">
      <c r="A28">
        <v>1</v>
      </c>
      <c r="B28" s="1">
        <v>27</v>
      </c>
      <c r="C28" s="3">
        <v>30.3</v>
      </c>
      <c r="D28" s="3">
        <v>30</v>
      </c>
      <c r="E28" s="4">
        <v>547.79999999999995</v>
      </c>
      <c r="F28" s="4">
        <v>547.79999999999995</v>
      </c>
      <c r="G28" s="3">
        <v>24.89</v>
      </c>
      <c r="H28" s="13">
        <v>6.5000000000000002E-2</v>
      </c>
      <c r="I28" s="13">
        <v>0.26100000000000001</v>
      </c>
      <c r="J28" s="13">
        <v>0.67400000000000004</v>
      </c>
      <c r="K28" s="12">
        <f t="shared" si="0"/>
        <v>0.80061349693251538</v>
      </c>
      <c r="L28" s="13">
        <v>7.5200000000000003E-2</v>
      </c>
      <c r="M28" s="13">
        <v>0.24279999999999999</v>
      </c>
      <c r="N28" s="13">
        <v>0.65310000000000001</v>
      </c>
      <c r="O28" s="13">
        <v>9.4000000000000004E-3</v>
      </c>
      <c r="P28" s="13">
        <v>1.95E-2</v>
      </c>
      <c r="Q28" s="13">
        <v>0</v>
      </c>
      <c r="R28" s="18">
        <v>4.24</v>
      </c>
      <c r="S28" s="19">
        <f>(10^-6)*(1.01325*G28*E28)/(C28*298)</f>
        <v>1.5300465514319887E-6</v>
      </c>
      <c r="T28" s="15">
        <f t="shared" si="1"/>
        <v>88.033782303289414</v>
      </c>
      <c r="U28" s="15">
        <f t="shared" si="2"/>
        <v>2.0762684505492787E-2</v>
      </c>
    </row>
    <row r="29" spans="1:21" ht="16" x14ac:dyDescent="0.2">
      <c r="A29">
        <v>1</v>
      </c>
      <c r="B29" s="1">
        <v>28</v>
      </c>
      <c r="C29" s="3">
        <v>49.9</v>
      </c>
      <c r="D29" s="3">
        <v>50</v>
      </c>
      <c r="E29" s="4">
        <v>547.79999999999995</v>
      </c>
      <c r="F29" s="4">
        <v>547.79999999999995</v>
      </c>
      <c r="G29" s="3">
        <v>11.38</v>
      </c>
      <c r="H29" s="13">
        <v>6.5000000000000002E-2</v>
      </c>
      <c r="I29" s="13">
        <v>0.26100000000000001</v>
      </c>
      <c r="J29" s="13">
        <v>0.67400000000000004</v>
      </c>
      <c r="K29" s="12">
        <f t="shared" si="0"/>
        <v>0.80061349693251538</v>
      </c>
      <c r="L29" s="13">
        <v>7.1300000000000002E-2</v>
      </c>
      <c r="M29" s="13">
        <v>0.24349999999999999</v>
      </c>
      <c r="N29" s="13">
        <v>0.62690000000000001</v>
      </c>
      <c r="O29" s="13">
        <v>2.8899999999999999E-2</v>
      </c>
      <c r="P29" s="13">
        <v>2.92E-2</v>
      </c>
      <c r="Q29" s="13">
        <v>2.0000000000000001E-4</v>
      </c>
      <c r="R29" s="18">
        <v>4.24</v>
      </c>
      <c r="S29" s="19">
        <f>(10^-6)*(1.01325*G29*E29)/(C29*298)</f>
        <v>4.24780031405092E-7</v>
      </c>
      <c r="T29" s="15">
        <f t="shared" si="1"/>
        <v>317.09537893557336</v>
      </c>
      <c r="U29" s="15">
        <f t="shared" si="2"/>
        <v>7.4786645975371074E-2</v>
      </c>
    </row>
    <row r="30" spans="1:21" ht="16" x14ac:dyDescent="0.2">
      <c r="A30">
        <v>1</v>
      </c>
      <c r="B30" s="1">
        <v>29</v>
      </c>
      <c r="C30" s="3">
        <v>49.9</v>
      </c>
      <c r="D30" s="3">
        <v>50</v>
      </c>
      <c r="E30" s="4">
        <v>547.79999999999995</v>
      </c>
      <c r="F30" s="4">
        <v>547.79999999999995</v>
      </c>
      <c r="G30" s="3">
        <v>18.37</v>
      </c>
      <c r="H30" s="13">
        <v>6.5000000000000002E-2</v>
      </c>
      <c r="I30" s="13">
        <v>0.26100000000000001</v>
      </c>
      <c r="J30" s="13">
        <v>0.67400000000000004</v>
      </c>
      <c r="K30" s="12">
        <f t="shared" si="0"/>
        <v>0.80061349693251538</v>
      </c>
      <c r="L30" s="13">
        <v>7.2499999999999995E-2</v>
      </c>
      <c r="M30" s="13">
        <v>0.24229999999999999</v>
      </c>
      <c r="N30" s="13">
        <v>0.63190000000000002</v>
      </c>
      <c r="O30" s="13">
        <v>2.4400000000000002E-2</v>
      </c>
      <c r="P30" s="13">
        <v>2.8799999999999999E-2</v>
      </c>
      <c r="Q30" s="13">
        <v>1E-4</v>
      </c>
      <c r="R30" s="18">
        <v>4.24</v>
      </c>
      <c r="S30" s="19">
        <f>(10^-6)*(1.01325*G30*E30)/(C30*298)</f>
        <v>6.8569500675848332E-7</v>
      </c>
      <c r="T30" s="15">
        <f t="shared" si="1"/>
        <v>196.43687600908137</v>
      </c>
      <c r="U30" s="15">
        <f t="shared" si="2"/>
        <v>4.6329451888934288E-2</v>
      </c>
    </row>
    <row r="31" spans="1:21" ht="16" x14ac:dyDescent="0.2">
      <c r="A31">
        <v>2</v>
      </c>
      <c r="B31" s="1">
        <v>1</v>
      </c>
      <c r="C31" s="3">
        <v>15.1</v>
      </c>
      <c r="D31" s="3">
        <v>15</v>
      </c>
      <c r="E31" s="4">
        <v>483.5</v>
      </c>
      <c r="F31" s="4">
        <v>483.5</v>
      </c>
      <c r="G31" s="3">
        <v>10.29</v>
      </c>
      <c r="H31" s="13">
        <v>5.2999999999999999E-2</v>
      </c>
      <c r="I31" s="13">
        <v>4.7E-2</v>
      </c>
      <c r="J31" s="13">
        <v>0.9</v>
      </c>
      <c r="K31" s="12">
        <f>I31/(H31+I31)</f>
        <v>0.47</v>
      </c>
      <c r="L31" s="13">
        <v>5.3699999999999998E-2</v>
      </c>
      <c r="M31" s="13">
        <v>4.3999999999999997E-2</v>
      </c>
      <c r="N31" s="13">
        <v>0.89600000000000002</v>
      </c>
      <c r="O31" s="13">
        <v>3.8E-3</v>
      </c>
      <c r="P31" s="13">
        <v>2.5000000000000001E-3</v>
      </c>
      <c r="Q31" s="13">
        <v>0</v>
      </c>
      <c r="R31" s="13">
        <v>4.24</v>
      </c>
      <c r="S31" s="19">
        <f>(10^-6)*(1.01325*G31*E31)/(C31*298)</f>
        <v>1.1203023687163872E-6</v>
      </c>
      <c r="T31" s="15">
        <f t="shared" si="1"/>
        <v>120.23163458718138</v>
      </c>
      <c r="U31" s="15">
        <f t="shared" si="2"/>
        <v>2.8356517591316362E-2</v>
      </c>
    </row>
    <row r="32" spans="1:21" ht="16" x14ac:dyDescent="0.2">
      <c r="A32">
        <v>2</v>
      </c>
      <c r="B32" s="1">
        <v>2</v>
      </c>
      <c r="C32" s="3">
        <v>15</v>
      </c>
      <c r="D32" s="3">
        <v>15</v>
      </c>
      <c r="E32" s="4">
        <v>483.5</v>
      </c>
      <c r="F32" s="4">
        <v>483.5</v>
      </c>
      <c r="G32" s="3">
        <v>19.670000000000002</v>
      </c>
      <c r="H32" s="13">
        <v>5.2999999999999999E-2</v>
      </c>
      <c r="I32" s="13">
        <v>4.7E-2</v>
      </c>
      <c r="J32" s="13">
        <v>0.9</v>
      </c>
      <c r="K32" s="12">
        <f t="shared" ref="K32:K58" si="3">I32/(H32+I32)</f>
        <v>0.47</v>
      </c>
      <c r="L32" s="13">
        <v>5.3699999999999998E-2</v>
      </c>
      <c r="M32" s="13">
        <v>4.48E-2</v>
      </c>
      <c r="N32" s="13">
        <v>0.89810000000000001</v>
      </c>
      <c r="O32" s="13">
        <v>2.3E-3</v>
      </c>
      <c r="P32" s="13">
        <v>1.1000000000000001E-3</v>
      </c>
      <c r="Q32" s="13">
        <v>0</v>
      </c>
      <c r="R32" s="13">
        <v>4.24</v>
      </c>
      <c r="S32" s="19">
        <f>(10^-6)*(1.01325*G32*E32)/(C32*298)</f>
        <v>2.1558072474832216E-6</v>
      </c>
      <c r="T32" s="15">
        <f t="shared" si="1"/>
        <v>62.480439835199469</v>
      </c>
      <c r="U32" s="15">
        <f t="shared" si="2"/>
        <v>1.4735952791320629E-2</v>
      </c>
    </row>
    <row r="33" spans="1:21" ht="16" x14ac:dyDescent="0.2">
      <c r="A33">
        <v>2</v>
      </c>
      <c r="B33" s="1">
        <v>3</v>
      </c>
      <c r="C33" s="3">
        <v>29.9</v>
      </c>
      <c r="D33" s="3">
        <v>30</v>
      </c>
      <c r="E33" s="4">
        <v>483.5</v>
      </c>
      <c r="F33" s="4">
        <v>483.5</v>
      </c>
      <c r="G33" s="3">
        <v>10.1</v>
      </c>
      <c r="H33" s="13">
        <v>5.2999999999999999E-2</v>
      </c>
      <c r="I33" s="13">
        <v>4.7E-2</v>
      </c>
      <c r="J33" s="13">
        <v>0.9</v>
      </c>
      <c r="K33" s="12">
        <f t="shared" si="3"/>
        <v>0.47</v>
      </c>
      <c r="L33" s="13">
        <v>5.28E-2</v>
      </c>
      <c r="M33" s="13">
        <v>4.2599999999999999E-2</v>
      </c>
      <c r="N33" s="13">
        <v>0.89390000000000003</v>
      </c>
      <c r="O33" s="13">
        <v>6.7000000000000002E-3</v>
      </c>
      <c r="P33" s="13">
        <v>4.0000000000000001E-3</v>
      </c>
      <c r="Q33" s="13">
        <v>0</v>
      </c>
      <c r="R33" s="13">
        <v>4.24</v>
      </c>
      <c r="S33" s="19">
        <f>(10^-6)*(1.01325*G33*E33)/(C33*298)</f>
        <v>5.5532472755942632E-7</v>
      </c>
      <c r="T33" s="15">
        <f t="shared" si="1"/>
        <v>242.55319156168562</v>
      </c>
      <c r="U33" s="15">
        <f t="shared" si="2"/>
        <v>5.7205941406057927E-2</v>
      </c>
    </row>
    <row r="34" spans="1:21" ht="16" x14ac:dyDescent="0.2">
      <c r="A34">
        <v>2</v>
      </c>
      <c r="B34" s="1">
        <v>4</v>
      </c>
      <c r="C34" s="3">
        <v>30.1</v>
      </c>
      <c r="D34" s="3">
        <v>30</v>
      </c>
      <c r="E34" s="4">
        <v>483.5</v>
      </c>
      <c r="F34" s="4">
        <v>483.5</v>
      </c>
      <c r="G34" s="3">
        <v>24.9</v>
      </c>
      <c r="H34" s="13">
        <v>5.2999999999999999E-2</v>
      </c>
      <c r="I34" s="13">
        <v>4.7E-2</v>
      </c>
      <c r="J34" s="13">
        <v>0.9</v>
      </c>
      <c r="K34" s="12">
        <f t="shared" si="3"/>
        <v>0.47</v>
      </c>
      <c r="L34" s="13">
        <v>5.3999999999999999E-2</v>
      </c>
      <c r="M34" s="13">
        <v>4.41E-2</v>
      </c>
      <c r="N34" s="13">
        <v>0.89590000000000003</v>
      </c>
      <c r="O34" s="13">
        <v>3.5999999999999999E-3</v>
      </c>
      <c r="P34" s="13">
        <v>2.3999999999999998E-3</v>
      </c>
      <c r="Q34" s="13">
        <v>0</v>
      </c>
      <c r="R34" s="13">
        <v>4.24</v>
      </c>
      <c r="S34" s="19">
        <f>(10^-6)*(1.01325*G34*E34)/(C34*298)</f>
        <v>1.3599710960668015E-6</v>
      </c>
      <c r="T34" s="15">
        <f t="shared" si="1"/>
        <v>99.043123351826125</v>
      </c>
      <c r="U34" s="15">
        <f t="shared" si="2"/>
        <v>2.3359227205619369E-2</v>
      </c>
    </row>
    <row r="35" spans="1:21" ht="16" x14ac:dyDescent="0.2">
      <c r="A35">
        <v>2</v>
      </c>
      <c r="B35" s="1">
        <v>5</v>
      </c>
      <c r="C35" s="3">
        <v>49.4</v>
      </c>
      <c r="D35" s="3">
        <v>50</v>
      </c>
      <c r="E35" s="4">
        <v>483.5</v>
      </c>
      <c r="F35" s="4">
        <v>483.5</v>
      </c>
      <c r="G35" s="3">
        <v>7.6</v>
      </c>
      <c r="H35" s="13">
        <v>5.2999999999999999E-2</v>
      </c>
      <c r="I35" s="13">
        <v>4.7E-2</v>
      </c>
      <c r="J35" s="13">
        <v>0.9</v>
      </c>
      <c r="K35" s="12">
        <f t="shared" si="3"/>
        <v>0.47</v>
      </c>
      <c r="L35" s="13">
        <v>5.0099999999999999E-2</v>
      </c>
      <c r="M35" s="13">
        <v>4.07E-2</v>
      </c>
      <c r="N35" s="13">
        <v>0.8891</v>
      </c>
      <c r="O35" s="13">
        <v>1.29E-2</v>
      </c>
      <c r="P35" s="13">
        <v>7.1999999999999998E-3</v>
      </c>
      <c r="Q35" s="13">
        <v>0</v>
      </c>
      <c r="R35" s="13">
        <v>4.24</v>
      </c>
      <c r="S35" s="19">
        <f>(10^-6)*(1.01325*G35*E35)/(C35*298)</f>
        <v>2.5292017294785751E-7</v>
      </c>
      <c r="T35" s="15">
        <f t="shared" si="1"/>
        <v>532.56244234196197</v>
      </c>
      <c r="U35" s="15">
        <f t="shared" si="2"/>
        <v>0.12560434960895328</v>
      </c>
    </row>
    <row r="36" spans="1:21" ht="16" x14ac:dyDescent="0.2">
      <c r="A36">
        <v>2</v>
      </c>
      <c r="B36" s="1">
        <v>6</v>
      </c>
      <c r="C36" s="3">
        <v>49.4</v>
      </c>
      <c r="D36" s="3">
        <v>50</v>
      </c>
      <c r="E36" s="4">
        <v>483.5</v>
      </c>
      <c r="F36" s="4">
        <v>483.5</v>
      </c>
      <c r="G36" s="3">
        <v>17.88</v>
      </c>
      <c r="H36" s="13">
        <v>5.2999999999999999E-2</v>
      </c>
      <c r="I36" s="13">
        <v>4.7E-2</v>
      </c>
      <c r="J36" s="13">
        <v>0.9</v>
      </c>
      <c r="K36" s="12">
        <f t="shared" si="3"/>
        <v>0.47</v>
      </c>
      <c r="L36" s="13">
        <v>5.3100000000000001E-2</v>
      </c>
      <c r="M36" s="13">
        <v>4.2599999999999999E-2</v>
      </c>
      <c r="N36" s="13">
        <v>0.89410000000000001</v>
      </c>
      <c r="O36" s="13">
        <v>6.3E-3</v>
      </c>
      <c r="P36" s="13">
        <v>3.8999999999999998E-3</v>
      </c>
      <c r="Q36" s="13">
        <v>0</v>
      </c>
      <c r="R36" s="13">
        <v>4.24</v>
      </c>
      <c r="S36" s="19">
        <f>(10^-6)*(1.01325*G36*E36)/(C36*298)</f>
        <v>5.9502798582995941E-7</v>
      </c>
      <c r="T36" s="15">
        <f t="shared" si="1"/>
        <v>226.3688233668295</v>
      </c>
      <c r="U36" s="15">
        <f t="shared" si="2"/>
        <v>5.3388873435572998E-2</v>
      </c>
    </row>
    <row r="37" spans="1:21" ht="16" x14ac:dyDescent="0.2">
      <c r="A37">
        <v>2</v>
      </c>
      <c r="B37" s="1">
        <v>7</v>
      </c>
      <c r="C37" s="3">
        <v>14.7</v>
      </c>
      <c r="D37" s="3">
        <v>15</v>
      </c>
      <c r="E37" s="4">
        <v>499.3</v>
      </c>
      <c r="F37" s="4">
        <v>499.3</v>
      </c>
      <c r="G37" s="3">
        <v>8.25</v>
      </c>
      <c r="H37" s="13">
        <v>5.2999999999999999E-2</v>
      </c>
      <c r="I37" s="13">
        <v>4.7E-2</v>
      </c>
      <c r="J37" s="13">
        <v>0.9</v>
      </c>
      <c r="K37" s="12">
        <f t="shared" si="3"/>
        <v>0.47</v>
      </c>
      <c r="L37" s="13">
        <v>5.2299999999999999E-2</v>
      </c>
      <c r="M37" s="13">
        <v>4.2599999999999999E-2</v>
      </c>
      <c r="N37" s="13">
        <v>0.8952</v>
      </c>
      <c r="O37" s="13">
        <v>6.1000000000000004E-3</v>
      </c>
      <c r="P37" s="13">
        <v>3.8E-3</v>
      </c>
      <c r="Q37" s="13">
        <v>0</v>
      </c>
      <c r="R37" s="13">
        <v>4.24</v>
      </c>
      <c r="S37" s="19">
        <f>(10^-6)*(1.01325*G37*E37)/(C37*298)</f>
        <v>9.52792935043145E-7</v>
      </c>
      <c r="T37" s="15">
        <f t="shared" si="1"/>
        <v>141.36942043610244</v>
      </c>
      <c r="U37" s="15">
        <f t="shared" si="2"/>
        <v>3.3341844442476995E-2</v>
      </c>
    </row>
    <row r="38" spans="1:21" ht="16" x14ac:dyDescent="0.2">
      <c r="A38">
        <v>2</v>
      </c>
      <c r="B38" s="1">
        <v>8</v>
      </c>
      <c r="C38" s="3">
        <v>15</v>
      </c>
      <c r="D38" s="3">
        <v>15</v>
      </c>
      <c r="E38" s="4">
        <v>499.3</v>
      </c>
      <c r="F38" s="4">
        <v>499.3</v>
      </c>
      <c r="G38" s="3">
        <v>15.27</v>
      </c>
      <c r="H38" s="13">
        <v>5.2999999999999999E-2</v>
      </c>
      <c r="I38" s="13">
        <v>4.7E-2</v>
      </c>
      <c r="J38" s="13">
        <v>0.9</v>
      </c>
      <c r="K38" s="12">
        <f t="shared" si="3"/>
        <v>0.47</v>
      </c>
      <c r="L38" s="13">
        <v>5.2999999999999999E-2</v>
      </c>
      <c r="M38" s="13">
        <v>4.3799999999999999E-2</v>
      </c>
      <c r="N38" s="13">
        <v>0.8972</v>
      </c>
      <c r="O38" s="13">
        <v>3.5999999999999999E-3</v>
      </c>
      <c r="P38" s="13">
        <v>2.3999999999999998E-3</v>
      </c>
      <c r="Q38" s="13">
        <v>0</v>
      </c>
      <c r="R38" s="13">
        <v>4.24</v>
      </c>
      <c r="S38" s="19">
        <f>(10^-6)*(1.01325*G38*E38)/(C38*298)</f>
        <v>1.7282624431208052E-6</v>
      </c>
      <c r="T38" s="15">
        <f t="shared" si="1"/>
        <v>77.937112826126025</v>
      </c>
      <c r="U38" s="15">
        <f t="shared" si="2"/>
        <v>1.8381394534463684E-2</v>
      </c>
    </row>
    <row r="39" spans="1:21" ht="16" x14ac:dyDescent="0.2">
      <c r="A39">
        <v>2</v>
      </c>
      <c r="B39" s="1">
        <v>9</v>
      </c>
      <c r="C39" s="3">
        <v>29.9</v>
      </c>
      <c r="D39" s="3">
        <v>30</v>
      </c>
      <c r="E39" s="4">
        <v>499.3</v>
      </c>
      <c r="F39" s="4">
        <v>499.3</v>
      </c>
      <c r="G39" s="3">
        <v>7.84</v>
      </c>
      <c r="H39" s="13">
        <v>5.2999999999999999E-2</v>
      </c>
      <c r="I39" s="13">
        <v>4.7E-2</v>
      </c>
      <c r="J39" s="13">
        <v>0.9</v>
      </c>
      <c r="K39" s="12">
        <f t="shared" si="3"/>
        <v>0.47</v>
      </c>
      <c r="L39" s="13">
        <v>4.7699999999999999E-2</v>
      </c>
      <c r="M39" s="13">
        <v>4.0500000000000001E-2</v>
      </c>
      <c r="N39" s="13">
        <v>0.88980000000000004</v>
      </c>
      <c r="O39" s="13">
        <v>1.5299999999999999E-2</v>
      </c>
      <c r="P39" s="13">
        <v>6.6E-3</v>
      </c>
      <c r="Q39" s="13">
        <v>1E-4</v>
      </c>
      <c r="R39" s="13">
        <v>4.24</v>
      </c>
      <c r="S39" s="19">
        <f>(10^-6)*(1.01325*G39*E39)/(C39*298)</f>
        <v>4.4515042131489755E-7</v>
      </c>
      <c r="T39" s="15">
        <f t="shared" si="1"/>
        <v>302.58487597247307</v>
      </c>
      <c r="U39" s="15">
        <f t="shared" si="2"/>
        <v>7.1364357540677617E-2</v>
      </c>
    </row>
    <row r="40" spans="1:21" ht="16" x14ac:dyDescent="0.2">
      <c r="A40">
        <v>2</v>
      </c>
      <c r="B40" s="1">
        <v>10</v>
      </c>
      <c r="C40" s="3">
        <v>30</v>
      </c>
      <c r="D40" s="3">
        <v>30</v>
      </c>
      <c r="E40" s="4">
        <v>499.3</v>
      </c>
      <c r="F40" s="4">
        <v>499.3</v>
      </c>
      <c r="G40" s="3">
        <v>17.77</v>
      </c>
      <c r="H40" s="13">
        <v>5.2999999999999999E-2</v>
      </c>
      <c r="I40" s="13">
        <v>4.7E-2</v>
      </c>
      <c r="J40" s="13">
        <v>0.9</v>
      </c>
      <c r="K40" s="12">
        <f t="shared" si="3"/>
        <v>0.47</v>
      </c>
      <c r="L40" s="13">
        <v>5.2200000000000003E-2</v>
      </c>
      <c r="M40" s="13">
        <v>4.2299999999999997E-2</v>
      </c>
      <c r="N40" s="13">
        <v>0.89370000000000005</v>
      </c>
      <c r="O40" s="13">
        <v>7.4999999999999997E-3</v>
      </c>
      <c r="P40" s="13">
        <v>4.3E-3</v>
      </c>
      <c r="Q40" s="13">
        <v>0</v>
      </c>
      <c r="R40" s="13">
        <v>4.24</v>
      </c>
      <c r="S40" s="19">
        <f>(10^-6)*(1.01325*G40*E40)/(C40*298)</f>
        <v>1.0056065361577181E-6</v>
      </c>
      <c r="T40" s="15">
        <f t="shared" si="1"/>
        <v>133.94481855429873</v>
      </c>
      <c r="U40" s="15">
        <f t="shared" si="2"/>
        <v>3.1590759092994983E-2</v>
      </c>
    </row>
    <row r="41" spans="1:21" ht="16" x14ac:dyDescent="0.2">
      <c r="A41">
        <v>2</v>
      </c>
      <c r="B41" s="1">
        <v>11</v>
      </c>
      <c r="C41" s="3">
        <v>50.2</v>
      </c>
      <c r="D41" s="3">
        <v>50</v>
      </c>
      <c r="E41" s="4">
        <v>499.3</v>
      </c>
      <c r="F41" s="4">
        <v>499.3</v>
      </c>
      <c r="G41" s="3">
        <v>9.82</v>
      </c>
      <c r="H41" s="13">
        <v>5.2999999999999999E-2</v>
      </c>
      <c r="I41" s="13">
        <v>4.7E-2</v>
      </c>
      <c r="J41" s="13">
        <v>0.9</v>
      </c>
      <c r="K41" s="12">
        <f t="shared" si="3"/>
        <v>0.47</v>
      </c>
      <c r="L41" s="13">
        <v>4.4699999999999997E-2</v>
      </c>
      <c r="M41" s="13">
        <v>3.9399999999999998E-2</v>
      </c>
      <c r="N41" s="13">
        <v>0.88619999999999999</v>
      </c>
      <c r="O41" s="13">
        <v>2.1299999999999999E-2</v>
      </c>
      <c r="P41" s="13">
        <v>8.3000000000000001E-3</v>
      </c>
      <c r="Q41" s="13">
        <v>1E-4</v>
      </c>
      <c r="R41" s="13">
        <v>4.24</v>
      </c>
      <c r="S41" s="19">
        <f>(10^-6)*(1.01325*G41*E41)/(C41*298)</f>
        <v>3.3210061896708471E-7</v>
      </c>
      <c r="T41" s="15">
        <f t="shared" si="1"/>
        <v>405.58727484941073</v>
      </c>
      <c r="U41" s="15">
        <f t="shared" si="2"/>
        <v>9.5657376143728948E-2</v>
      </c>
    </row>
    <row r="42" spans="1:21" ht="16" x14ac:dyDescent="0.2">
      <c r="A42">
        <v>2</v>
      </c>
      <c r="B42" s="1">
        <v>12</v>
      </c>
      <c r="C42" s="3">
        <v>50.1</v>
      </c>
      <c r="D42" s="3">
        <v>50</v>
      </c>
      <c r="E42" s="4">
        <v>499.3</v>
      </c>
      <c r="F42" s="4">
        <v>499.3</v>
      </c>
      <c r="G42" s="3">
        <v>19.690000000000001</v>
      </c>
      <c r="H42" s="13">
        <v>5.2999999999999999E-2</v>
      </c>
      <c r="I42" s="13">
        <v>4.7E-2</v>
      </c>
      <c r="J42" s="13">
        <v>0.9</v>
      </c>
      <c r="K42" s="12">
        <f t="shared" si="3"/>
        <v>0.47</v>
      </c>
      <c r="L42" s="13">
        <v>5.0299999999999997E-2</v>
      </c>
      <c r="M42" s="13">
        <v>4.0899999999999999E-2</v>
      </c>
      <c r="N42" s="13">
        <v>0.89129999999999998</v>
      </c>
      <c r="O42" s="13">
        <v>1.14E-2</v>
      </c>
      <c r="P42" s="13">
        <v>6.0000000000000001E-3</v>
      </c>
      <c r="Q42" s="13">
        <v>1E-4</v>
      </c>
      <c r="R42" s="13">
        <v>4.24</v>
      </c>
      <c r="S42" s="19">
        <f>(10^-6)*(1.01325*G42*E42)/(C42*298)</f>
        <v>6.6722130405296786E-7</v>
      </c>
      <c r="T42" s="15">
        <f t="shared" si="1"/>
        <v>201.87572579662336</v>
      </c>
      <c r="U42" s="15">
        <f t="shared" si="2"/>
        <v>4.7612199480335696E-2</v>
      </c>
    </row>
    <row r="43" spans="1:21" ht="16" x14ac:dyDescent="0.2">
      <c r="A43">
        <v>2</v>
      </c>
      <c r="B43" s="1">
        <v>13</v>
      </c>
      <c r="C43" s="3">
        <v>15</v>
      </c>
      <c r="D43" s="3">
        <v>15</v>
      </c>
      <c r="E43" s="4">
        <v>516.70000000000005</v>
      </c>
      <c r="F43" s="4">
        <v>516.70000000000005</v>
      </c>
      <c r="G43" s="3">
        <v>7.73</v>
      </c>
      <c r="H43" s="13">
        <v>5.2999999999999999E-2</v>
      </c>
      <c r="I43" s="13">
        <v>4.7E-2</v>
      </c>
      <c r="J43" s="13">
        <v>0.9</v>
      </c>
      <c r="K43" s="12">
        <f t="shared" si="3"/>
        <v>0.47</v>
      </c>
      <c r="L43" s="13">
        <v>5.2499999999999998E-2</v>
      </c>
      <c r="M43" s="13">
        <v>4.1799999999999997E-2</v>
      </c>
      <c r="N43" s="13">
        <v>0.89190000000000003</v>
      </c>
      <c r="O43" s="13">
        <v>8.6E-3</v>
      </c>
      <c r="P43" s="13">
        <v>5.1999999999999998E-3</v>
      </c>
      <c r="Q43" s="13">
        <v>0</v>
      </c>
      <c r="R43" s="13">
        <v>4.24</v>
      </c>
      <c r="S43" s="19">
        <f>(10^-6)*(1.01325*G43*E43)/(C43*298)</f>
        <v>9.0537196996644321E-7</v>
      </c>
      <c r="T43" s="15">
        <f t="shared" si="1"/>
        <v>148.77397300874554</v>
      </c>
      <c r="U43" s="15">
        <f t="shared" si="2"/>
        <v>3.5088201181307913E-2</v>
      </c>
    </row>
    <row r="44" spans="1:21" ht="16" x14ac:dyDescent="0.2">
      <c r="A44">
        <v>2</v>
      </c>
      <c r="B44" s="1">
        <v>14</v>
      </c>
      <c r="C44" s="3">
        <v>15.1</v>
      </c>
      <c r="D44" s="3">
        <v>15</v>
      </c>
      <c r="E44" s="4">
        <v>516.70000000000005</v>
      </c>
      <c r="F44" s="4">
        <v>516.70000000000005</v>
      </c>
      <c r="G44" s="3">
        <v>18.25</v>
      </c>
      <c r="H44" s="13">
        <v>5.2999999999999999E-2</v>
      </c>
      <c r="I44" s="13">
        <v>4.7E-2</v>
      </c>
      <c r="J44" s="13">
        <v>0.9</v>
      </c>
      <c r="K44" s="12">
        <f t="shared" si="3"/>
        <v>0.47</v>
      </c>
      <c r="L44" s="13">
        <v>5.3499999999999999E-2</v>
      </c>
      <c r="M44" s="13">
        <v>4.2700000000000002E-2</v>
      </c>
      <c r="N44" s="13">
        <v>0.89439999999999997</v>
      </c>
      <c r="O44" s="13">
        <v>5.7000000000000002E-3</v>
      </c>
      <c r="P44" s="13">
        <v>3.7000000000000002E-3</v>
      </c>
      <c r="Q44" s="13">
        <v>0</v>
      </c>
      <c r="R44" s="13">
        <v>4.24</v>
      </c>
      <c r="S44" s="19">
        <f>(10^-6)*(1.01325*G44*E44)/(C44*298)</f>
        <v>2.1233653759611534E-6</v>
      </c>
      <c r="T44" s="15">
        <f t="shared" si="1"/>
        <v>63.43504822465686</v>
      </c>
      <c r="U44" s="15">
        <f t="shared" si="2"/>
        <v>1.4961096279400203E-2</v>
      </c>
    </row>
    <row r="45" spans="1:21" ht="16" x14ac:dyDescent="0.2">
      <c r="A45">
        <v>2</v>
      </c>
      <c r="B45" s="1">
        <v>15</v>
      </c>
      <c r="C45" s="3">
        <v>29.9</v>
      </c>
      <c r="D45" s="3">
        <v>30</v>
      </c>
      <c r="E45" s="4">
        <v>516.70000000000005</v>
      </c>
      <c r="F45" s="4">
        <v>516.70000000000005</v>
      </c>
      <c r="G45" s="3">
        <v>9.86</v>
      </c>
      <c r="H45" s="13">
        <v>5.2999999999999999E-2</v>
      </c>
      <c r="I45" s="13">
        <v>4.7E-2</v>
      </c>
      <c r="J45" s="13">
        <v>0.9</v>
      </c>
      <c r="K45" s="12">
        <f t="shared" si="3"/>
        <v>0.47</v>
      </c>
      <c r="L45" s="13">
        <v>4.5600000000000002E-2</v>
      </c>
      <c r="M45" s="13">
        <v>3.9899999999999998E-2</v>
      </c>
      <c r="N45" s="13">
        <v>0.88690000000000002</v>
      </c>
      <c r="O45" s="13">
        <v>1.9599999999999999E-2</v>
      </c>
      <c r="P45" s="13">
        <v>7.9000000000000008E-3</v>
      </c>
      <c r="Q45" s="13">
        <v>1E-4</v>
      </c>
      <c r="R45" s="13">
        <v>4.24</v>
      </c>
      <c r="S45" s="19">
        <f>(10^-6)*(1.01325*G45*E45)/(C45*298)</f>
        <v>5.7935470264416064E-7</v>
      </c>
      <c r="T45" s="15">
        <f t="shared" si="1"/>
        <v>232.49277930758851</v>
      </c>
      <c r="U45" s="15">
        <f t="shared" si="2"/>
        <v>5.483320266688408E-2</v>
      </c>
    </row>
    <row r="46" spans="1:21" ht="16" x14ac:dyDescent="0.2">
      <c r="A46">
        <v>2</v>
      </c>
      <c r="B46" s="1">
        <v>16</v>
      </c>
      <c r="C46" s="3">
        <v>30</v>
      </c>
      <c r="D46" s="3">
        <v>30</v>
      </c>
      <c r="E46" s="4">
        <v>516.70000000000005</v>
      </c>
      <c r="F46" s="4">
        <v>516.70000000000005</v>
      </c>
      <c r="G46" s="3">
        <v>19.22</v>
      </c>
      <c r="H46" s="13">
        <v>5.2999999999999999E-2</v>
      </c>
      <c r="I46" s="13">
        <v>4.7E-2</v>
      </c>
      <c r="J46" s="13">
        <v>0.9</v>
      </c>
      <c r="K46" s="12">
        <f t="shared" si="3"/>
        <v>0.47</v>
      </c>
      <c r="L46" s="13">
        <v>5.0200000000000002E-2</v>
      </c>
      <c r="M46" s="13">
        <v>4.1000000000000002E-2</v>
      </c>
      <c r="N46" s="13">
        <v>0.89029999999999998</v>
      </c>
      <c r="O46" s="13">
        <v>1.21E-2</v>
      </c>
      <c r="P46" s="13">
        <v>6.4000000000000003E-3</v>
      </c>
      <c r="Q46" s="13">
        <v>0</v>
      </c>
      <c r="R46" s="13">
        <v>4.24</v>
      </c>
      <c r="S46" s="19">
        <f>(10^-6)*(1.01325*G46*E46)/(C46*298)</f>
        <v>1.1255659290268457E-6</v>
      </c>
      <c r="T46" s="15">
        <f t="shared" si="1"/>
        <v>119.66938723804405</v>
      </c>
      <c r="U46" s="15">
        <f t="shared" si="2"/>
        <v>2.8223912084444351E-2</v>
      </c>
    </row>
    <row r="47" spans="1:21" ht="16" x14ac:dyDescent="0.2">
      <c r="A47">
        <v>2</v>
      </c>
      <c r="B47" s="1">
        <v>17</v>
      </c>
      <c r="C47" s="3">
        <v>50.2</v>
      </c>
      <c r="D47" s="3">
        <v>50</v>
      </c>
      <c r="E47" s="4">
        <v>516.70000000000005</v>
      </c>
      <c r="F47" s="4">
        <v>516.70000000000005</v>
      </c>
      <c r="G47" s="3">
        <v>10.95</v>
      </c>
      <c r="H47" s="13">
        <v>5.2999999999999999E-2</v>
      </c>
      <c r="I47" s="13">
        <v>4.7E-2</v>
      </c>
      <c r="J47" s="13">
        <v>0.9</v>
      </c>
      <c r="K47" s="12">
        <f t="shared" si="3"/>
        <v>0.47</v>
      </c>
      <c r="L47" s="13">
        <v>3.73E-2</v>
      </c>
      <c r="M47" s="13">
        <v>3.7699999999999997E-2</v>
      </c>
      <c r="N47" s="13">
        <v>0.88039999999999996</v>
      </c>
      <c r="O47" s="13">
        <v>3.2899999999999999E-2</v>
      </c>
      <c r="P47" s="13">
        <v>1.15E-2</v>
      </c>
      <c r="Q47" s="13">
        <v>2.0000000000000001E-4</v>
      </c>
      <c r="R47" s="13">
        <v>4.24</v>
      </c>
      <c r="S47" s="19">
        <f>(10^-6)*(1.01325*G47*E47)/(C47*298)</f>
        <v>3.8322092243442342E-7</v>
      </c>
      <c r="T47" s="15">
        <f t="shared" si="1"/>
        <v>351.48337978783371</v>
      </c>
      <c r="U47" s="15">
        <f t="shared" si="2"/>
        <v>8.2897023534866443E-2</v>
      </c>
    </row>
    <row r="48" spans="1:21" ht="16" x14ac:dyDescent="0.2">
      <c r="A48">
        <v>2</v>
      </c>
      <c r="B48" s="1">
        <v>18</v>
      </c>
      <c r="C48" s="3">
        <v>50</v>
      </c>
      <c r="D48" s="3">
        <v>50</v>
      </c>
      <c r="E48" s="4">
        <v>516.70000000000005</v>
      </c>
      <c r="F48" s="4">
        <v>516.70000000000005</v>
      </c>
      <c r="G48" s="3">
        <v>18.52</v>
      </c>
      <c r="H48" s="13">
        <v>5.2999999999999999E-2</v>
      </c>
      <c r="I48" s="13">
        <v>4.7E-2</v>
      </c>
      <c r="J48" s="13">
        <v>0.9</v>
      </c>
      <c r="K48" s="12">
        <f t="shared" si="3"/>
        <v>0.47</v>
      </c>
      <c r="L48" s="13">
        <v>4.4299999999999999E-2</v>
      </c>
      <c r="M48" s="13">
        <v>3.8800000000000001E-2</v>
      </c>
      <c r="N48" s="13">
        <v>0.88580000000000003</v>
      </c>
      <c r="O48" s="13">
        <v>2.1899999999999999E-2</v>
      </c>
      <c r="P48" s="13">
        <v>9.1000000000000004E-3</v>
      </c>
      <c r="Q48" s="13">
        <v>1E-4</v>
      </c>
      <c r="R48" s="13">
        <v>4.24</v>
      </c>
      <c r="S48" s="19">
        <f>(10^-6)*(1.01325*G48*E48)/(C48*298)</f>
        <v>6.5074342369127517E-7</v>
      </c>
      <c r="T48" s="15">
        <f t="shared" si="1"/>
        <v>206.98754704060536</v>
      </c>
      <c r="U48" s="15">
        <f t="shared" si="2"/>
        <v>4.881781769825598E-2</v>
      </c>
    </row>
    <row r="49" spans="1:21" ht="16" x14ac:dyDescent="0.2">
      <c r="A49">
        <v>2</v>
      </c>
      <c r="B49" s="1">
        <v>19</v>
      </c>
      <c r="C49" s="3">
        <v>15.2</v>
      </c>
      <c r="D49" s="3">
        <v>15</v>
      </c>
      <c r="E49" s="4">
        <v>532.4</v>
      </c>
      <c r="F49" s="4">
        <v>532.4</v>
      </c>
      <c r="G49" s="3">
        <v>10.32</v>
      </c>
      <c r="H49" s="13">
        <v>5.2999999999999999E-2</v>
      </c>
      <c r="I49" s="13">
        <v>4.7E-2</v>
      </c>
      <c r="J49" s="13">
        <v>0.9</v>
      </c>
      <c r="K49" s="12">
        <f t="shared" si="3"/>
        <v>0.47</v>
      </c>
      <c r="L49" s="13">
        <v>5.3999999999999999E-2</v>
      </c>
      <c r="M49" s="13">
        <v>4.1200000000000001E-2</v>
      </c>
      <c r="N49" s="13">
        <v>0.89100000000000001</v>
      </c>
      <c r="O49" s="13">
        <v>7.9000000000000008E-3</v>
      </c>
      <c r="P49" s="13">
        <v>5.8999999999999999E-3</v>
      </c>
      <c r="Q49" s="13">
        <v>0</v>
      </c>
      <c r="R49" s="13">
        <v>4.24</v>
      </c>
      <c r="S49" s="19">
        <f>(10^-6)*(1.01325*G49*E49)/(C49*298)</f>
        <v>1.2290640180148357E-6</v>
      </c>
      <c r="T49" s="15">
        <f t="shared" si="1"/>
        <v>109.59216366957098</v>
      </c>
      <c r="U49" s="15">
        <f t="shared" si="2"/>
        <v>2.5847208412634666E-2</v>
      </c>
    </row>
    <row r="50" spans="1:21" ht="16" x14ac:dyDescent="0.2">
      <c r="A50">
        <v>2</v>
      </c>
      <c r="B50" s="1">
        <v>20</v>
      </c>
      <c r="C50" s="3">
        <v>15.1</v>
      </c>
      <c r="D50" s="3">
        <v>15</v>
      </c>
      <c r="E50" s="4">
        <v>532.4</v>
      </c>
      <c r="F50" s="4">
        <v>532.4</v>
      </c>
      <c r="G50" s="3">
        <v>19.899999999999999</v>
      </c>
      <c r="H50" s="13">
        <v>5.2999999999999999E-2</v>
      </c>
      <c r="I50" s="13">
        <v>4.7E-2</v>
      </c>
      <c r="J50" s="13">
        <v>0.9</v>
      </c>
      <c r="K50" s="12">
        <f t="shared" si="3"/>
        <v>0.47</v>
      </c>
      <c r="L50" s="13">
        <v>5.45E-2</v>
      </c>
      <c r="M50" s="13">
        <v>4.2000000000000003E-2</v>
      </c>
      <c r="N50" s="13">
        <v>0.89319999999999999</v>
      </c>
      <c r="O50" s="13">
        <v>5.7000000000000002E-3</v>
      </c>
      <c r="P50" s="13">
        <v>4.5999999999999999E-3</v>
      </c>
      <c r="Q50" s="13">
        <v>0</v>
      </c>
      <c r="R50" s="13">
        <v>4.24</v>
      </c>
      <c r="S50" s="19">
        <f>(10^-6)*(1.01325*G50*E50)/(C50*298)</f>
        <v>2.385692824125516E-6</v>
      </c>
      <c r="T50" s="15">
        <f t="shared" si="1"/>
        <v>56.459818992847751</v>
      </c>
      <c r="U50" s="15">
        <f t="shared" si="2"/>
        <v>1.331599504548296E-2</v>
      </c>
    </row>
    <row r="51" spans="1:21" ht="16" x14ac:dyDescent="0.2">
      <c r="A51">
        <v>2</v>
      </c>
      <c r="B51" s="1">
        <v>21</v>
      </c>
      <c r="C51" s="3">
        <v>29.8</v>
      </c>
      <c r="D51" s="3">
        <v>30</v>
      </c>
      <c r="E51" s="4">
        <v>532.4</v>
      </c>
      <c r="F51" s="4">
        <v>532.4</v>
      </c>
      <c r="G51" s="3">
        <v>10.29</v>
      </c>
      <c r="H51" s="13">
        <v>5.2999999999999999E-2</v>
      </c>
      <c r="I51" s="13">
        <v>4.7E-2</v>
      </c>
      <c r="J51" s="13">
        <v>0.9</v>
      </c>
      <c r="K51" s="12">
        <f t="shared" si="3"/>
        <v>0.47</v>
      </c>
      <c r="L51" s="13">
        <v>4.6399999999999997E-2</v>
      </c>
      <c r="M51" s="13">
        <v>3.9399999999999998E-2</v>
      </c>
      <c r="N51" s="13">
        <v>0.88590000000000002</v>
      </c>
      <c r="O51" s="13">
        <v>1.95E-2</v>
      </c>
      <c r="P51" s="13">
        <v>8.8000000000000005E-3</v>
      </c>
      <c r="Q51" s="13">
        <v>0</v>
      </c>
      <c r="R51" s="13">
        <v>4.24</v>
      </c>
      <c r="S51" s="19">
        <f>(10^-6)*(1.01325*G51*E51)/(C51*298)</f>
        <v>6.2508273805233998E-7</v>
      </c>
      <c r="T51" s="15">
        <f t="shared" si="1"/>
        <v>215.48472997727214</v>
      </c>
      <c r="U51" s="15">
        <f t="shared" si="2"/>
        <v>5.0821870277658526E-2</v>
      </c>
    </row>
    <row r="52" spans="1:21" ht="16" x14ac:dyDescent="0.2">
      <c r="A52">
        <v>2</v>
      </c>
      <c r="B52" s="1">
        <v>22</v>
      </c>
      <c r="C52" s="3">
        <v>29.8</v>
      </c>
      <c r="D52" s="3">
        <v>30</v>
      </c>
      <c r="E52" s="4">
        <v>532.4</v>
      </c>
      <c r="F52" s="4">
        <v>532.4</v>
      </c>
      <c r="G52" s="3">
        <v>21.52</v>
      </c>
      <c r="H52" s="13">
        <v>5.2999999999999999E-2</v>
      </c>
      <c r="I52" s="13">
        <v>4.7E-2</v>
      </c>
      <c r="J52" s="13">
        <v>0.9</v>
      </c>
      <c r="K52" s="12">
        <f t="shared" si="3"/>
        <v>0.47</v>
      </c>
      <c r="L52" s="13">
        <v>5.0200000000000002E-2</v>
      </c>
      <c r="M52" s="13">
        <v>4.0500000000000001E-2</v>
      </c>
      <c r="N52" s="13">
        <v>0.88890000000000002</v>
      </c>
      <c r="O52" s="13">
        <v>1.3299999999999999E-2</v>
      </c>
      <c r="P52" s="13">
        <v>7.1000000000000004E-3</v>
      </c>
      <c r="Q52" s="13">
        <v>0</v>
      </c>
      <c r="R52" s="13">
        <v>4.24</v>
      </c>
      <c r="S52" s="19">
        <f>(10^-6)*(1.01325*G52*E52)/(C52*298)</f>
        <v>1.3072673005720462E-6</v>
      </c>
      <c r="T52" s="15">
        <f t="shared" si="1"/>
        <v>103.03614644359342</v>
      </c>
      <c r="U52" s="15">
        <f t="shared" si="2"/>
        <v>2.4300977934809769E-2</v>
      </c>
    </row>
    <row r="53" spans="1:21" ht="16" x14ac:dyDescent="0.2">
      <c r="A53">
        <v>2</v>
      </c>
      <c r="B53" s="1">
        <v>23</v>
      </c>
      <c r="C53" s="3">
        <v>49.6</v>
      </c>
      <c r="D53" s="3">
        <v>50</v>
      </c>
      <c r="E53" s="4">
        <v>532.4</v>
      </c>
      <c r="F53" s="4">
        <v>532.4</v>
      </c>
      <c r="G53" s="3">
        <v>13.39</v>
      </c>
      <c r="H53" s="13">
        <v>5.2999999999999999E-2</v>
      </c>
      <c r="I53" s="13">
        <v>4.7E-2</v>
      </c>
      <c r="J53" s="13">
        <v>0.9</v>
      </c>
      <c r="K53" s="12">
        <f t="shared" si="3"/>
        <v>0.47</v>
      </c>
      <c r="L53" s="13">
        <v>3.8399999999999997E-2</v>
      </c>
      <c r="M53" s="13">
        <v>3.6799999999999999E-2</v>
      </c>
      <c r="N53" s="13">
        <v>0.88019999999999998</v>
      </c>
      <c r="O53" s="13">
        <v>3.2000000000000001E-2</v>
      </c>
      <c r="P53" s="13">
        <v>1.2500000000000001E-2</v>
      </c>
      <c r="Q53" s="13">
        <v>1E-4</v>
      </c>
      <c r="R53" s="13">
        <v>4.24</v>
      </c>
      <c r="S53" s="19">
        <f>(10^-6)*(1.01325*G53*E53)/(C53*298)</f>
        <v>4.8869432486739544E-7</v>
      </c>
      <c r="T53" s="15">
        <f t="shared" si="1"/>
        <v>275.62379624361586</v>
      </c>
      <c r="U53" s="15">
        <f t="shared" si="2"/>
        <v>6.5005612321607509E-2</v>
      </c>
    </row>
    <row r="54" spans="1:21" ht="16" x14ac:dyDescent="0.2">
      <c r="A54">
        <v>2</v>
      </c>
      <c r="B54" s="1">
        <v>24</v>
      </c>
      <c r="C54" s="3">
        <v>50</v>
      </c>
      <c r="D54" s="3">
        <v>50</v>
      </c>
      <c r="E54" s="4">
        <v>532.4</v>
      </c>
      <c r="F54" s="4">
        <v>532.4</v>
      </c>
      <c r="G54" s="3">
        <v>22.85</v>
      </c>
      <c r="H54" s="13">
        <v>5.2999999999999999E-2</v>
      </c>
      <c r="I54" s="13">
        <v>4.7E-2</v>
      </c>
      <c r="J54" s="13">
        <v>0.9</v>
      </c>
      <c r="K54" s="12">
        <f t="shared" si="3"/>
        <v>0.47</v>
      </c>
      <c r="L54" s="13">
        <v>4.24E-2</v>
      </c>
      <c r="M54" s="13">
        <v>3.7199999999999997E-2</v>
      </c>
      <c r="N54" s="13">
        <v>0.8851</v>
      </c>
      <c r="O54" s="13">
        <v>2.4500000000000001E-2</v>
      </c>
      <c r="P54" s="13">
        <v>1.0699999999999999E-2</v>
      </c>
      <c r="Q54" s="13">
        <v>1E-4</v>
      </c>
      <c r="R54" s="13">
        <v>4.24</v>
      </c>
      <c r="S54" s="19">
        <f>(10^-6)*(1.01325*G54*E54)/(C54*298)</f>
        <v>8.2728394328859047E-7</v>
      </c>
      <c r="T54" s="15">
        <f t="shared" si="1"/>
        <v>162.81687335453941</v>
      </c>
      <c r="U54" s="15">
        <f t="shared" si="2"/>
        <v>3.8400205979844199E-2</v>
      </c>
    </row>
    <row r="55" spans="1:21" ht="16" x14ac:dyDescent="0.2">
      <c r="A55">
        <v>2</v>
      </c>
      <c r="B55" s="1">
        <v>25</v>
      </c>
      <c r="C55" s="3">
        <v>29.8</v>
      </c>
      <c r="D55" s="3">
        <v>30</v>
      </c>
      <c r="E55" s="4">
        <v>547.79999999999995</v>
      </c>
      <c r="F55" s="4">
        <v>547.79999999999995</v>
      </c>
      <c r="G55" s="3">
        <v>14.19</v>
      </c>
      <c r="H55" s="13">
        <v>5.2999999999999999E-2</v>
      </c>
      <c r="I55" s="13">
        <v>4.7E-2</v>
      </c>
      <c r="J55" s="13">
        <v>0.9</v>
      </c>
      <c r="K55" s="12">
        <f t="shared" si="3"/>
        <v>0.47</v>
      </c>
      <c r="L55" s="13">
        <v>0.05</v>
      </c>
      <c r="M55" s="13">
        <v>3.8399999999999997E-2</v>
      </c>
      <c r="N55" s="13">
        <v>0.88819999999999999</v>
      </c>
      <c r="O55" s="13">
        <v>1.4500000000000001E-2</v>
      </c>
      <c r="P55" s="13">
        <v>8.8999999999999999E-3</v>
      </c>
      <c r="Q55" s="13">
        <v>0</v>
      </c>
      <c r="R55" s="13">
        <v>4.24</v>
      </c>
      <c r="S55" s="19">
        <f>(10^-6)*(1.01325*G55*E55)/(C55*298)</f>
        <v>8.86928289998198E-7</v>
      </c>
      <c r="T55" s="15">
        <f t="shared" si="1"/>
        <v>151.86772881371962</v>
      </c>
      <c r="U55" s="15">
        <f t="shared" si="2"/>
        <v>3.5817860569273496E-2</v>
      </c>
    </row>
    <row r="56" spans="1:21" ht="16" x14ac:dyDescent="0.2">
      <c r="A56">
        <v>2</v>
      </c>
      <c r="B56" s="1">
        <v>26</v>
      </c>
      <c r="C56" s="3">
        <v>29.9</v>
      </c>
      <c r="D56" s="3">
        <v>30</v>
      </c>
      <c r="E56" s="4">
        <v>547.79999999999995</v>
      </c>
      <c r="F56" s="4">
        <v>547.79999999999995</v>
      </c>
      <c r="G56" s="3">
        <v>20.27</v>
      </c>
      <c r="H56" s="13">
        <v>5.2999999999999999E-2</v>
      </c>
      <c r="I56" s="13">
        <v>4.7E-2</v>
      </c>
      <c r="J56" s="13">
        <v>0.9</v>
      </c>
      <c r="K56" s="12">
        <f t="shared" si="3"/>
        <v>0.47</v>
      </c>
      <c r="L56" s="13">
        <v>5.0999999999999997E-2</v>
      </c>
      <c r="M56" s="13">
        <v>3.8899999999999997E-2</v>
      </c>
      <c r="N56" s="13">
        <v>0.88900000000000001</v>
      </c>
      <c r="O56" s="13">
        <v>1.2699999999999999E-2</v>
      </c>
      <c r="P56" s="13">
        <v>8.3999999999999995E-3</v>
      </c>
      <c r="Q56" s="13">
        <v>0</v>
      </c>
      <c r="R56" s="13">
        <v>4.24</v>
      </c>
      <c r="S56" s="19">
        <f>(10^-6)*(1.01325*G56*E56)/(C56*298)</f>
        <v>1.2627138284774752E-6</v>
      </c>
      <c r="T56" s="15">
        <f t="shared" si="1"/>
        <v>106.67166382827426</v>
      </c>
      <c r="U56" s="15">
        <f t="shared" si="2"/>
        <v>2.5158411280253364E-2</v>
      </c>
    </row>
    <row r="57" spans="1:21" ht="16" x14ac:dyDescent="0.2">
      <c r="A57">
        <v>2</v>
      </c>
      <c r="B57" s="1">
        <v>27</v>
      </c>
      <c r="C57" s="3">
        <v>49.8</v>
      </c>
      <c r="D57" s="3">
        <v>50</v>
      </c>
      <c r="E57" s="4">
        <v>547.79999999999995</v>
      </c>
      <c r="F57" s="4">
        <v>547.79999999999995</v>
      </c>
      <c r="G57" s="3">
        <v>13.57</v>
      </c>
      <c r="H57" s="13">
        <v>5.2999999999999999E-2</v>
      </c>
      <c r="I57" s="13">
        <v>4.7E-2</v>
      </c>
      <c r="J57" s="13">
        <v>0.9</v>
      </c>
      <c r="K57" s="12">
        <f t="shared" si="3"/>
        <v>0.47</v>
      </c>
      <c r="L57" s="13">
        <v>4.0500000000000001E-2</v>
      </c>
      <c r="M57" s="13">
        <v>3.61E-2</v>
      </c>
      <c r="N57" s="13">
        <v>0.88149999999999995</v>
      </c>
      <c r="O57" s="13">
        <v>2.92E-2</v>
      </c>
      <c r="P57" s="13">
        <v>1.26E-2</v>
      </c>
      <c r="Q57" s="13">
        <v>1E-4</v>
      </c>
      <c r="R57" s="13">
        <v>4.24</v>
      </c>
      <c r="S57" s="19">
        <f>(10^-6)*(1.01325*G57*E57)/(C57*298)</f>
        <v>5.0754304530201329E-7</v>
      </c>
      <c r="T57" s="15">
        <f t="shared" si="1"/>
        <v>265.38790407917367</v>
      </c>
      <c r="U57" s="15">
        <f t="shared" si="2"/>
        <v>6.2591486811125863E-2</v>
      </c>
    </row>
    <row r="58" spans="1:21" ht="16" x14ac:dyDescent="0.2">
      <c r="A58">
        <v>2</v>
      </c>
      <c r="B58" s="1">
        <v>28</v>
      </c>
      <c r="C58" s="3">
        <v>49.7</v>
      </c>
      <c r="D58" s="3">
        <v>50</v>
      </c>
      <c r="E58" s="4">
        <v>547.79999999999995</v>
      </c>
      <c r="F58" s="4">
        <v>547.79999999999995</v>
      </c>
      <c r="G58" s="3">
        <v>20.329999999999998</v>
      </c>
      <c r="H58" s="13">
        <v>5.2999999999999999E-2</v>
      </c>
      <c r="I58" s="13">
        <v>4.7E-2</v>
      </c>
      <c r="J58" s="13">
        <v>0.9</v>
      </c>
      <c r="K58" s="12">
        <f t="shared" si="3"/>
        <v>0.47</v>
      </c>
      <c r="L58" s="13">
        <v>4.3200000000000002E-2</v>
      </c>
      <c r="M58" s="13">
        <v>3.6799999999999999E-2</v>
      </c>
      <c r="N58" s="13">
        <v>0.88349999999999995</v>
      </c>
      <c r="O58" s="13">
        <v>2.5100000000000001E-2</v>
      </c>
      <c r="P58" s="13">
        <v>1.1299999999999999E-2</v>
      </c>
      <c r="Q58" s="13">
        <v>1E-4</v>
      </c>
      <c r="R58" s="13">
        <v>4.24</v>
      </c>
      <c r="S58" s="19">
        <f>(10^-6)*(1.01325*G58*E58)/(C58*298)</f>
        <v>7.6190946048775871E-7</v>
      </c>
      <c r="T58" s="15">
        <f t="shared" si="1"/>
        <v>176.78712761544259</v>
      </c>
      <c r="U58" s="15">
        <f t="shared" si="2"/>
        <v>4.1695077267793063E-2</v>
      </c>
    </row>
    <row r="59" spans="1:21" ht="16" x14ac:dyDescent="0.2">
      <c r="A59">
        <v>3</v>
      </c>
      <c r="B59" s="1">
        <v>1</v>
      </c>
      <c r="C59" s="3">
        <v>15</v>
      </c>
      <c r="D59" s="3">
        <v>15</v>
      </c>
      <c r="E59" s="4">
        <v>483.5</v>
      </c>
      <c r="F59" s="4">
        <v>483.5</v>
      </c>
      <c r="G59" s="3">
        <v>5.44</v>
      </c>
      <c r="H59" s="12">
        <v>0.22</v>
      </c>
      <c r="I59" s="12">
        <v>0.155</v>
      </c>
      <c r="J59" s="12">
        <v>0.625</v>
      </c>
      <c r="K59" s="12">
        <f>I59/(H59+I59)</f>
        <v>0.41333333333333333</v>
      </c>
      <c r="L59" s="13">
        <v>0.22059999999999999</v>
      </c>
      <c r="M59" s="13">
        <v>0.15359999999999999</v>
      </c>
      <c r="N59" s="13">
        <v>0.61850000000000005</v>
      </c>
      <c r="O59" s="13">
        <v>5.5999999999999999E-3</v>
      </c>
      <c r="P59" s="13">
        <v>1.6999999999999999E-3</v>
      </c>
      <c r="Q59" s="13">
        <v>0</v>
      </c>
      <c r="R59" s="13">
        <v>4.24</v>
      </c>
      <c r="S59" s="19">
        <f>(10^-6)*(1.01325*G59*E59)/(C59*298)</f>
        <v>5.9621715436241615E-7</v>
      </c>
      <c r="T59" s="15">
        <f t="shared" si="1"/>
        <v>225.9173256541128</v>
      </c>
      <c r="U59" s="15">
        <f t="shared" si="2"/>
        <v>5.3282388125969998E-2</v>
      </c>
    </row>
    <row r="60" spans="1:21" ht="16" x14ac:dyDescent="0.2">
      <c r="A60">
        <v>3</v>
      </c>
      <c r="B60" s="1">
        <v>2</v>
      </c>
      <c r="C60" s="3">
        <v>15.2</v>
      </c>
      <c r="D60" s="3">
        <v>15</v>
      </c>
      <c r="E60" s="4">
        <v>483.5</v>
      </c>
      <c r="F60" s="4">
        <v>483.5</v>
      </c>
      <c r="G60" s="3">
        <v>12.42</v>
      </c>
      <c r="H60" s="12">
        <v>0.22</v>
      </c>
      <c r="I60" s="12">
        <v>0.155</v>
      </c>
      <c r="J60" s="12">
        <v>0.625</v>
      </c>
      <c r="K60" s="12">
        <f t="shared" ref="K60:K88" si="4">I60/(H60+I60)</f>
        <v>0.41333333333333333</v>
      </c>
      <c r="L60" s="13">
        <v>0.221</v>
      </c>
      <c r="M60" s="13">
        <v>0.15379999999999999</v>
      </c>
      <c r="N60" s="13">
        <v>0.62129999999999996</v>
      </c>
      <c r="O60" s="13">
        <v>3.2000000000000002E-3</v>
      </c>
      <c r="P60" s="13">
        <v>6.9999999999999999E-4</v>
      </c>
      <c r="Q60" s="13">
        <v>0</v>
      </c>
      <c r="R60" s="13">
        <v>4.24</v>
      </c>
      <c r="S60" s="19">
        <f>(10^-6)*(1.01325*G60*E60)/(C60*298)</f>
        <v>1.3433056290842458E-6</v>
      </c>
      <c r="T60" s="15">
        <f t="shared" si="1"/>
        <v>100.27188311157961</v>
      </c>
      <c r="U60" s="15">
        <f t="shared" si="2"/>
        <v>2.3649029035749908E-2</v>
      </c>
    </row>
    <row r="61" spans="1:21" ht="16" x14ac:dyDescent="0.2">
      <c r="A61">
        <v>3</v>
      </c>
      <c r="B61" s="1">
        <v>3</v>
      </c>
      <c r="C61" s="3">
        <v>29.7</v>
      </c>
      <c r="D61" s="3">
        <v>30</v>
      </c>
      <c r="E61" s="4">
        <v>483.5</v>
      </c>
      <c r="F61" s="4">
        <v>483.5</v>
      </c>
      <c r="G61" s="3">
        <v>5.48</v>
      </c>
      <c r="H61" s="12">
        <v>0.22</v>
      </c>
      <c r="I61" s="12">
        <v>0.155</v>
      </c>
      <c r="J61" s="12">
        <v>0.625</v>
      </c>
      <c r="K61" s="12">
        <f t="shared" si="4"/>
        <v>0.41333333333333333</v>
      </c>
      <c r="L61" s="13">
        <v>0.2195</v>
      </c>
      <c r="M61" s="13">
        <v>0.15329999999999999</v>
      </c>
      <c r="N61" s="13">
        <v>0.61399999999999999</v>
      </c>
      <c r="O61" s="13">
        <v>9.7999999999999997E-3</v>
      </c>
      <c r="P61" s="13">
        <v>3.3999999999999998E-3</v>
      </c>
      <c r="Q61" s="13">
        <v>0</v>
      </c>
      <c r="R61" s="13">
        <v>4.24</v>
      </c>
      <c r="S61" s="19">
        <f>(10^-6)*(1.01325*G61*E61)/(C61*298)</f>
        <v>3.0333389092264931E-7</v>
      </c>
      <c r="T61" s="15">
        <f t="shared" si="1"/>
        <v>444.05122227839053</v>
      </c>
      <c r="U61" s="15">
        <f t="shared" si="2"/>
        <v>0.10472906185811097</v>
      </c>
    </row>
    <row r="62" spans="1:21" ht="16" x14ac:dyDescent="0.2">
      <c r="A62">
        <v>3</v>
      </c>
      <c r="B62" s="1">
        <v>4</v>
      </c>
      <c r="C62" s="3">
        <v>29.5</v>
      </c>
      <c r="D62" s="3">
        <v>30</v>
      </c>
      <c r="E62" s="4">
        <v>483.5</v>
      </c>
      <c r="F62" s="4">
        <v>483.5</v>
      </c>
      <c r="G62" s="3">
        <v>13.67</v>
      </c>
      <c r="H62" s="12">
        <v>0.22</v>
      </c>
      <c r="I62" s="12">
        <v>0.155</v>
      </c>
      <c r="J62" s="12">
        <v>0.625</v>
      </c>
      <c r="K62" s="12">
        <f t="shared" si="4"/>
        <v>0.41333333333333333</v>
      </c>
      <c r="L62" s="13">
        <v>0.22109999999999999</v>
      </c>
      <c r="M62" s="13">
        <v>0.15340000000000001</v>
      </c>
      <c r="N62" s="13">
        <v>0.61909999999999998</v>
      </c>
      <c r="O62" s="13">
        <v>4.4999999999999997E-3</v>
      </c>
      <c r="P62" s="13">
        <v>1.9E-3</v>
      </c>
      <c r="Q62" s="13">
        <v>0</v>
      </c>
      <c r="R62" s="13">
        <v>4.24</v>
      </c>
      <c r="S62" s="19">
        <f>(10^-6)*(1.01325*G62*E62)/(C62*298)</f>
        <v>7.6180413448413144E-7</v>
      </c>
      <c r="T62" s="15">
        <f t="shared" si="1"/>
        <v>176.81156996328713</v>
      </c>
      <c r="U62" s="15">
        <f t="shared" si="2"/>
        <v>4.1700841972473382E-2</v>
      </c>
    </row>
    <row r="63" spans="1:21" ht="16" x14ac:dyDescent="0.2">
      <c r="A63">
        <v>3</v>
      </c>
      <c r="B63" s="1">
        <v>5</v>
      </c>
      <c r="C63" s="3">
        <v>49.8</v>
      </c>
      <c r="D63" s="3">
        <v>50</v>
      </c>
      <c r="E63" s="4">
        <v>483.5</v>
      </c>
      <c r="F63" s="4">
        <v>483.5</v>
      </c>
      <c r="G63" s="3">
        <v>7.09</v>
      </c>
      <c r="H63" s="12">
        <v>0.22</v>
      </c>
      <c r="I63" s="12">
        <v>0.155</v>
      </c>
      <c r="J63" s="12">
        <v>0.625</v>
      </c>
      <c r="K63" s="12">
        <f t="shared" si="4"/>
        <v>0.41333333333333333</v>
      </c>
      <c r="L63" s="13">
        <v>0.21909999999999999</v>
      </c>
      <c r="M63" s="13">
        <v>0.15279999999999999</v>
      </c>
      <c r="N63" s="13">
        <v>0.61099999999999999</v>
      </c>
      <c r="O63" s="13">
        <v>1.26E-2</v>
      </c>
      <c r="P63" s="13">
        <v>4.4999999999999997E-3</v>
      </c>
      <c r="Q63" s="13">
        <v>0</v>
      </c>
      <c r="R63" s="13">
        <v>4.24</v>
      </c>
      <c r="S63" s="19">
        <f>(10^-6)*(1.01325*G63*E63)/(C63*298)</f>
        <v>2.3405273434341389E-7</v>
      </c>
      <c r="T63" s="15">
        <f t="shared" si="1"/>
        <v>575.4933194885474</v>
      </c>
      <c r="U63" s="15">
        <f t="shared" si="2"/>
        <v>0.13572955648314797</v>
      </c>
    </row>
    <row r="64" spans="1:21" ht="16" x14ac:dyDescent="0.2">
      <c r="A64">
        <v>3</v>
      </c>
      <c r="B64" s="1">
        <v>6</v>
      </c>
      <c r="C64" s="3">
        <v>49.2</v>
      </c>
      <c r="D64" s="3">
        <v>50</v>
      </c>
      <c r="E64" s="4">
        <v>483.5</v>
      </c>
      <c r="F64" s="4">
        <v>483.5</v>
      </c>
      <c r="G64" s="3">
        <v>13.62</v>
      </c>
      <c r="H64" s="12">
        <v>0.22</v>
      </c>
      <c r="I64" s="12">
        <v>0.155</v>
      </c>
      <c r="J64" s="12">
        <v>0.625</v>
      </c>
      <c r="K64" s="12">
        <f t="shared" si="4"/>
        <v>0.41333333333333333</v>
      </c>
      <c r="L64" s="13">
        <v>0.221</v>
      </c>
      <c r="M64" s="13">
        <v>0.15260000000000001</v>
      </c>
      <c r="N64" s="13">
        <v>0.61609999999999998</v>
      </c>
      <c r="O64" s="13">
        <v>7.0000000000000001E-3</v>
      </c>
      <c r="P64" s="13">
        <v>3.3E-3</v>
      </c>
      <c r="Q64" s="13">
        <v>0</v>
      </c>
      <c r="R64" s="13">
        <v>4.24</v>
      </c>
      <c r="S64" s="19">
        <f>(10^-6)*(1.01325*G64*E64)/(C64*298)</f>
        <v>4.5510209168849232E-7</v>
      </c>
      <c r="T64" s="15">
        <f t="shared" si="1"/>
        <v>295.968283782046</v>
      </c>
      <c r="U64" s="15">
        <f t="shared" si="2"/>
        <v>6.9803840514633494E-2</v>
      </c>
    </row>
    <row r="65" spans="1:21" ht="16" x14ac:dyDescent="0.2">
      <c r="A65">
        <v>3</v>
      </c>
      <c r="B65" s="1">
        <v>7</v>
      </c>
      <c r="C65" s="3">
        <v>15</v>
      </c>
      <c r="D65" s="3">
        <v>15</v>
      </c>
      <c r="E65" s="4">
        <v>499.3</v>
      </c>
      <c r="F65" s="4">
        <v>499.3</v>
      </c>
      <c r="G65" s="3">
        <v>6.76</v>
      </c>
      <c r="H65" s="12">
        <v>0.22</v>
      </c>
      <c r="I65" s="12">
        <v>0.155</v>
      </c>
      <c r="J65" s="12">
        <v>0.625</v>
      </c>
      <c r="K65" s="12">
        <f t="shared" si="4"/>
        <v>0.41333333333333333</v>
      </c>
      <c r="L65" s="13">
        <v>0.219</v>
      </c>
      <c r="M65" s="13">
        <v>0.153</v>
      </c>
      <c r="N65" s="13">
        <v>0.6169</v>
      </c>
      <c r="O65" s="13">
        <v>8.5000000000000006E-3</v>
      </c>
      <c r="P65" s="13">
        <v>2.5999999999999999E-3</v>
      </c>
      <c r="Q65" s="13">
        <v>0</v>
      </c>
      <c r="R65" s="13">
        <v>4.24</v>
      </c>
      <c r="S65" s="19">
        <f>(10^-6)*(1.01325*G65*E65)/(C65*298)</f>
        <v>7.6509850134228184E-7</v>
      </c>
      <c r="T65" s="15">
        <f t="shared" si="1"/>
        <v>176.05025338090891</v>
      </c>
      <c r="U65" s="15">
        <f t="shared" si="2"/>
        <v>4.1521286174742669E-2</v>
      </c>
    </row>
    <row r="66" spans="1:21" ht="16" x14ac:dyDescent="0.2">
      <c r="A66">
        <v>3</v>
      </c>
      <c r="B66" s="1">
        <v>8</v>
      </c>
      <c r="C66" s="3">
        <v>15</v>
      </c>
      <c r="D66" s="3">
        <v>15</v>
      </c>
      <c r="E66" s="4">
        <v>499.3</v>
      </c>
      <c r="F66" s="4">
        <v>499.3</v>
      </c>
      <c r="G66" s="3">
        <v>12.72</v>
      </c>
      <c r="H66" s="12">
        <v>0.22</v>
      </c>
      <c r="I66" s="12">
        <v>0.155</v>
      </c>
      <c r="J66" s="12">
        <v>0.625</v>
      </c>
      <c r="K66" s="12">
        <f t="shared" si="4"/>
        <v>0.41333333333333333</v>
      </c>
      <c r="L66" s="13">
        <v>0.2205</v>
      </c>
      <c r="M66" s="13">
        <v>0.1527</v>
      </c>
      <c r="N66" s="13">
        <v>0.62019999999999997</v>
      </c>
      <c r="O66" s="13">
        <v>4.5999999999999999E-3</v>
      </c>
      <c r="P66" s="13">
        <v>2E-3</v>
      </c>
      <c r="Q66" s="13">
        <v>0</v>
      </c>
      <c r="R66" s="13">
        <v>4.24</v>
      </c>
      <c r="S66" s="19">
        <f>(10^-6)*(1.01325*G66*E66)/(C66*298)</f>
        <v>1.4396528013422819E-6</v>
      </c>
      <c r="T66" s="15">
        <f t="shared" si="1"/>
        <v>93.561298180420138</v>
      </c>
      <c r="U66" s="15">
        <f t="shared" si="2"/>
        <v>2.2066343910476446E-2</v>
      </c>
    </row>
    <row r="67" spans="1:21" ht="16" x14ac:dyDescent="0.2">
      <c r="A67">
        <v>3</v>
      </c>
      <c r="B67" s="1">
        <v>9</v>
      </c>
      <c r="C67" s="3">
        <v>29.5</v>
      </c>
      <c r="D67" s="3">
        <v>30</v>
      </c>
      <c r="E67" s="4">
        <v>499.3</v>
      </c>
      <c r="F67" s="4">
        <v>499.3</v>
      </c>
      <c r="G67" s="3">
        <v>9.3699999999999992</v>
      </c>
      <c r="H67" s="12">
        <v>0.22</v>
      </c>
      <c r="I67" s="12">
        <v>0.155</v>
      </c>
      <c r="J67" s="12">
        <v>0.625</v>
      </c>
      <c r="K67" s="12">
        <f t="shared" si="4"/>
        <v>0.41333333333333333</v>
      </c>
      <c r="L67" s="13">
        <v>0.21879999999999999</v>
      </c>
      <c r="M67" s="13">
        <v>0.1545</v>
      </c>
      <c r="N67" s="13">
        <v>0.6099</v>
      </c>
      <c r="O67" s="13">
        <v>1.3100000000000001E-2</v>
      </c>
      <c r="P67" s="13">
        <v>3.7000000000000002E-3</v>
      </c>
      <c r="Q67" s="13">
        <v>0</v>
      </c>
      <c r="R67" s="13">
        <v>4.24</v>
      </c>
      <c r="S67" s="19">
        <f>(10^-6)*(1.01325*G67*E67)/(C67*298)</f>
        <v>5.3923675841769979E-7</v>
      </c>
      <c r="T67" s="15">
        <f t="shared" ref="T67:T130" si="5">(((35*10^-3)^2*PI()*(70*10^-3))/2)/S67</f>
        <v>249.78969426695741</v>
      </c>
      <c r="U67" s="15">
        <f t="shared" ref="U67:U130" si="6">T67/(R67*1000)</f>
        <v>5.8912663742206939E-2</v>
      </c>
    </row>
    <row r="68" spans="1:21" ht="16" x14ac:dyDescent="0.2">
      <c r="A68">
        <v>3</v>
      </c>
      <c r="B68" s="1">
        <v>10</v>
      </c>
      <c r="C68" s="3">
        <v>29.9</v>
      </c>
      <c r="D68" s="3">
        <v>30</v>
      </c>
      <c r="E68" s="4">
        <v>499.3</v>
      </c>
      <c r="F68" s="4">
        <v>499.3</v>
      </c>
      <c r="G68" s="3">
        <v>16.649999999999999</v>
      </c>
      <c r="H68" s="12">
        <v>0.22</v>
      </c>
      <c r="I68" s="12">
        <v>0.155</v>
      </c>
      <c r="J68" s="12">
        <v>0.625</v>
      </c>
      <c r="K68" s="12">
        <f t="shared" si="4"/>
        <v>0.41333333333333333</v>
      </c>
      <c r="L68" s="13">
        <v>0.2208</v>
      </c>
      <c r="M68" s="13">
        <v>0.15390000000000001</v>
      </c>
      <c r="N68" s="13">
        <v>0.61480000000000001</v>
      </c>
      <c r="O68" s="13">
        <v>7.6E-3</v>
      </c>
      <c r="P68" s="13">
        <v>2.8999999999999998E-3</v>
      </c>
      <c r="Q68" s="13">
        <v>0</v>
      </c>
      <c r="R68" s="13">
        <v>4.24</v>
      </c>
      <c r="S68" s="19">
        <f>(10^-6)*(1.01325*G68*E68)/(C68*298)</f>
        <v>9.4537685138941913E-7</v>
      </c>
      <c r="T68" s="15">
        <f t="shared" si="5"/>
        <v>142.4784040615128</v>
      </c>
      <c r="U68" s="15">
        <f t="shared" si="6"/>
        <v>3.360339718431906E-2</v>
      </c>
    </row>
    <row r="69" spans="1:21" ht="16" x14ac:dyDescent="0.2">
      <c r="A69">
        <v>3</v>
      </c>
      <c r="B69" s="1">
        <v>11</v>
      </c>
      <c r="C69" s="3">
        <v>49.9</v>
      </c>
      <c r="D69" s="3">
        <v>50</v>
      </c>
      <c r="E69" s="4">
        <v>499.3</v>
      </c>
      <c r="F69" s="4">
        <v>499.3</v>
      </c>
      <c r="G69" s="3">
        <v>7.34</v>
      </c>
      <c r="H69" s="12">
        <v>0.22</v>
      </c>
      <c r="I69" s="12">
        <v>0.155</v>
      </c>
      <c r="J69" s="12">
        <v>0.625</v>
      </c>
      <c r="K69" s="12">
        <f t="shared" si="4"/>
        <v>0.41333333333333333</v>
      </c>
      <c r="L69" s="13">
        <v>0.21440000000000001</v>
      </c>
      <c r="M69" s="13">
        <v>0.15640000000000001</v>
      </c>
      <c r="N69" s="13">
        <v>0.59819999999999995</v>
      </c>
      <c r="O69" s="13">
        <v>2.52E-2</v>
      </c>
      <c r="P69" s="13">
        <v>5.7000000000000002E-3</v>
      </c>
      <c r="Q69" s="13">
        <v>1E-4</v>
      </c>
      <c r="R69" s="13">
        <v>4.24</v>
      </c>
      <c r="S69" s="19">
        <f>(10^-6)*(1.01325*G69*E69)/(C69*298)</f>
        <v>2.4972235891245578E-7</v>
      </c>
      <c r="T69" s="15">
        <f t="shared" si="5"/>
        <v>539.38215868720908</v>
      </c>
      <c r="U69" s="15">
        <f t="shared" si="6"/>
        <v>0.12721277327528516</v>
      </c>
    </row>
    <row r="70" spans="1:21" ht="16" x14ac:dyDescent="0.2">
      <c r="A70">
        <v>3</v>
      </c>
      <c r="B70" s="1">
        <v>12</v>
      </c>
      <c r="C70" s="3">
        <v>50.5</v>
      </c>
      <c r="D70" s="3">
        <v>50</v>
      </c>
      <c r="E70" s="4">
        <v>499.3</v>
      </c>
      <c r="F70" s="4">
        <v>499.3</v>
      </c>
      <c r="G70" s="3">
        <v>16.649999999999999</v>
      </c>
      <c r="H70" s="12">
        <v>0.22</v>
      </c>
      <c r="I70" s="12">
        <v>0.155</v>
      </c>
      <c r="J70" s="12">
        <v>0.625</v>
      </c>
      <c r="K70" s="12">
        <f t="shared" si="4"/>
        <v>0.41333333333333333</v>
      </c>
      <c r="L70" s="13">
        <v>0.21940000000000001</v>
      </c>
      <c r="M70" s="13">
        <v>0.154</v>
      </c>
      <c r="N70" s="13">
        <v>0.60899999999999999</v>
      </c>
      <c r="O70" s="13">
        <v>1.2999999999999999E-2</v>
      </c>
      <c r="P70" s="13">
        <v>4.5999999999999999E-3</v>
      </c>
      <c r="Q70" s="13">
        <v>0</v>
      </c>
      <c r="R70" s="13">
        <v>4.24</v>
      </c>
      <c r="S70" s="19">
        <f>(10^-6)*(1.01325*G70*E70)/(C70*298)</f>
        <v>5.597379773572996E-7</v>
      </c>
      <c r="T70" s="15">
        <f t="shared" si="5"/>
        <v>240.64078277947817</v>
      </c>
      <c r="U70" s="15">
        <f t="shared" si="6"/>
        <v>5.6754901598933531E-2</v>
      </c>
    </row>
    <row r="71" spans="1:21" ht="16" x14ac:dyDescent="0.2">
      <c r="A71">
        <v>3</v>
      </c>
      <c r="B71" s="1">
        <v>13</v>
      </c>
      <c r="C71" s="3">
        <v>15.2</v>
      </c>
      <c r="D71" s="3">
        <v>15</v>
      </c>
      <c r="E71" s="4">
        <v>516.70000000000005</v>
      </c>
      <c r="F71" s="4">
        <v>516.70000000000005</v>
      </c>
      <c r="G71" s="3">
        <v>7.58</v>
      </c>
      <c r="H71" s="12">
        <v>0.22</v>
      </c>
      <c r="I71" s="12">
        <v>0.155</v>
      </c>
      <c r="J71" s="12">
        <v>0.625</v>
      </c>
      <c r="K71" s="12">
        <f t="shared" si="4"/>
        <v>0.41333333333333333</v>
      </c>
      <c r="L71" s="13">
        <v>0.21540000000000001</v>
      </c>
      <c r="M71" s="13">
        <v>0.1517</v>
      </c>
      <c r="N71" s="13">
        <v>0.61670000000000003</v>
      </c>
      <c r="O71" s="13">
        <v>1.23E-2</v>
      </c>
      <c r="P71" s="13">
        <v>3.8999999999999998E-3</v>
      </c>
      <c r="Q71" s="13">
        <v>0</v>
      </c>
      <c r="R71" s="13">
        <v>4.24</v>
      </c>
      <c r="S71" s="19">
        <f>(10^-6)*(1.01325*G71*E71)/(C71*298)</f>
        <v>8.7612168061197479E-7</v>
      </c>
      <c r="T71" s="15">
        <f t="shared" si="5"/>
        <v>153.74095631165846</v>
      </c>
      <c r="U71" s="15">
        <f t="shared" si="6"/>
        <v>3.6259659507466617E-2</v>
      </c>
    </row>
    <row r="72" spans="1:21" ht="16" x14ac:dyDescent="0.2">
      <c r="A72">
        <v>3</v>
      </c>
      <c r="B72" s="1">
        <v>14</v>
      </c>
      <c r="C72" s="3">
        <v>15.2</v>
      </c>
      <c r="D72" s="3">
        <v>15</v>
      </c>
      <c r="E72" s="4">
        <v>516.70000000000005</v>
      </c>
      <c r="F72" s="4">
        <v>516.70000000000005</v>
      </c>
      <c r="G72" s="3">
        <v>15.61</v>
      </c>
      <c r="H72" s="12">
        <v>0.22</v>
      </c>
      <c r="I72" s="12">
        <v>0.155</v>
      </c>
      <c r="J72" s="12">
        <v>0.625</v>
      </c>
      <c r="K72" s="12">
        <f t="shared" si="4"/>
        <v>0.41333333333333333</v>
      </c>
      <c r="L72" s="13">
        <v>0.21740000000000001</v>
      </c>
      <c r="M72" s="13">
        <v>0.15090000000000001</v>
      </c>
      <c r="N72" s="13">
        <v>0.622</v>
      </c>
      <c r="O72" s="13">
        <v>6.7999999999999996E-3</v>
      </c>
      <c r="P72" s="13">
        <v>2.8999999999999998E-3</v>
      </c>
      <c r="Q72" s="13">
        <v>0</v>
      </c>
      <c r="R72" s="13">
        <v>4.24</v>
      </c>
      <c r="S72" s="19">
        <f>(10^-6)*(1.01325*G72*E72)/(C72*298)</f>
        <v>1.8042558620518369E-6</v>
      </c>
      <c r="T72" s="15">
        <f t="shared" si="5"/>
        <v>74.654481027698353</v>
      </c>
      <c r="U72" s="15">
        <f t="shared" si="6"/>
        <v>1.7607188921626968E-2</v>
      </c>
    </row>
    <row r="73" spans="1:21" ht="16" x14ac:dyDescent="0.2">
      <c r="A73">
        <v>3</v>
      </c>
      <c r="B73" s="1">
        <v>15</v>
      </c>
      <c r="C73" s="3">
        <v>30.3</v>
      </c>
      <c r="D73" s="3">
        <v>30</v>
      </c>
      <c r="E73" s="4">
        <v>516.70000000000005</v>
      </c>
      <c r="F73" s="4">
        <v>516.70000000000005</v>
      </c>
      <c r="G73" s="3">
        <v>6.57</v>
      </c>
      <c r="H73" s="12">
        <v>0.22</v>
      </c>
      <c r="I73" s="12">
        <v>0.155</v>
      </c>
      <c r="J73" s="12">
        <v>0.625</v>
      </c>
      <c r="K73" s="12">
        <f t="shared" si="4"/>
        <v>0.41333333333333333</v>
      </c>
      <c r="L73" s="13">
        <v>0.20649999999999999</v>
      </c>
      <c r="M73" s="13">
        <v>0.15509999999999999</v>
      </c>
      <c r="N73" s="13">
        <v>0.60199999999999998</v>
      </c>
      <c r="O73" s="13">
        <v>3.0800000000000001E-2</v>
      </c>
      <c r="P73" s="13">
        <v>5.4999999999999997E-3</v>
      </c>
      <c r="Q73" s="13">
        <v>1E-4</v>
      </c>
      <c r="R73" s="13">
        <v>4.24</v>
      </c>
      <c r="S73" s="19">
        <f>(10^-6)*(1.01325*G73*E73)/(C73*298)</f>
        <v>3.809443624991694E-7</v>
      </c>
      <c r="T73" s="15">
        <f t="shared" si="5"/>
        <v>353.58387807341836</v>
      </c>
      <c r="U73" s="15">
        <f t="shared" si="6"/>
        <v>8.3392424073919419E-2</v>
      </c>
    </row>
    <row r="74" spans="1:21" ht="16" x14ac:dyDescent="0.2">
      <c r="A74">
        <v>3</v>
      </c>
      <c r="B74" s="1">
        <v>16</v>
      </c>
      <c r="C74" s="3">
        <v>30.1</v>
      </c>
      <c r="D74" s="3">
        <v>30</v>
      </c>
      <c r="E74" s="4">
        <v>516.70000000000005</v>
      </c>
      <c r="F74" s="4">
        <v>516.70000000000005</v>
      </c>
      <c r="G74" s="3">
        <v>13.31</v>
      </c>
      <c r="H74" s="12">
        <v>0.22</v>
      </c>
      <c r="I74" s="12">
        <v>0.155</v>
      </c>
      <c r="J74" s="12">
        <v>0.625</v>
      </c>
      <c r="K74" s="12">
        <f t="shared" si="4"/>
        <v>0.41333333333333333</v>
      </c>
      <c r="L74" s="13">
        <v>0.21229999999999999</v>
      </c>
      <c r="M74" s="13">
        <v>0.152</v>
      </c>
      <c r="N74" s="13">
        <v>0.61240000000000006</v>
      </c>
      <c r="O74" s="13">
        <v>1.8700000000000001E-2</v>
      </c>
      <c r="P74" s="13">
        <v>4.4999999999999997E-3</v>
      </c>
      <c r="Q74" s="13">
        <v>1E-4</v>
      </c>
      <c r="R74" s="13">
        <v>4.24</v>
      </c>
      <c r="S74" s="19">
        <f>(10^-6)*(1.01325*G74*E74)/(C74*298)</f>
        <v>7.7687361147963168E-7</v>
      </c>
      <c r="T74" s="15">
        <f t="shared" si="5"/>
        <v>173.38185134918038</v>
      </c>
      <c r="U74" s="15">
        <f t="shared" si="6"/>
        <v>4.0891946072919898E-2</v>
      </c>
    </row>
    <row r="75" spans="1:21" ht="16" x14ac:dyDescent="0.2">
      <c r="A75">
        <v>3</v>
      </c>
      <c r="B75" s="1">
        <v>17</v>
      </c>
      <c r="C75" s="3">
        <v>50</v>
      </c>
      <c r="D75" s="3">
        <v>50</v>
      </c>
      <c r="E75" s="4">
        <v>516.70000000000005</v>
      </c>
      <c r="F75" s="4">
        <v>516.70000000000005</v>
      </c>
      <c r="G75" s="3">
        <v>6.88</v>
      </c>
      <c r="H75" s="12">
        <v>0.22</v>
      </c>
      <c r="I75" s="12">
        <v>0.155</v>
      </c>
      <c r="J75" s="12">
        <v>0.625</v>
      </c>
      <c r="K75" s="12">
        <f t="shared" si="4"/>
        <v>0.41333333333333333</v>
      </c>
      <c r="L75" s="13">
        <v>0.19969999999999999</v>
      </c>
      <c r="M75" s="13">
        <v>0.1628</v>
      </c>
      <c r="N75" s="13">
        <v>0.57899999999999996</v>
      </c>
      <c r="O75" s="13">
        <v>5.11E-2</v>
      </c>
      <c r="P75" s="13">
        <v>7.1999999999999998E-3</v>
      </c>
      <c r="Q75" s="13">
        <v>2.0000000000000001E-4</v>
      </c>
      <c r="R75" s="13">
        <v>4.24</v>
      </c>
      <c r="S75" s="19">
        <f>(10^-6)*(1.01325*G75*E75)/(C75*298)</f>
        <v>2.4174485718120802E-7</v>
      </c>
      <c r="T75" s="15">
        <f t="shared" si="5"/>
        <v>557.18159465000178</v>
      </c>
      <c r="U75" s="15">
        <f t="shared" si="6"/>
        <v>0.1314107534551891</v>
      </c>
    </row>
    <row r="76" spans="1:21" ht="16" x14ac:dyDescent="0.2">
      <c r="A76">
        <v>3</v>
      </c>
      <c r="B76" s="1">
        <v>18</v>
      </c>
      <c r="C76" s="3">
        <v>50.7</v>
      </c>
      <c r="D76" s="3">
        <v>50</v>
      </c>
      <c r="E76" s="4">
        <v>516.70000000000005</v>
      </c>
      <c r="F76" s="4">
        <v>516.70000000000005</v>
      </c>
      <c r="G76" s="3">
        <v>16.21</v>
      </c>
      <c r="H76" s="12">
        <v>0.22</v>
      </c>
      <c r="I76" s="12">
        <v>0.155</v>
      </c>
      <c r="J76" s="12">
        <v>0.625</v>
      </c>
      <c r="K76" s="12">
        <f t="shared" si="4"/>
        <v>0.41333333333333333</v>
      </c>
      <c r="L76" s="13">
        <v>0.2122</v>
      </c>
      <c r="M76" s="13">
        <v>0.156</v>
      </c>
      <c r="N76" s="13">
        <v>0.59860000000000002</v>
      </c>
      <c r="O76" s="13">
        <v>2.7099999999999999E-2</v>
      </c>
      <c r="P76" s="13">
        <v>6.0000000000000001E-3</v>
      </c>
      <c r="Q76" s="13">
        <v>1E-4</v>
      </c>
      <c r="R76" s="13">
        <v>4.24</v>
      </c>
      <c r="S76" s="19">
        <f>(10^-6)*(1.01325*G76*E76)/(C76*298)</f>
        <v>5.6171221143918043E-7</v>
      </c>
      <c r="T76" s="15">
        <f t="shared" si="5"/>
        <v>239.79500940090676</v>
      </c>
      <c r="U76" s="15">
        <f t="shared" si="6"/>
        <v>5.6555426745496878E-2</v>
      </c>
    </row>
    <row r="77" spans="1:21" ht="16" x14ac:dyDescent="0.2">
      <c r="A77">
        <v>3</v>
      </c>
      <c r="B77" s="1">
        <v>19</v>
      </c>
      <c r="C77" s="3">
        <v>15</v>
      </c>
      <c r="D77" s="3">
        <v>15</v>
      </c>
      <c r="E77" s="4">
        <v>532.4</v>
      </c>
      <c r="F77" s="4">
        <v>532.4</v>
      </c>
      <c r="G77" s="3">
        <v>14.46</v>
      </c>
      <c r="H77" s="12">
        <v>0.22</v>
      </c>
      <c r="I77" s="12">
        <v>0.155</v>
      </c>
      <c r="J77" s="12">
        <v>0.625</v>
      </c>
      <c r="K77" s="12">
        <f t="shared" si="4"/>
        <v>0.41333333333333333</v>
      </c>
      <c r="L77" s="13">
        <v>0.2205</v>
      </c>
      <c r="M77" s="13">
        <v>0.15329999999999999</v>
      </c>
      <c r="N77" s="13">
        <v>0.61450000000000005</v>
      </c>
      <c r="O77" s="13">
        <v>8.2000000000000007E-3</v>
      </c>
      <c r="P77" s="13">
        <v>3.5000000000000001E-3</v>
      </c>
      <c r="Q77" s="13">
        <v>0</v>
      </c>
      <c r="R77" s="13">
        <v>4.24</v>
      </c>
      <c r="S77" s="19">
        <f>(10^-6)*(1.01325*G77*E77)/(C77*298)</f>
        <v>1.7450803530201342E-6</v>
      </c>
      <c r="T77" s="15">
        <f t="shared" si="5"/>
        <v>77.186007389029569</v>
      </c>
      <c r="U77" s="15">
        <f t="shared" si="6"/>
        <v>1.8204247025714521E-2</v>
      </c>
    </row>
    <row r="78" spans="1:21" ht="16" x14ac:dyDescent="0.2">
      <c r="A78">
        <v>3</v>
      </c>
      <c r="B78" s="1">
        <v>20</v>
      </c>
      <c r="C78" s="3">
        <v>14.9</v>
      </c>
      <c r="D78" s="3">
        <v>15</v>
      </c>
      <c r="E78" s="4">
        <v>532.4</v>
      </c>
      <c r="F78" s="4">
        <v>532.4</v>
      </c>
      <c r="G78" s="3">
        <v>21.38</v>
      </c>
      <c r="H78" s="12">
        <v>0.22</v>
      </c>
      <c r="I78" s="12">
        <v>0.155</v>
      </c>
      <c r="J78" s="12">
        <v>0.625</v>
      </c>
      <c r="K78" s="12">
        <f t="shared" si="4"/>
        <v>0.41333333333333333</v>
      </c>
      <c r="L78" s="13">
        <v>0.2215</v>
      </c>
      <c r="M78" s="13">
        <v>0.15340000000000001</v>
      </c>
      <c r="N78" s="13">
        <v>0.61599999999999999</v>
      </c>
      <c r="O78" s="13">
        <v>6.3E-3</v>
      </c>
      <c r="P78" s="13">
        <v>2.8E-3</v>
      </c>
      <c r="Q78" s="13">
        <v>0</v>
      </c>
      <c r="R78" s="13">
        <v>4.24</v>
      </c>
      <c r="S78" s="19">
        <f>(10^-6)*(1.01325*G78*E78)/(C78*298)</f>
        <v>2.5975255470474298E-6</v>
      </c>
      <c r="T78" s="15">
        <f t="shared" si="5"/>
        <v>51.855422625494171</v>
      </c>
      <c r="U78" s="15">
        <f t="shared" si="6"/>
        <v>1.2230052506012777E-2</v>
      </c>
    </row>
    <row r="79" spans="1:21" ht="16" x14ac:dyDescent="0.2">
      <c r="A79">
        <v>3</v>
      </c>
      <c r="B79" s="1">
        <v>21</v>
      </c>
      <c r="C79" s="3">
        <v>30.5</v>
      </c>
      <c r="D79" s="3">
        <v>30</v>
      </c>
      <c r="E79" s="4">
        <v>532.4</v>
      </c>
      <c r="F79" s="4">
        <v>532.4</v>
      </c>
      <c r="G79" s="3">
        <v>11.39</v>
      </c>
      <c r="H79" s="12">
        <v>0.22</v>
      </c>
      <c r="I79" s="12">
        <v>0.155</v>
      </c>
      <c r="J79" s="12">
        <v>0.625</v>
      </c>
      <c r="K79" s="12">
        <f t="shared" si="4"/>
        <v>0.41333333333333333</v>
      </c>
      <c r="L79" s="13">
        <v>0.21129999999999999</v>
      </c>
      <c r="M79" s="13">
        <v>0.15679999999999999</v>
      </c>
      <c r="N79" s="13">
        <v>0.59699999999999998</v>
      </c>
      <c r="O79" s="13">
        <v>2.8899999999999999E-2</v>
      </c>
      <c r="P79" s="13">
        <v>5.8999999999999999E-3</v>
      </c>
      <c r="Q79" s="13">
        <v>1E-4</v>
      </c>
      <c r="R79" s="13">
        <v>4.24</v>
      </c>
      <c r="S79" s="19">
        <f>(10^-6)*(1.01325*G79*E79)/(C79*298)</f>
        <v>6.7602425756408855E-7</v>
      </c>
      <c r="T79" s="15">
        <f t="shared" si="5"/>
        <v>199.24697008360377</v>
      </c>
      <c r="U79" s="15">
        <f t="shared" si="6"/>
        <v>4.6992209925378246E-2</v>
      </c>
    </row>
    <row r="80" spans="1:21" ht="16" x14ac:dyDescent="0.2">
      <c r="A80">
        <v>3</v>
      </c>
      <c r="B80" s="1">
        <v>22</v>
      </c>
      <c r="C80" s="3">
        <v>30.3</v>
      </c>
      <c r="D80" s="3">
        <v>30</v>
      </c>
      <c r="E80" s="4">
        <v>532.4</v>
      </c>
      <c r="F80" s="4">
        <v>532.4</v>
      </c>
      <c r="G80" s="3">
        <v>20.11</v>
      </c>
      <c r="H80" s="12">
        <v>0.22</v>
      </c>
      <c r="I80" s="12">
        <v>0.155</v>
      </c>
      <c r="J80" s="12">
        <v>0.625</v>
      </c>
      <c r="K80" s="12">
        <f t="shared" si="4"/>
        <v>0.41333333333333333</v>
      </c>
      <c r="L80" s="13">
        <v>0.2167</v>
      </c>
      <c r="M80" s="13">
        <v>0.1545</v>
      </c>
      <c r="N80" s="13">
        <v>0.60470000000000002</v>
      </c>
      <c r="O80" s="13">
        <v>1.89E-2</v>
      </c>
      <c r="P80" s="13">
        <v>5.1999999999999998E-3</v>
      </c>
      <c r="Q80" s="13">
        <v>0</v>
      </c>
      <c r="R80" s="13">
        <v>4.24</v>
      </c>
      <c r="S80" s="19">
        <f>(10^-6)*(1.01325*G80*E80)/(C80*298)</f>
        <v>1.2014559077015083E-6</v>
      </c>
      <c r="T80" s="15">
        <f t="shared" si="5"/>
        <v>112.11046877312991</v>
      </c>
      <c r="U80" s="15">
        <f t="shared" si="6"/>
        <v>2.6441148295549506E-2</v>
      </c>
    </row>
    <row r="81" spans="1:21" ht="16" x14ac:dyDescent="0.2">
      <c r="A81">
        <v>3</v>
      </c>
      <c r="B81" s="1">
        <v>23</v>
      </c>
      <c r="C81" s="3">
        <v>49.8</v>
      </c>
      <c r="D81" s="3">
        <v>50</v>
      </c>
      <c r="E81" s="4">
        <v>532.4</v>
      </c>
      <c r="F81" s="4">
        <v>532.4</v>
      </c>
      <c r="G81" s="3">
        <v>14.48</v>
      </c>
      <c r="H81" s="12">
        <v>0.22</v>
      </c>
      <c r="I81" s="12">
        <v>0.155</v>
      </c>
      <c r="J81" s="12">
        <v>0.625</v>
      </c>
      <c r="K81" s="12">
        <f t="shared" si="4"/>
        <v>0.41333333333333333</v>
      </c>
      <c r="L81" s="13">
        <v>0.2024</v>
      </c>
      <c r="M81" s="13">
        <v>0.16070000000000001</v>
      </c>
      <c r="N81" s="13">
        <v>0.58299999999999996</v>
      </c>
      <c r="O81" s="13">
        <v>4.65E-2</v>
      </c>
      <c r="P81" s="13">
        <v>7.1999999999999998E-3</v>
      </c>
      <c r="Q81" s="13">
        <v>2.0000000000000001E-4</v>
      </c>
      <c r="R81" s="13">
        <v>4.24</v>
      </c>
      <c r="S81" s="19">
        <f>(10^-6)*(1.01325*G81*E81)/(C81*298)</f>
        <v>5.2635362011805612E-7</v>
      </c>
      <c r="T81" s="15">
        <f t="shared" si="5"/>
        <v>255.90359764686605</v>
      </c>
      <c r="U81" s="15">
        <f t="shared" si="6"/>
        <v>6.0354622086525013E-2</v>
      </c>
    </row>
    <row r="82" spans="1:21" ht="16" x14ac:dyDescent="0.2">
      <c r="A82">
        <v>3</v>
      </c>
      <c r="B82" s="1">
        <v>24</v>
      </c>
      <c r="C82" s="3">
        <v>49.5</v>
      </c>
      <c r="D82" s="3">
        <v>50</v>
      </c>
      <c r="E82" s="4">
        <v>532.4</v>
      </c>
      <c r="F82" s="4">
        <v>532.4</v>
      </c>
      <c r="G82" s="3">
        <v>19.989999999999998</v>
      </c>
      <c r="H82" s="12">
        <v>0.22</v>
      </c>
      <c r="I82" s="12">
        <v>0.155</v>
      </c>
      <c r="J82" s="12">
        <v>0.625</v>
      </c>
      <c r="K82" s="12">
        <f t="shared" si="4"/>
        <v>0.41333333333333333</v>
      </c>
      <c r="L82" s="13">
        <v>0.20810000000000001</v>
      </c>
      <c r="M82" s="13">
        <v>0.15859999999999999</v>
      </c>
      <c r="N82" s="13">
        <v>0.58899999999999997</v>
      </c>
      <c r="O82" s="13">
        <v>3.7199999999999997E-2</v>
      </c>
      <c r="P82" s="13">
        <v>6.8999999999999999E-3</v>
      </c>
      <c r="Q82" s="13">
        <v>2.0000000000000001E-4</v>
      </c>
      <c r="R82" s="13">
        <v>4.24</v>
      </c>
      <c r="S82" s="19">
        <f>(10^-6)*(1.01325*G82*E82)/(C82*298)</f>
        <v>7.3104816331096187E-7</v>
      </c>
      <c r="T82" s="15">
        <f t="shared" si="5"/>
        <v>184.25022013955544</v>
      </c>
      <c r="U82" s="15">
        <f t="shared" si="6"/>
        <v>4.3455240598951755E-2</v>
      </c>
    </row>
    <row r="83" spans="1:21" ht="16" x14ac:dyDescent="0.2">
      <c r="A83">
        <v>3</v>
      </c>
      <c r="B83" s="1">
        <v>25</v>
      </c>
      <c r="C83" s="3">
        <v>14.9</v>
      </c>
      <c r="D83" s="3">
        <v>15</v>
      </c>
      <c r="E83" s="4">
        <v>547.79999999999995</v>
      </c>
      <c r="F83" s="4">
        <v>547.79999999999995</v>
      </c>
      <c r="G83" s="3">
        <v>14.31</v>
      </c>
      <c r="H83" s="12">
        <v>0.22</v>
      </c>
      <c r="I83" s="12">
        <v>0.155</v>
      </c>
      <c r="J83" s="12">
        <v>0.625</v>
      </c>
      <c r="K83" s="12">
        <f t="shared" si="4"/>
        <v>0.41333333333333333</v>
      </c>
      <c r="L83" s="13">
        <v>0.22270000000000001</v>
      </c>
      <c r="M83" s="13">
        <v>0.15229999999999999</v>
      </c>
      <c r="N83" s="13">
        <v>0.61329999999999996</v>
      </c>
      <c r="O83" s="13">
        <v>7.1999999999999998E-3</v>
      </c>
      <c r="P83" s="13">
        <v>4.4999999999999997E-3</v>
      </c>
      <c r="Q83" s="13">
        <v>0</v>
      </c>
      <c r="R83" s="13">
        <v>4.24</v>
      </c>
      <c r="S83" s="19">
        <f>(10^-6)*(1.01325*G83*E83)/(C83*298)</f>
        <v>1.7888574813071479E-6</v>
      </c>
      <c r="T83" s="15">
        <f t="shared" si="5"/>
        <v>75.297102441183839</v>
      </c>
      <c r="U83" s="15">
        <f t="shared" si="6"/>
        <v>1.7758750575750906E-2</v>
      </c>
    </row>
    <row r="84" spans="1:21" ht="16" x14ac:dyDescent="0.2">
      <c r="A84">
        <v>3</v>
      </c>
      <c r="B84" s="1">
        <v>26</v>
      </c>
      <c r="C84" s="3">
        <v>15.1</v>
      </c>
      <c r="D84" s="3">
        <v>15</v>
      </c>
      <c r="E84" s="4">
        <v>547.79999999999995</v>
      </c>
      <c r="F84" s="4">
        <v>547.79999999999995</v>
      </c>
      <c r="G84" s="3">
        <v>28.13</v>
      </c>
      <c r="H84" s="12">
        <v>0.22</v>
      </c>
      <c r="I84" s="12">
        <v>0.155</v>
      </c>
      <c r="J84" s="12">
        <v>0.625</v>
      </c>
      <c r="K84" s="12">
        <f t="shared" si="4"/>
        <v>0.41333333333333333</v>
      </c>
      <c r="L84" s="13">
        <v>0.22220000000000001</v>
      </c>
      <c r="M84" s="13">
        <v>0.15229999999999999</v>
      </c>
      <c r="N84" s="13">
        <v>0.6169</v>
      </c>
      <c r="O84" s="13">
        <v>5.1000000000000004E-3</v>
      </c>
      <c r="P84" s="13">
        <v>3.5000000000000001E-3</v>
      </c>
      <c r="Q84" s="13">
        <v>0</v>
      </c>
      <c r="R84" s="13">
        <v>4.24</v>
      </c>
      <c r="S84" s="19">
        <f>(10^-6)*(1.01325*G84*E84)/(C84*298)</f>
        <v>3.4698856361393831E-6</v>
      </c>
      <c r="T84" s="15">
        <f t="shared" si="5"/>
        <v>38.818508489094121</v>
      </c>
      <c r="U84" s="15">
        <f t="shared" si="6"/>
        <v>9.155308605918424E-3</v>
      </c>
    </row>
    <row r="85" spans="1:21" ht="16" x14ac:dyDescent="0.2">
      <c r="A85">
        <v>3</v>
      </c>
      <c r="B85" s="1">
        <v>27</v>
      </c>
      <c r="C85" s="3">
        <v>30.1</v>
      </c>
      <c r="D85" s="3">
        <v>30</v>
      </c>
      <c r="E85" s="4">
        <v>547.79999999999995</v>
      </c>
      <c r="F85" s="4">
        <v>547.79999999999995</v>
      </c>
      <c r="G85" s="3">
        <v>11.43</v>
      </c>
      <c r="H85" s="12">
        <v>0.22</v>
      </c>
      <c r="I85" s="12">
        <v>0.155</v>
      </c>
      <c r="J85" s="12">
        <v>0.625</v>
      </c>
      <c r="K85" s="12">
        <f t="shared" si="4"/>
        <v>0.41333333333333333</v>
      </c>
      <c r="L85" s="13">
        <v>0.2147</v>
      </c>
      <c r="M85" s="13">
        <v>0.15590000000000001</v>
      </c>
      <c r="N85" s="13">
        <v>0.5978</v>
      </c>
      <c r="O85" s="13">
        <v>2.5399999999999999E-2</v>
      </c>
      <c r="P85" s="13">
        <v>6.1000000000000004E-3</v>
      </c>
      <c r="Q85" s="13">
        <v>1E-4</v>
      </c>
      <c r="R85" s="13">
        <v>4.24</v>
      </c>
      <c r="S85" s="19">
        <f>(10^-6)*(1.01325*G85*E85)/(C85*298)</f>
        <v>7.0729748049008877E-7</v>
      </c>
      <c r="T85" s="15">
        <f t="shared" si="5"/>
        <v>190.43724703971975</v>
      </c>
      <c r="U85" s="15">
        <f t="shared" si="6"/>
        <v>4.4914445056537675E-2</v>
      </c>
    </row>
    <row r="86" spans="1:21" ht="16" x14ac:dyDescent="0.2">
      <c r="A86">
        <v>3</v>
      </c>
      <c r="B86" s="1">
        <v>28</v>
      </c>
      <c r="C86" s="3">
        <v>30</v>
      </c>
      <c r="D86" s="3">
        <v>30</v>
      </c>
      <c r="E86" s="4">
        <v>547.79999999999995</v>
      </c>
      <c r="F86" s="4">
        <v>547.79999999999995</v>
      </c>
      <c r="G86" s="3">
        <v>20.3</v>
      </c>
      <c r="H86" s="12">
        <v>0.22</v>
      </c>
      <c r="I86" s="12">
        <v>0.155</v>
      </c>
      <c r="J86" s="12">
        <v>0.625</v>
      </c>
      <c r="K86" s="12">
        <f t="shared" si="4"/>
        <v>0.41333333333333333</v>
      </c>
      <c r="L86" s="13">
        <v>0.21879999999999999</v>
      </c>
      <c r="M86" s="13">
        <v>0.1547</v>
      </c>
      <c r="N86" s="13">
        <v>0.60289999999999999</v>
      </c>
      <c r="O86" s="13">
        <v>1.7999999999999999E-2</v>
      </c>
      <c r="P86" s="13">
        <v>5.5999999999999999E-3</v>
      </c>
      <c r="Q86" s="13">
        <v>0</v>
      </c>
      <c r="R86" s="13">
        <v>4.24</v>
      </c>
      <c r="S86" s="19">
        <f>(10^-6)*(1.01325*G86*E86)/(C86*298)</f>
        <v>1.2603673942953019E-6</v>
      </c>
      <c r="T86" s="15">
        <f t="shared" si="5"/>
        <v>106.87025515919005</v>
      </c>
      <c r="U86" s="15">
        <f t="shared" si="6"/>
        <v>2.5205248858299542E-2</v>
      </c>
    </row>
    <row r="87" spans="1:21" ht="16" x14ac:dyDescent="0.2">
      <c r="A87">
        <v>3</v>
      </c>
      <c r="B87" s="1">
        <v>29</v>
      </c>
      <c r="C87" s="3">
        <v>49.9</v>
      </c>
      <c r="D87" s="3">
        <v>50</v>
      </c>
      <c r="E87" s="4">
        <v>547.79999999999995</v>
      </c>
      <c r="F87" s="4">
        <v>547.79999999999995</v>
      </c>
      <c r="G87" s="3">
        <v>14.45</v>
      </c>
      <c r="H87" s="12">
        <v>0.22</v>
      </c>
      <c r="I87" s="12">
        <v>0.155</v>
      </c>
      <c r="J87" s="12">
        <v>0.625</v>
      </c>
      <c r="K87" s="12">
        <f t="shared" si="4"/>
        <v>0.41333333333333333</v>
      </c>
      <c r="L87" s="13">
        <v>0.2039</v>
      </c>
      <c r="M87" s="13">
        <v>0.1605</v>
      </c>
      <c r="N87" s="13">
        <v>0.58250000000000002</v>
      </c>
      <c r="O87" s="13">
        <v>4.5100000000000001E-2</v>
      </c>
      <c r="P87" s="13">
        <v>7.7999999999999996E-3</v>
      </c>
      <c r="Q87" s="13">
        <v>2.0000000000000001E-4</v>
      </c>
      <c r="R87" s="13">
        <v>4.24</v>
      </c>
      <c r="S87" s="19">
        <f>(10^-6)*(1.01325*G87*E87)/(C87*298)</f>
        <v>5.3937358996516513E-7</v>
      </c>
      <c r="T87" s="15">
        <f t="shared" si="5"/>
        <v>249.72632610981489</v>
      </c>
      <c r="U87" s="15">
        <f t="shared" si="6"/>
        <v>5.8897718422126155E-2</v>
      </c>
    </row>
    <row r="88" spans="1:21" ht="16" x14ac:dyDescent="0.2">
      <c r="A88">
        <v>3</v>
      </c>
      <c r="B88" s="1">
        <v>30</v>
      </c>
      <c r="C88" s="3">
        <v>50</v>
      </c>
      <c r="D88" s="3">
        <v>50</v>
      </c>
      <c r="E88" s="4">
        <v>547.79999999999995</v>
      </c>
      <c r="F88" s="4">
        <v>547.79999999999995</v>
      </c>
      <c r="G88" s="3">
        <v>27.79</v>
      </c>
      <c r="H88" s="12">
        <v>0.22</v>
      </c>
      <c r="I88" s="12">
        <v>0.155</v>
      </c>
      <c r="J88" s="12">
        <v>0.625</v>
      </c>
      <c r="K88" s="12">
        <f t="shared" si="4"/>
        <v>0.41333333333333333</v>
      </c>
      <c r="L88" s="13">
        <v>0.21129999999999999</v>
      </c>
      <c r="M88" s="13">
        <v>0.15690000000000001</v>
      </c>
      <c r="N88" s="13">
        <v>0.59370000000000001</v>
      </c>
      <c r="O88" s="13">
        <v>3.1199999999999999E-2</v>
      </c>
      <c r="P88" s="13">
        <v>6.7999999999999996E-3</v>
      </c>
      <c r="Q88" s="13">
        <v>1E-4</v>
      </c>
      <c r="R88" s="13">
        <v>4.24</v>
      </c>
      <c r="S88" s="19">
        <f>(10^-6)*(1.01325*G88*E88)/(C88*298)</f>
        <v>1.0352397011073824E-6</v>
      </c>
      <c r="T88" s="15">
        <f t="shared" si="5"/>
        <v>130.11072206618437</v>
      </c>
      <c r="U88" s="15">
        <f t="shared" si="6"/>
        <v>3.068649105334537E-2</v>
      </c>
    </row>
    <row r="89" spans="1:21" ht="16" x14ac:dyDescent="0.2">
      <c r="A89">
        <v>4</v>
      </c>
      <c r="B89" s="1">
        <v>1</v>
      </c>
      <c r="C89" s="3">
        <v>15.4</v>
      </c>
      <c r="D89" s="3">
        <v>15</v>
      </c>
      <c r="E89" s="4">
        <v>483.5</v>
      </c>
      <c r="F89" s="4">
        <v>483.5</v>
      </c>
      <c r="G89" s="3">
        <v>5.74</v>
      </c>
      <c r="H89" s="13">
        <v>0.12</v>
      </c>
      <c r="I89" s="12">
        <v>2.1000000000000001E-2</v>
      </c>
      <c r="J89" s="12">
        <v>0.85899999999999999</v>
      </c>
      <c r="K89" s="12">
        <f>I89/(H89+I89)</f>
        <v>0.14893617021276598</v>
      </c>
      <c r="L89" s="13">
        <v>0.11700000000000001</v>
      </c>
      <c r="M89" s="13">
        <v>0.02</v>
      </c>
      <c r="N89" s="13">
        <v>0.85580000000000001</v>
      </c>
      <c r="O89" s="13">
        <v>6.3E-3</v>
      </c>
      <c r="P89" s="13">
        <v>8.9999999999999998E-4</v>
      </c>
      <c r="Q89" s="13">
        <v>0</v>
      </c>
      <c r="R89" s="13">
        <v>4.24</v>
      </c>
      <c r="S89" s="19">
        <f>(10^-6)*(1.01325*G89*E89)/(C89*298)</f>
        <v>6.1275660082367304E-7</v>
      </c>
      <c r="T89" s="15">
        <f t="shared" si="5"/>
        <v>219.81939458767656</v>
      </c>
      <c r="U89" s="15">
        <f t="shared" si="6"/>
        <v>5.1844196836716171E-2</v>
      </c>
    </row>
    <row r="90" spans="1:21" ht="16" x14ac:dyDescent="0.2">
      <c r="A90">
        <v>4</v>
      </c>
      <c r="B90" s="1">
        <v>2</v>
      </c>
      <c r="C90" s="3">
        <v>15.2</v>
      </c>
      <c r="D90" s="3">
        <v>15</v>
      </c>
      <c r="E90" s="4">
        <v>483.5</v>
      </c>
      <c r="F90" s="4">
        <v>483.5</v>
      </c>
      <c r="G90" s="3">
        <v>10.67</v>
      </c>
      <c r="H90" s="13">
        <v>0.12</v>
      </c>
      <c r="I90" s="12">
        <v>2.1000000000000001E-2</v>
      </c>
      <c r="J90" s="12">
        <v>0.85899999999999999</v>
      </c>
      <c r="K90" s="12">
        <f t="shared" ref="K90:K115" si="7">I90/(H90+I90)</f>
        <v>0.14893617021276598</v>
      </c>
      <c r="L90" s="13">
        <v>0.1187</v>
      </c>
      <c r="M90" s="13">
        <v>2.0199999999999999E-2</v>
      </c>
      <c r="N90" s="13">
        <v>0.85699999999999998</v>
      </c>
      <c r="O90" s="13">
        <v>3.3999999999999998E-3</v>
      </c>
      <c r="P90" s="13">
        <v>6.9999999999999999E-4</v>
      </c>
      <c r="Q90" s="13">
        <v>0</v>
      </c>
      <c r="R90" s="13">
        <v>4.24</v>
      </c>
      <c r="S90" s="19">
        <f>(10^-6)*(1.01325*G90*E90)/(C90*298)</f>
        <v>1.1540314864999116E-6</v>
      </c>
      <c r="T90" s="15">
        <f t="shared" si="5"/>
        <v>116.71759964815546</v>
      </c>
      <c r="U90" s="15">
        <f t="shared" si="6"/>
        <v>2.7527735766074399E-2</v>
      </c>
    </row>
    <row r="91" spans="1:21" ht="16" x14ac:dyDescent="0.2">
      <c r="A91">
        <v>4</v>
      </c>
      <c r="B91" s="1">
        <v>3</v>
      </c>
      <c r="C91" s="3">
        <v>30</v>
      </c>
      <c r="D91" s="3">
        <v>30</v>
      </c>
      <c r="E91" s="4">
        <v>483.5</v>
      </c>
      <c r="F91" s="4">
        <v>483.5</v>
      </c>
      <c r="G91" s="3">
        <v>7.1</v>
      </c>
      <c r="H91" s="13">
        <v>0.12</v>
      </c>
      <c r="I91" s="12">
        <v>2.1000000000000001E-2</v>
      </c>
      <c r="J91" s="12">
        <v>0.85899999999999999</v>
      </c>
      <c r="K91" s="12">
        <f t="shared" si="7"/>
        <v>0.14893617021276598</v>
      </c>
      <c r="L91" s="13">
        <v>0.1164</v>
      </c>
      <c r="M91" s="13">
        <v>1.9699999999999999E-2</v>
      </c>
      <c r="N91" s="13">
        <v>0.85119999999999996</v>
      </c>
      <c r="O91" s="13">
        <v>1.11E-2</v>
      </c>
      <c r="P91" s="13">
        <v>1.5E-3</v>
      </c>
      <c r="Q91" s="13">
        <v>1E-4</v>
      </c>
      <c r="R91" s="13">
        <v>4.24</v>
      </c>
      <c r="S91" s="19">
        <f>(10^-6)*(1.01325*G91*E91)/(C91*298)</f>
        <v>3.8907553271812076E-7</v>
      </c>
      <c r="T91" s="15">
        <f t="shared" si="5"/>
        <v>346.19443705869685</v>
      </c>
      <c r="U91" s="15">
        <f t="shared" si="6"/>
        <v>8.1649631381768131E-2</v>
      </c>
    </row>
    <row r="92" spans="1:21" ht="16" x14ac:dyDescent="0.2">
      <c r="A92">
        <v>4</v>
      </c>
      <c r="B92" s="1">
        <v>4</v>
      </c>
      <c r="C92" s="3">
        <v>30</v>
      </c>
      <c r="D92" s="3">
        <v>30</v>
      </c>
      <c r="E92" s="4">
        <v>483.5</v>
      </c>
      <c r="F92" s="4">
        <v>483.5</v>
      </c>
      <c r="G92" s="3">
        <v>16.02</v>
      </c>
      <c r="H92" s="13">
        <v>0.12</v>
      </c>
      <c r="I92" s="12">
        <v>2.1000000000000001E-2</v>
      </c>
      <c r="J92" s="12">
        <v>0.85899999999999999</v>
      </c>
      <c r="K92" s="12">
        <f t="shared" si="7"/>
        <v>0.14893617021276598</v>
      </c>
      <c r="L92" s="13">
        <v>0.1181</v>
      </c>
      <c r="M92" s="13">
        <v>1.9599999999999999E-2</v>
      </c>
      <c r="N92" s="13">
        <v>0.85599999999999998</v>
      </c>
      <c r="O92" s="13">
        <v>5.1000000000000004E-3</v>
      </c>
      <c r="P92" s="13">
        <v>1.1000000000000001E-3</v>
      </c>
      <c r="Q92" s="13">
        <v>1E-4</v>
      </c>
      <c r="R92" s="13">
        <v>4.24</v>
      </c>
      <c r="S92" s="19">
        <f>(10^-6)*(1.01325*G92*E92)/(C92*298)</f>
        <v>8.7788592030201336E-7</v>
      </c>
      <c r="T92" s="15">
        <f t="shared" si="5"/>
        <v>153.43199145547737</v>
      </c>
      <c r="U92" s="15">
        <f t="shared" si="6"/>
        <v>3.6186790437612588E-2</v>
      </c>
    </row>
    <row r="93" spans="1:21" ht="16" x14ac:dyDescent="0.2">
      <c r="A93">
        <v>4</v>
      </c>
      <c r="B93" s="1">
        <v>5</v>
      </c>
      <c r="C93" s="3">
        <v>49.8</v>
      </c>
      <c r="D93" s="3">
        <v>50</v>
      </c>
      <c r="E93" s="4">
        <v>483.5</v>
      </c>
      <c r="F93" s="4">
        <v>483.5</v>
      </c>
      <c r="G93" s="3">
        <v>7.45</v>
      </c>
      <c r="H93" s="13">
        <v>0.12</v>
      </c>
      <c r="I93" s="12">
        <v>2.1000000000000001E-2</v>
      </c>
      <c r="J93" s="12">
        <v>0.85899999999999999</v>
      </c>
      <c r="K93" s="12">
        <f t="shared" si="7"/>
        <v>0.14893617021276598</v>
      </c>
      <c r="L93" s="13">
        <v>0.10970000000000001</v>
      </c>
      <c r="M93" s="13">
        <v>1.8599999999999998E-2</v>
      </c>
      <c r="N93" s="13">
        <v>0.85040000000000004</v>
      </c>
      <c r="O93" s="13">
        <v>1.9E-2</v>
      </c>
      <c r="P93" s="13">
        <v>2.2000000000000001E-3</v>
      </c>
      <c r="Q93" s="13">
        <v>1E-4</v>
      </c>
      <c r="R93" s="13">
        <v>4.24</v>
      </c>
      <c r="S93" s="19">
        <f>(10^-6)*(1.01325*G93*E93)/(C93*298)</f>
        <v>2.4593693524096387E-7</v>
      </c>
      <c r="T93" s="15">
        <f t="shared" si="5"/>
        <v>547.6842463320537</v>
      </c>
      <c r="U93" s="15">
        <f t="shared" si="6"/>
        <v>0.12917081281416362</v>
      </c>
    </row>
    <row r="94" spans="1:21" ht="16" x14ac:dyDescent="0.2">
      <c r="A94">
        <v>4</v>
      </c>
      <c r="B94" s="1">
        <v>6</v>
      </c>
      <c r="C94" s="3">
        <v>49.7</v>
      </c>
      <c r="D94" s="3">
        <v>50</v>
      </c>
      <c r="E94" s="4">
        <v>483.5</v>
      </c>
      <c r="F94" s="4">
        <v>483.5</v>
      </c>
      <c r="G94" s="3">
        <v>13.95</v>
      </c>
      <c r="H94" s="13">
        <v>0.12</v>
      </c>
      <c r="I94" s="12">
        <v>2.1000000000000001E-2</v>
      </c>
      <c r="J94" s="12">
        <v>0.85899999999999999</v>
      </c>
      <c r="K94" s="12">
        <f t="shared" si="7"/>
        <v>0.14893617021276598</v>
      </c>
      <c r="L94" s="13">
        <v>0.11600000000000001</v>
      </c>
      <c r="M94" s="13">
        <v>1.9300000000000001E-2</v>
      </c>
      <c r="N94" s="13">
        <v>0.85409999999999997</v>
      </c>
      <c r="O94" s="13">
        <v>8.9999999999999993E-3</v>
      </c>
      <c r="P94" s="13">
        <v>1.6000000000000001E-3</v>
      </c>
      <c r="Q94" s="13">
        <v>0</v>
      </c>
      <c r="R94" s="13">
        <v>4.24</v>
      </c>
      <c r="S94" s="19">
        <f>(10^-6)*(1.01325*G94*E94)/(C94*298)</f>
        <v>4.6143936986010015E-7</v>
      </c>
      <c r="T94" s="15">
        <f t="shared" si="5"/>
        <v>291.90353884086585</v>
      </c>
      <c r="U94" s="15">
        <f t="shared" si="6"/>
        <v>6.884517425492119E-2</v>
      </c>
    </row>
    <row r="95" spans="1:21" ht="16" x14ac:dyDescent="0.2">
      <c r="A95">
        <v>4</v>
      </c>
      <c r="B95" s="1">
        <v>7</v>
      </c>
      <c r="C95" s="3">
        <v>15</v>
      </c>
      <c r="D95" s="3">
        <v>15</v>
      </c>
      <c r="E95" s="4">
        <v>499.3</v>
      </c>
      <c r="F95" s="4">
        <v>499.3</v>
      </c>
      <c r="G95" s="3">
        <v>7.85</v>
      </c>
      <c r="H95" s="13">
        <v>0.12</v>
      </c>
      <c r="I95" s="12">
        <v>2.1000000000000001E-2</v>
      </c>
      <c r="J95" s="12">
        <v>0.85899999999999999</v>
      </c>
      <c r="K95" s="12">
        <f t="shared" si="7"/>
        <v>0.14893617021276598</v>
      </c>
      <c r="L95" s="13">
        <v>0.1145</v>
      </c>
      <c r="M95" s="13">
        <v>2.01E-2</v>
      </c>
      <c r="N95" s="13">
        <v>0.85529999999999995</v>
      </c>
      <c r="O95" s="13">
        <v>8.3999999999999995E-3</v>
      </c>
      <c r="P95" s="13">
        <v>1.6000000000000001E-3</v>
      </c>
      <c r="Q95" s="13">
        <v>1E-4</v>
      </c>
      <c r="R95" s="13">
        <v>4.24</v>
      </c>
      <c r="S95" s="19">
        <f>(10^-6)*(1.01325*G95*E95)/(C95*298)</f>
        <v>8.8846497567114089E-7</v>
      </c>
      <c r="T95" s="15">
        <f t="shared" si="5"/>
        <v>151.6050589624133</v>
      </c>
      <c r="U95" s="15">
        <f t="shared" si="6"/>
        <v>3.5755910132644647E-2</v>
      </c>
    </row>
    <row r="96" spans="1:21" ht="16" x14ac:dyDescent="0.2">
      <c r="A96">
        <v>4</v>
      </c>
      <c r="B96" s="1">
        <v>8</v>
      </c>
      <c r="C96" s="3">
        <v>14.9</v>
      </c>
      <c r="D96" s="3">
        <v>15</v>
      </c>
      <c r="E96" s="4">
        <v>499.3</v>
      </c>
      <c r="F96" s="4">
        <v>499.3</v>
      </c>
      <c r="G96" s="3">
        <v>17.489999999999998</v>
      </c>
      <c r="H96" s="13">
        <v>0.12</v>
      </c>
      <c r="I96" s="12">
        <v>2.1000000000000001E-2</v>
      </c>
      <c r="J96" s="12">
        <v>0.85899999999999999</v>
      </c>
      <c r="K96" s="12">
        <f t="shared" si="7"/>
        <v>0.14893617021276598</v>
      </c>
      <c r="L96" s="13">
        <v>0.1179</v>
      </c>
      <c r="M96" s="13">
        <v>2.07E-2</v>
      </c>
      <c r="N96" s="13">
        <v>0.85629999999999995</v>
      </c>
      <c r="O96" s="13">
        <v>4.0000000000000001E-3</v>
      </c>
      <c r="P96" s="13">
        <v>1.1000000000000001E-3</v>
      </c>
      <c r="Q96" s="13">
        <v>0</v>
      </c>
      <c r="R96" s="13">
        <v>4.24</v>
      </c>
      <c r="S96" s="19">
        <f>(10^-6)*(1.01325*G96*E96)/(C96*298)</f>
        <v>1.9928079884352055E-6</v>
      </c>
      <c r="T96" s="15">
        <f t="shared" si="5"/>
        <v>67.590949958218687</v>
      </c>
      <c r="U96" s="15">
        <f t="shared" si="6"/>
        <v>1.5941261782598748E-2</v>
      </c>
    </row>
    <row r="97" spans="1:21" ht="16" x14ac:dyDescent="0.2">
      <c r="A97">
        <v>4</v>
      </c>
      <c r="B97" s="1">
        <v>9</v>
      </c>
      <c r="C97" s="3">
        <v>30</v>
      </c>
      <c r="D97" s="3">
        <v>30</v>
      </c>
      <c r="E97" s="4">
        <v>499.3</v>
      </c>
      <c r="F97" s="4">
        <v>499.3</v>
      </c>
      <c r="G97" s="3">
        <v>7.92</v>
      </c>
      <c r="H97" s="13">
        <v>0.12</v>
      </c>
      <c r="I97" s="12">
        <v>2.1000000000000001E-2</v>
      </c>
      <c r="J97" s="12">
        <v>0.85899999999999999</v>
      </c>
      <c r="K97" s="12">
        <f t="shared" si="7"/>
        <v>0.14893617021276598</v>
      </c>
      <c r="L97" s="13">
        <v>0.1087</v>
      </c>
      <c r="M97" s="13">
        <v>1.95E-2</v>
      </c>
      <c r="N97" s="13">
        <v>0.85099999999999998</v>
      </c>
      <c r="O97" s="13">
        <v>1.83E-2</v>
      </c>
      <c r="P97" s="13">
        <v>2.3E-3</v>
      </c>
      <c r="Q97" s="13">
        <v>2.0000000000000001E-4</v>
      </c>
      <c r="R97" s="13">
        <v>4.24</v>
      </c>
      <c r="S97" s="19">
        <f>(10^-6)*(1.01325*G97*E97)/(C97*298)</f>
        <v>4.4819379664429524E-7</v>
      </c>
      <c r="T97" s="15">
        <f t="shared" si="5"/>
        <v>300.53023051892535</v>
      </c>
      <c r="U97" s="15">
        <f t="shared" si="6"/>
        <v>7.0879771348803147E-2</v>
      </c>
    </row>
    <row r="98" spans="1:21" ht="16" x14ac:dyDescent="0.2">
      <c r="A98">
        <v>4</v>
      </c>
      <c r="B98" s="1">
        <v>10</v>
      </c>
      <c r="C98" s="3">
        <v>30</v>
      </c>
      <c r="D98" s="3">
        <v>30</v>
      </c>
      <c r="E98" s="4">
        <v>499.3</v>
      </c>
      <c r="F98" s="4">
        <v>499.3</v>
      </c>
      <c r="G98" s="3">
        <v>18.5</v>
      </c>
      <c r="H98" s="13">
        <v>0.12</v>
      </c>
      <c r="I98" s="12">
        <v>2.1000000000000001E-2</v>
      </c>
      <c r="J98" s="12">
        <v>0.85899999999999999</v>
      </c>
      <c r="K98" s="12">
        <f t="shared" si="7"/>
        <v>0.14893617021276598</v>
      </c>
      <c r="L98" s="13">
        <v>0.11609999999999999</v>
      </c>
      <c r="M98" s="13">
        <v>1.9699999999999999E-2</v>
      </c>
      <c r="N98" s="13">
        <v>0.85389999999999999</v>
      </c>
      <c r="O98" s="13">
        <v>8.3000000000000001E-3</v>
      </c>
      <c r="P98" s="13">
        <v>1.9E-3</v>
      </c>
      <c r="Q98" s="13">
        <v>1E-4</v>
      </c>
      <c r="R98" s="13">
        <v>4.24</v>
      </c>
      <c r="S98" s="19">
        <f>(10^-6)*(1.01325*G98*E98)/(C98*298)</f>
        <v>1.046917328020134E-6</v>
      </c>
      <c r="T98" s="15">
        <f t="shared" si="5"/>
        <v>128.65942841675076</v>
      </c>
      <c r="U98" s="15">
        <f t="shared" si="6"/>
        <v>3.0344204815271406E-2</v>
      </c>
    </row>
    <row r="99" spans="1:21" ht="16" x14ac:dyDescent="0.2">
      <c r="A99">
        <v>4</v>
      </c>
      <c r="B99" s="1">
        <v>11</v>
      </c>
      <c r="C99" s="3">
        <v>49.8</v>
      </c>
      <c r="D99" s="3">
        <v>50</v>
      </c>
      <c r="E99" s="4">
        <v>499.3</v>
      </c>
      <c r="F99" s="4">
        <v>499.3</v>
      </c>
      <c r="G99" s="3">
        <v>6.9</v>
      </c>
      <c r="H99" s="13">
        <v>0.12</v>
      </c>
      <c r="I99" s="12">
        <v>2.1000000000000001E-2</v>
      </c>
      <c r="J99" s="12">
        <v>0.85899999999999999</v>
      </c>
      <c r="K99" s="12">
        <f t="shared" si="7"/>
        <v>0.14893617021276598</v>
      </c>
      <c r="L99" s="13">
        <v>9.3799999999999994E-2</v>
      </c>
      <c r="M99" s="13">
        <v>1.9099999999999999E-2</v>
      </c>
      <c r="N99" s="13">
        <v>0.84470000000000001</v>
      </c>
      <c r="O99" s="13">
        <v>3.9199999999999999E-2</v>
      </c>
      <c r="P99" s="13">
        <v>3.0000000000000001E-3</v>
      </c>
      <c r="Q99" s="13">
        <v>2.0000000000000001E-4</v>
      </c>
      <c r="R99" s="13">
        <v>4.24</v>
      </c>
      <c r="S99" s="19">
        <f>(10^-6)*(1.01325*G99*E99)/(C99*298)</f>
        <v>2.3522401704131964E-7</v>
      </c>
      <c r="T99" s="15">
        <f t="shared" si="5"/>
        <v>572.62768792440795</v>
      </c>
      <c r="U99" s="15">
        <f t="shared" si="6"/>
        <v>0.13505369998217168</v>
      </c>
    </row>
    <row r="100" spans="1:21" ht="16" x14ac:dyDescent="0.2">
      <c r="A100">
        <v>4</v>
      </c>
      <c r="B100" s="1">
        <v>12</v>
      </c>
      <c r="C100" s="3">
        <v>49.7</v>
      </c>
      <c r="D100" s="3">
        <v>50</v>
      </c>
      <c r="E100" s="4">
        <v>499.3</v>
      </c>
      <c r="F100" s="4">
        <v>499.3</v>
      </c>
      <c r="G100" s="3">
        <v>14.21</v>
      </c>
      <c r="H100" s="13">
        <v>0.12</v>
      </c>
      <c r="I100" s="12">
        <v>2.1000000000000001E-2</v>
      </c>
      <c r="J100" s="12">
        <v>0.85899999999999999</v>
      </c>
      <c r="K100" s="12">
        <f t="shared" si="7"/>
        <v>0.14893617021276598</v>
      </c>
      <c r="L100" s="13">
        <v>0.108</v>
      </c>
      <c r="M100" s="13">
        <v>1.89E-2</v>
      </c>
      <c r="N100" s="13">
        <v>0.85009999999999997</v>
      </c>
      <c r="O100" s="13">
        <v>2.07E-2</v>
      </c>
      <c r="P100" s="13">
        <v>2.2000000000000001E-3</v>
      </c>
      <c r="Q100" s="13">
        <v>1E-4</v>
      </c>
      <c r="R100" s="13">
        <v>4.24</v>
      </c>
      <c r="S100" s="19">
        <f>(10^-6)*(1.01325*G100*E100)/(C100*298)</f>
        <v>4.8539981177332445E-7</v>
      </c>
      <c r="T100" s="15">
        <f t="shared" si="5"/>
        <v>277.49451432742546</v>
      </c>
      <c r="U100" s="15">
        <f t="shared" si="6"/>
        <v>6.5446819416845631E-2</v>
      </c>
    </row>
    <row r="101" spans="1:21" ht="16" x14ac:dyDescent="0.2">
      <c r="A101">
        <v>4</v>
      </c>
      <c r="B101" s="1">
        <v>13</v>
      </c>
      <c r="C101" s="3">
        <v>15</v>
      </c>
      <c r="D101" s="3">
        <v>15</v>
      </c>
      <c r="E101" s="4">
        <v>516.70000000000005</v>
      </c>
      <c r="F101" s="4">
        <v>516.70000000000005</v>
      </c>
      <c r="G101" s="3">
        <v>7.02</v>
      </c>
      <c r="H101" s="13">
        <v>0.12</v>
      </c>
      <c r="I101" s="12">
        <v>2.1000000000000001E-2</v>
      </c>
      <c r="J101" s="12">
        <v>0.85899999999999999</v>
      </c>
      <c r="K101" s="12">
        <f t="shared" si="7"/>
        <v>0.14893617021276598</v>
      </c>
      <c r="L101" s="13">
        <v>0.1119</v>
      </c>
      <c r="M101" s="13">
        <v>2.01E-2</v>
      </c>
      <c r="N101" s="13">
        <v>0.85360000000000003</v>
      </c>
      <c r="O101" s="13">
        <v>1.3299999999999999E-2</v>
      </c>
      <c r="P101" s="13">
        <v>1E-3</v>
      </c>
      <c r="Q101" s="13">
        <v>1E-4</v>
      </c>
      <c r="R101" s="13">
        <v>4.24</v>
      </c>
      <c r="S101" s="19">
        <f>(10^-6)*(1.01325*G101*E101)/(C101*298)</f>
        <v>8.222136130872484E-7</v>
      </c>
      <c r="T101" s="15">
        <f t="shared" si="5"/>
        <v>163.8209132988039</v>
      </c>
      <c r="U101" s="15">
        <f t="shared" si="6"/>
        <v>3.8637007853491487E-2</v>
      </c>
    </row>
    <row r="102" spans="1:21" ht="16" x14ac:dyDescent="0.2">
      <c r="A102">
        <v>4</v>
      </c>
      <c r="B102" s="1">
        <v>14</v>
      </c>
      <c r="C102" s="3">
        <v>15</v>
      </c>
      <c r="D102" s="3">
        <v>15</v>
      </c>
      <c r="E102" s="4">
        <v>516.70000000000005</v>
      </c>
      <c r="F102" s="4">
        <v>516.70000000000005</v>
      </c>
      <c r="G102" s="3">
        <v>14.82</v>
      </c>
      <c r="H102" s="13">
        <v>0.12</v>
      </c>
      <c r="I102" s="12">
        <v>2.1000000000000001E-2</v>
      </c>
      <c r="J102" s="12">
        <v>0.85899999999999999</v>
      </c>
      <c r="K102" s="12">
        <f t="shared" si="7"/>
        <v>0.14893617021276598</v>
      </c>
      <c r="L102" s="13">
        <v>0.1149</v>
      </c>
      <c r="M102" s="13">
        <v>1.9900000000000001E-2</v>
      </c>
      <c r="N102" s="13">
        <v>0.85619999999999996</v>
      </c>
      <c r="O102" s="13">
        <v>8.0999999999999996E-3</v>
      </c>
      <c r="P102" s="13">
        <v>8.9999999999999998E-4</v>
      </c>
      <c r="Q102" s="13">
        <v>0</v>
      </c>
      <c r="R102" s="13">
        <v>4.24</v>
      </c>
      <c r="S102" s="19">
        <f>(10^-6)*(1.01325*G102*E102)/(C102*298)</f>
        <v>1.7357842942953021E-6</v>
      </c>
      <c r="T102" s="15">
        <f t="shared" si="5"/>
        <v>77.599379983643956</v>
      </c>
      <c r="U102" s="15">
        <f t="shared" si="6"/>
        <v>1.8301740562180178E-2</v>
      </c>
    </row>
    <row r="103" spans="1:21" ht="16" x14ac:dyDescent="0.2">
      <c r="A103">
        <v>4</v>
      </c>
      <c r="B103" s="1">
        <v>15</v>
      </c>
      <c r="C103" s="3">
        <v>30</v>
      </c>
      <c r="D103" s="3">
        <v>30</v>
      </c>
      <c r="E103" s="4">
        <v>516.70000000000005</v>
      </c>
      <c r="F103" s="4">
        <v>516.70000000000005</v>
      </c>
      <c r="G103" s="3">
        <v>8.77</v>
      </c>
      <c r="H103" s="13">
        <v>0.12</v>
      </c>
      <c r="I103" s="12">
        <v>2.1000000000000001E-2</v>
      </c>
      <c r="J103" s="12">
        <v>0.85899999999999999</v>
      </c>
      <c r="K103" s="12">
        <f t="shared" si="7"/>
        <v>0.14893617021276598</v>
      </c>
      <c r="L103" s="13">
        <v>0.1024</v>
      </c>
      <c r="M103" s="13">
        <v>1.9699999999999999E-2</v>
      </c>
      <c r="N103" s="13">
        <v>0.84870000000000001</v>
      </c>
      <c r="O103" s="13">
        <v>2.7199999999999998E-2</v>
      </c>
      <c r="P103" s="13">
        <v>1.9E-3</v>
      </c>
      <c r="Q103" s="13">
        <v>1E-4</v>
      </c>
      <c r="R103" s="13">
        <v>4.24</v>
      </c>
      <c r="S103" s="19">
        <f>(10^-6)*(1.01325*G103*E103)/(C103*298)</f>
        <v>5.1359069706375847E-7</v>
      </c>
      <c r="T103" s="15">
        <f t="shared" si="5"/>
        <v>262.26289882727554</v>
      </c>
      <c r="U103" s="15">
        <f t="shared" si="6"/>
        <v>6.1854457270583856E-2</v>
      </c>
    </row>
    <row r="104" spans="1:21" ht="16" x14ac:dyDescent="0.2">
      <c r="A104">
        <v>4</v>
      </c>
      <c r="B104" s="1">
        <v>16</v>
      </c>
      <c r="C104" s="3">
        <v>29.7</v>
      </c>
      <c r="D104" s="3">
        <v>30</v>
      </c>
      <c r="E104" s="4">
        <v>516.70000000000005</v>
      </c>
      <c r="F104" s="4">
        <v>516.70000000000005</v>
      </c>
      <c r="G104" s="3">
        <v>15.78</v>
      </c>
      <c r="H104" s="13">
        <v>0.12</v>
      </c>
      <c r="I104" s="12">
        <v>2.1000000000000001E-2</v>
      </c>
      <c r="J104" s="12">
        <v>0.85899999999999999</v>
      </c>
      <c r="K104" s="12">
        <f t="shared" si="7"/>
        <v>0.14893617021276598</v>
      </c>
      <c r="L104" s="13">
        <v>0.1096</v>
      </c>
      <c r="M104" s="13">
        <v>1.9599999999999999E-2</v>
      </c>
      <c r="N104" s="13">
        <v>0.85070000000000001</v>
      </c>
      <c r="O104" s="13">
        <v>1.8200000000000001E-2</v>
      </c>
      <c r="P104" s="13">
        <v>1.8E-3</v>
      </c>
      <c r="Q104" s="13">
        <v>1E-4</v>
      </c>
      <c r="R104" s="13">
        <v>4.24</v>
      </c>
      <c r="S104" s="19">
        <f>(10^-6)*(1.01325*G104*E104)/(C104*298)</f>
        <v>9.3344634482407974E-7</v>
      </c>
      <c r="T104" s="15">
        <f t="shared" si="5"/>
        <v>144.29944020836848</v>
      </c>
      <c r="U104" s="15">
        <f t="shared" si="6"/>
        <v>3.403288684159634E-2</v>
      </c>
    </row>
    <row r="105" spans="1:21" ht="16" x14ac:dyDescent="0.2">
      <c r="A105">
        <v>4</v>
      </c>
      <c r="B105" s="1">
        <v>17</v>
      </c>
      <c r="C105" s="3">
        <v>50</v>
      </c>
      <c r="D105" s="3">
        <v>50</v>
      </c>
      <c r="E105" s="4">
        <v>516.70000000000005</v>
      </c>
      <c r="F105" s="4">
        <v>516.70000000000005</v>
      </c>
      <c r="G105" s="3">
        <v>10.87</v>
      </c>
      <c r="H105" s="13">
        <v>0.12</v>
      </c>
      <c r="I105" s="12">
        <v>2.1000000000000001E-2</v>
      </c>
      <c r="J105" s="12">
        <v>0.85899999999999999</v>
      </c>
      <c r="K105" s="12">
        <f t="shared" si="7"/>
        <v>0.14893617021276598</v>
      </c>
      <c r="L105" s="13">
        <v>8.9200000000000002E-2</v>
      </c>
      <c r="M105" s="13">
        <v>1.95E-2</v>
      </c>
      <c r="N105" s="13">
        <v>0.84160000000000001</v>
      </c>
      <c r="O105" s="13">
        <v>4.65E-2</v>
      </c>
      <c r="P105" s="13">
        <v>3.0000000000000001E-3</v>
      </c>
      <c r="Q105" s="13">
        <v>2.0000000000000001E-4</v>
      </c>
      <c r="R105" s="13">
        <v>4.24</v>
      </c>
      <c r="S105" s="19">
        <f>(10^-6)*(1.01325*G105*E105)/(C105*298)</f>
        <v>3.8194281941275164E-7</v>
      </c>
      <c r="T105" s="15">
        <f t="shared" si="5"/>
        <v>352.65955576743437</v>
      </c>
      <c r="U105" s="15">
        <f t="shared" si="6"/>
        <v>8.3174423530055275E-2</v>
      </c>
    </row>
    <row r="106" spans="1:21" ht="16" x14ac:dyDescent="0.2">
      <c r="A106">
        <v>4</v>
      </c>
      <c r="B106" s="1">
        <v>18</v>
      </c>
      <c r="C106" s="3">
        <v>49.8</v>
      </c>
      <c r="D106" s="3">
        <v>50</v>
      </c>
      <c r="E106" s="4">
        <v>516.70000000000005</v>
      </c>
      <c r="F106" s="4">
        <v>516.70000000000005</v>
      </c>
      <c r="G106" s="3">
        <v>17.489999999999998</v>
      </c>
      <c r="H106" s="13">
        <v>0.12</v>
      </c>
      <c r="I106" s="12">
        <v>2.1000000000000001E-2</v>
      </c>
      <c r="J106" s="12">
        <v>0.85899999999999999</v>
      </c>
      <c r="K106" s="12">
        <f t="shared" si="7"/>
        <v>0.14893617021276598</v>
      </c>
      <c r="L106" s="13">
        <v>9.9599999999999994E-2</v>
      </c>
      <c r="M106" s="13">
        <v>1.9300000000000001E-2</v>
      </c>
      <c r="N106" s="13">
        <v>0.84570000000000001</v>
      </c>
      <c r="O106" s="13">
        <v>3.2500000000000001E-2</v>
      </c>
      <c r="P106" s="13">
        <v>2.7000000000000001E-3</v>
      </c>
      <c r="Q106" s="13">
        <v>2.0000000000000001E-4</v>
      </c>
      <c r="R106" s="13">
        <v>4.24</v>
      </c>
      <c r="S106" s="19">
        <f>(10^-6)*(1.01325*G106*E106)/(C106*298)</f>
        <v>6.1702004998180634E-7</v>
      </c>
      <c r="T106" s="15">
        <f t="shared" si="5"/>
        <v>218.3004993543307</v>
      </c>
      <c r="U106" s="15">
        <f t="shared" si="6"/>
        <v>5.1485966828851579E-2</v>
      </c>
    </row>
    <row r="107" spans="1:21" ht="16" x14ac:dyDescent="0.2">
      <c r="A107">
        <v>4</v>
      </c>
      <c r="B107" s="1">
        <v>19</v>
      </c>
      <c r="C107" s="3">
        <v>15</v>
      </c>
      <c r="D107" s="3">
        <v>15</v>
      </c>
      <c r="E107" s="4">
        <v>532.4</v>
      </c>
      <c r="F107" s="4">
        <v>532.4</v>
      </c>
      <c r="G107" s="3">
        <v>10.84</v>
      </c>
      <c r="H107" s="13">
        <v>0.12</v>
      </c>
      <c r="I107" s="12">
        <v>2.1000000000000001E-2</v>
      </c>
      <c r="J107" s="12">
        <v>0.85899999999999999</v>
      </c>
      <c r="K107" s="12">
        <f t="shared" si="7"/>
        <v>0.14893617021276598</v>
      </c>
      <c r="L107" s="13">
        <v>0.1142</v>
      </c>
      <c r="M107" s="13">
        <v>1.9900000000000001E-2</v>
      </c>
      <c r="N107" s="13">
        <v>0.85429999999999995</v>
      </c>
      <c r="O107" s="13">
        <v>1.03E-2</v>
      </c>
      <c r="P107" s="13">
        <v>1.2999999999999999E-3</v>
      </c>
      <c r="Q107" s="13">
        <v>0</v>
      </c>
      <c r="R107" s="13">
        <v>4.24</v>
      </c>
      <c r="S107" s="19">
        <f>(10^-6)*(1.01325*G107*E107)/(C107*298)</f>
        <v>1.3082068483221477E-6</v>
      </c>
      <c r="T107" s="15">
        <f t="shared" si="5"/>
        <v>102.96214638794903</v>
      </c>
      <c r="U107" s="15">
        <f t="shared" si="6"/>
        <v>2.4283525091497414E-2</v>
      </c>
    </row>
    <row r="108" spans="1:21" ht="16" x14ac:dyDescent="0.2">
      <c r="A108">
        <v>4</v>
      </c>
      <c r="B108" s="1">
        <v>20</v>
      </c>
      <c r="C108" s="3">
        <v>15</v>
      </c>
      <c r="D108" s="3">
        <v>15</v>
      </c>
      <c r="E108" s="4">
        <v>532.4</v>
      </c>
      <c r="F108" s="4">
        <v>532.4</v>
      </c>
      <c r="G108" s="3">
        <v>18.559999999999999</v>
      </c>
      <c r="H108" s="13">
        <v>0.12</v>
      </c>
      <c r="I108" s="12">
        <v>2.1000000000000001E-2</v>
      </c>
      <c r="J108" s="12">
        <v>0.85899999999999999</v>
      </c>
      <c r="K108" s="12">
        <f t="shared" si="7"/>
        <v>0.14893617021276598</v>
      </c>
      <c r="L108" s="13">
        <v>0.11609999999999999</v>
      </c>
      <c r="M108" s="13">
        <v>0.02</v>
      </c>
      <c r="N108" s="13">
        <v>0.85560000000000003</v>
      </c>
      <c r="O108" s="13">
        <v>7.4000000000000003E-3</v>
      </c>
      <c r="P108" s="13">
        <v>8.9999999999999998E-4</v>
      </c>
      <c r="Q108" s="13">
        <v>0</v>
      </c>
      <c r="R108" s="13">
        <v>4.24</v>
      </c>
      <c r="S108" s="19">
        <f>(10^-6)*(1.01325*G108*E108)/(C108*298)</f>
        <v>2.2398818362416099E-6</v>
      </c>
      <c r="T108" s="15">
        <f t="shared" si="5"/>
        <v>60.135219118823706</v>
      </c>
      <c r="U108" s="15">
        <f t="shared" si="6"/>
        <v>1.4182834697835779E-2</v>
      </c>
    </row>
    <row r="109" spans="1:21" ht="16" x14ac:dyDescent="0.2">
      <c r="A109">
        <v>4</v>
      </c>
      <c r="B109" s="1">
        <v>21</v>
      </c>
      <c r="C109" s="3">
        <v>29.9</v>
      </c>
      <c r="D109" s="3">
        <v>30</v>
      </c>
      <c r="E109" s="4">
        <v>532.4</v>
      </c>
      <c r="F109" s="4">
        <v>532.4</v>
      </c>
      <c r="G109" s="3">
        <v>10.62</v>
      </c>
      <c r="H109" s="13">
        <v>0.12</v>
      </c>
      <c r="I109" s="12">
        <v>2.1000000000000001E-2</v>
      </c>
      <c r="J109" s="12">
        <v>0.85899999999999999</v>
      </c>
      <c r="K109" s="12">
        <f t="shared" si="7"/>
        <v>0.14893617021276598</v>
      </c>
      <c r="L109" s="13">
        <v>0.1031</v>
      </c>
      <c r="M109" s="13">
        <v>1.9800000000000002E-2</v>
      </c>
      <c r="N109" s="13">
        <v>0.8498</v>
      </c>
      <c r="O109" s="13">
        <v>2.52E-2</v>
      </c>
      <c r="P109" s="13">
        <v>2.0999999999999999E-3</v>
      </c>
      <c r="Q109" s="13">
        <v>0</v>
      </c>
      <c r="R109" s="13">
        <v>4.24</v>
      </c>
      <c r="S109" s="19">
        <f>(10^-6)*(1.01325*G109*E109)/(C109*298)</f>
        <v>6.4297150075194723E-7</v>
      </c>
      <c r="T109" s="15">
        <f t="shared" si="5"/>
        <v>209.48951060060571</v>
      </c>
      <c r="U109" s="15">
        <f t="shared" si="6"/>
        <v>4.9407903443539083E-2</v>
      </c>
    </row>
    <row r="110" spans="1:21" ht="16" x14ac:dyDescent="0.2">
      <c r="A110">
        <v>4</v>
      </c>
      <c r="B110" s="1">
        <v>22</v>
      </c>
      <c r="C110" s="3">
        <v>29.8</v>
      </c>
      <c r="D110" s="3">
        <v>30</v>
      </c>
      <c r="E110" s="4">
        <v>532.4</v>
      </c>
      <c r="F110" s="4">
        <v>532.4</v>
      </c>
      <c r="G110" s="3">
        <v>18.25</v>
      </c>
      <c r="H110" s="13">
        <v>0.12</v>
      </c>
      <c r="I110" s="12">
        <v>2.1000000000000001E-2</v>
      </c>
      <c r="J110" s="12">
        <v>0.85899999999999999</v>
      </c>
      <c r="K110" s="12">
        <f t="shared" si="7"/>
        <v>0.14893617021276598</v>
      </c>
      <c r="L110" s="13">
        <v>0.1085</v>
      </c>
      <c r="M110" s="13">
        <v>1.9599999999999999E-2</v>
      </c>
      <c r="N110" s="13">
        <v>0.85170000000000001</v>
      </c>
      <c r="O110" s="13">
        <v>1.83E-2</v>
      </c>
      <c r="P110" s="13">
        <v>1.9E-3</v>
      </c>
      <c r="Q110" s="13">
        <v>0</v>
      </c>
      <c r="R110" s="13">
        <v>4.24</v>
      </c>
      <c r="S110" s="19">
        <f>(10^-6)*(1.01325*G110*E110)/(C110*298)</f>
        <v>1.1086258473717398E-6</v>
      </c>
      <c r="T110" s="15">
        <f t="shared" si="5"/>
        <v>121.49796555978797</v>
      </c>
      <c r="U110" s="15">
        <f t="shared" si="6"/>
        <v>2.8655180556553767E-2</v>
      </c>
    </row>
    <row r="111" spans="1:21" ht="16" x14ac:dyDescent="0.2">
      <c r="A111">
        <v>4</v>
      </c>
      <c r="B111" s="1">
        <v>23</v>
      </c>
      <c r="C111" s="3">
        <v>49.8</v>
      </c>
      <c r="D111" s="3">
        <v>50</v>
      </c>
      <c r="E111" s="4">
        <v>532.4</v>
      </c>
      <c r="F111" s="4">
        <v>532.4</v>
      </c>
      <c r="G111" s="3">
        <v>10.46</v>
      </c>
      <c r="H111" s="13">
        <v>0.12</v>
      </c>
      <c r="I111" s="12">
        <v>2.1000000000000001E-2</v>
      </c>
      <c r="J111" s="12">
        <v>0.85899999999999999</v>
      </c>
      <c r="K111" s="12">
        <f t="shared" si="7"/>
        <v>0.14893617021276598</v>
      </c>
      <c r="L111" s="13">
        <v>8.7400000000000005E-2</v>
      </c>
      <c r="M111" s="13">
        <v>1.95E-2</v>
      </c>
      <c r="N111" s="13">
        <v>0.84179999999999999</v>
      </c>
      <c r="O111" s="13">
        <v>4.8099999999999997E-2</v>
      </c>
      <c r="P111" s="13">
        <v>3.0000000000000001E-3</v>
      </c>
      <c r="Q111" s="13">
        <v>2.0000000000000001E-4</v>
      </c>
      <c r="R111" s="13">
        <v>4.24</v>
      </c>
      <c r="S111" s="19">
        <f>(10^-6)*(1.01325*G111*E111)/(C111*298)</f>
        <v>3.8022505983666212E-7</v>
      </c>
      <c r="T111" s="15">
        <f t="shared" si="5"/>
        <v>354.25278144613958</v>
      </c>
      <c r="U111" s="15">
        <f t="shared" si="6"/>
        <v>8.3550184303334801E-2</v>
      </c>
    </row>
    <row r="112" spans="1:21" ht="16" x14ac:dyDescent="0.2">
      <c r="A112">
        <v>4</v>
      </c>
      <c r="B112" s="1">
        <v>24</v>
      </c>
      <c r="C112" s="3">
        <v>50</v>
      </c>
      <c r="D112" s="3">
        <v>50</v>
      </c>
      <c r="E112" s="4">
        <v>532.4</v>
      </c>
      <c r="F112" s="4">
        <v>532.4</v>
      </c>
      <c r="G112" s="3">
        <v>18.489999999999998</v>
      </c>
      <c r="H112" s="13">
        <v>0.12</v>
      </c>
      <c r="I112" s="12">
        <v>2.1000000000000001E-2</v>
      </c>
      <c r="J112" s="12">
        <v>0.85899999999999999</v>
      </c>
      <c r="K112" s="12">
        <f t="shared" si="7"/>
        <v>0.14893617021276598</v>
      </c>
      <c r="L112" s="13">
        <v>9.7299999999999998E-2</v>
      </c>
      <c r="M112" s="13">
        <v>1.9300000000000001E-2</v>
      </c>
      <c r="N112" s="13">
        <v>0.84489999999999998</v>
      </c>
      <c r="O112" s="13">
        <v>3.56E-2</v>
      </c>
      <c r="P112" s="13">
        <v>2.7000000000000001E-3</v>
      </c>
      <c r="Q112" s="13">
        <v>2.0000000000000001E-4</v>
      </c>
      <c r="R112" s="13">
        <v>4.24</v>
      </c>
      <c r="S112" s="19">
        <f>(10^-6)*(1.01325*G112*E112)/(C112*298)</f>
        <v>6.6943020181208031E-7</v>
      </c>
      <c r="T112" s="15">
        <f t="shared" si="5"/>
        <v>201.20960282050982</v>
      </c>
      <c r="U112" s="15">
        <f t="shared" si="6"/>
        <v>4.7455095004837224E-2</v>
      </c>
    </row>
    <row r="113" spans="1:21" ht="16" x14ac:dyDescent="0.2">
      <c r="A113">
        <v>4</v>
      </c>
      <c r="B113" s="1">
        <v>25</v>
      </c>
      <c r="C113" s="3">
        <v>15</v>
      </c>
      <c r="D113" s="3">
        <v>15</v>
      </c>
      <c r="E113" s="4">
        <v>547.79999999999995</v>
      </c>
      <c r="F113" s="4">
        <v>547.79999999999995</v>
      </c>
      <c r="G113" s="3">
        <v>11.96</v>
      </c>
      <c r="H113" s="13">
        <v>0.12</v>
      </c>
      <c r="I113" s="12">
        <v>2.1000000000000001E-2</v>
      </c>
      <c r="J113" s="12">
        <v>0.85899999999999999</v>
      </c>
      <c r="K113" s="12">
        <f t="shared" si="7"/>
        <v>0.14893617021276598</v>
      </c>
      <c r="L113" s="13">
        <v>0.1162</v>
      </c>
      <c r="M113" s="13">
        <v>1.9800000000000002E-2</v>
      </c>
      <c r="N113" s="13">
        <v>0.85440000000000005</v>
      </c>
      <c r="O113" s="13">
        <v>8.2000000000000007E-3</v>
      </c>
      <c r="P113" s="13">
        <v>1.2999999999999999E-3</v>
      </c>
      <c r="Q113" s="13">
        <v>1E-4</v>
      </c>
      <c r="R113" s="13">
        <v>4.24</v>
      </c>
      <c r="S113" s="19">
        <f>(10^-6)*(1.01325*G113*E113)/(C113*298)</f>
        <v>1.4851225651006709E-6</v>
      </c>
      <c r="T113" s="15">
        <f t="shared" si="5"/>
        <v>90.696746644295914</v>
      </c>
      <c r="U113" s="15">
        <f t="shared" si="6"/>
        <v>2.1390742133088659E-2</v>
      </c>
    </row>
    <row r="114" spans="1:21" ht="16" x14ac:dyDescent="0.2">
      <c r="A114">
        <v>4</v>
      </c>
      <c r="B114" s="1">
        <v>26</v>
      </c>
      <c r="C114" s="3">
        <v>15.1</v>
      </c>
      <c r="D114" s="3">
        <v>15</v>
      </c>
      <c r="E114" s="4">
        <v>547.79999999999995</v>
      </c>
      <c r="F114" s="4">
        <v>547.79999999999995</v>
      </c>
      <c r="G114" s="3">
        <v>19.57</v>
      </c>
      <c r="H114" s="13">
        <v>0.12</v>
      </c>
      <c r="I114" s="12">
        <v>2.1000000000000001E-2</v>
      </c>
      <c r="J114" s="12">
        <v>0.85899999999999999</v>
      </c>
      <c r="K114" s="12">
        <f t="shared" si="7"/>
        <v>0.14893617021276598</v>
      </c>
      <c r="L114" s="13">
        <v>0.1174</v>
      </c>
      <c r="M114" s="13">
        <v>1.9800000000000002E-2</v>
      </c>
      <c r="N114" s="13">
        <v>0.85550000000000004</v>
      </c>
      <c r="O114" s="13">
        <v>6.3E-3</v>
      </c>
      <c r="P114" s="13">
        <v>1E-3</v>
      </c>
      <c r="Q114" s="13">
        <v>0</v>
      </c>
      <c r="R114" s="13">
        <v>4.24</v>
      </c>
      <c r="S114" s="19">
        <f>(10^-6)*(1.01325*G114*E114)/(C114*298)</f>
        <v>2.4139943796390945E-6</v>
      </c>
      <c r="T114" s="15">
        <f t="shared" si="5"/>
        <v>55.797886755146536</v>
      </c>
      <c r="U114" s="15">
        <f t="shared" si="6"/>
        <v>1.3159878951685503E-2</v>
      </c>
    </row>
    <row r="115" spans="1:21" ht="16" x14ac:dyDescent="0.2">
      <c r="A115">
        <v>4</v>
      </c>
      <c r="B115" s="1">
        <v>27</v>
      </c>
      <c r="C115" s="3">
        <v>29.6</v>
      </c>
      <c r="D115" s="3">
        <v>30</v>
      </c>
      <c r="E115" s="4">
        <v>547.79999999999995</v>
      </c>
      <c r="F115" s="4">
        <v>547.79999999999995</v>
      </c>
      <c r="G115" s="3">
        <v>19.41</v>
      </c>
      <c r="H115" s="13">
        <v>0.12</v>
      </c>
      <c r="I115" s="12">
        <v>2.1000000000000001E-2</v>
      </c>
      <c r="J115" s="12">
        <v>0.85899999999999999</v>
      </c>
      <c r="K115" s="12">
        <f t="shared" si="7"/>
        <v>0.14893617021276598</v>
      </c>
      <c r="L115" s="13">
        <v>0.10970000000000001</v>
      </c>
      <c r="M115" s="13">
        <v>1.95E-2</v>
      </c>
      <c r="N115" s="13">
        <v>0.85170000000000001</v>
      </c>
      <c r="O115" s="13">
        <v>1.72E-2</v>
      </c>
      <c r="P115" s="13">
        <v>1.8E-3</v>
      </c>
      <c r="Q115" s="13">
        <v>1E-4</v>
      </c>
      <c r="R115" s="13">
        <v>4.24</v>
      </c>
      <c r="S115" s="19">
        <f>(10^-6)*(1.01325*G115*E115)/(C115*298)</f>
        <v>1.2213951765712855E-6</v>
      </c>
      <c r="T115" s="15">
        <f t="shared" si="5"/>
        <v>110.28026604852161</v>
      </c>
      <c r="U115" s="15">
        <f t="shared" si="6"/>
        <v>2.6009496709556983E-2</v>
      </c>
    </row>
    <row r="116" spans="1:21" ht="16" x14ac:dyDescent="0.2">
      <c r="A116">
        <v>5</v>
      </c>
      <c r="B116" s="1">
        <v>1</v>
      </c>
      <c r="C116" s="3">
        <v>15.3</v>
      </c>
      <c r="D116" s="3">
        <v>15</v>
      </c>
      <c r="E116" s="4">
        <v>483.5</v>
      </c>
      <c r="F116" s="4">
        <v>483.5</v>
      </c>
      <c r="G116" s="3">
        <v>5.27</v>
      </c>
      <c r="H116" s="13">
        <v>0.17899999999999999</v>
      </c>
      <c r="I116" s="13">
        <v>6.7000000000000004E-2</v>
      </c>
      <c r="J116" s="13">
        <v>0.754</v>
      </c>
      <c r="K116" s="12">
        <f>I116/(H116+I116)</f>
        <v>0.27235772357723581</v>
      </c>
      <c r="L116" s="13">
        <v>0.17630000000000001</v>
      </c>
      <c r="M116" s="13">
        <v>6.4699999999999994E-2</v>
      </c>
      <c r="N116" s="13">
        <v>0.75019999999999998</v>
      </c>
      <c r="O116" s="13">
        <v>6.4999999999999997E-3</v>
      </c>
      <c r="P116" s="13">
        <v>2.2000000000000001E-3</v>
      </c>
      <c r="Q116" s="13">
        <v>1E-4</v>
      </c>
      <c r="R116" s="13">
        <v>4.24</v>
      </c>
      <c r="S116" s="19">
        <f>(10^-6)*(1.01325*G116*E116)/(C116*298)</f>
        <v>5.6626016498881409E-7</v>
      </c>
      <c r="T116" s="15">
        <f t="shared" si="5"/>
        <v>237.86908094678211</v>
      </c>
      <c r="U116" s="15">
        <f t="shared" si="6"/>
        <v>5.6101198336505211E-2</v>
      </c>
    </row>
    <row r="117" spans="1:21" ht="16" x14ac:dyDescent="0.2">
      <c r="A117">
        <v>5</v>
      </c>
      <c r="B117" s="1">
        <v>2</v>
      </c>
      <c r="C117" s="3">
        <v>15.2</v>
      </c>
      <c r="D117" s="3">
        <v>15</v>
      </c>
      <c r="E117" s="4">
        <v>483.5</v>
      </c>
      <c r="F117" s="4">
        <v>483.5</v>
      </c>
      <c r="G117" s="3">
        <v>12.56</v>
      </c>
      <c r="H117" s="13">
        <v>0.17899999999999999</v>
      </c>
      <c r="I117" s="13">
        <v>6.7000000000000004E-2</v>
      </c>
      <c r="J117" s="13">
        <v>0.754</v>
      </c>
      <c r="K117" s="12">
        <f t="shared" ref="K117:K145" si="8">I117/(H117+I117)</f>
        <v>0.27235772357723581</v>
      </c>
      <c r="L117" s="13">
        <v>0.1777</v>
      </c>
      <c r="M117" s="13">
        <v>6.5100000000000005E-2</v>
      </c>
      <c r="N117" s="13">
        <v>0.75260000000000005</v>
      </c>
      <c r="O117" s="13">
        <v>3.0999999999999999E-3</v>
      </c>
      <c r="P117" s="13">
        <v>1.5E-3</v>
      </c>
      <c r="Q117" s="13">
        <v>0</v>
      </c>
      <c r="R117" s="13">
        <v>4.24</v>
      </c>
      <c r="S117" s="19">
        <f>(10^-6)*(1.01325*G117*E117)/(C117*298)</f>
        <v>1.3584475604909927E-6</v>
      </c>
      <c r="T117" s="15">
        <f t="shared" si="5"/>
        <v>99.154202885813575</v>
      </c>
      <c r="U117" s="15">
        <f t="shared" si="6"/>
        <v>2.3385425208918297E-2</v>
      </c>
    </row>
    <row r="118" spans="1:21" ht="16" x14ac:dyDescent="0.2">
      <c r="A118">
        <v>5</v>
      </c>
      <c r="B118" s="1">
        <v>3</v>
      </c>
      <c r="C118" s="3">
        <v>31</v>
      </c>
      <c r="D118" s="3">
        <v>30</v>
      </c>
      <c r="E118" s="4">
        <v>483.5</v>
      </c>
      <c r="F118" s="4">
        <v>483.5</v>
      </c>
      <c r="G118" s="3">
        <v>7.55</v>
      </c>
      <c r="H118" s="13">
        <v>0.17899999999999999</v>
      </c>
      <c r="I118" s="13">
        <v>6.7000000000000004E-2</v>
      </c>
      <c r="J118" s="13">
        <v>0.754</v>
      </c>
      <c r="K118" s="12">
        <f t="shared" si="8"/>
        <v>0.27235772357723581</v>
      </c>
      <c r="L118" s="13">
        <v>0.17649999999999999</v>
      </c>
      <c r="M118" s="13">
        <v>6.4199999999999993E-2</v>
      </c>
      <c r="N118" s="13">
        <v>0.74739999999999995</v>
      </c>
      <c r="O118" s="13">
        <v>8.5000000000000006E-3</v>
      </c>
      <c r="P118" s="13">
        <v>3.3E-3</v>
      </c>
      <c r="Q118" s="13">
        <v>1E-4</v>
      </c>
      <c r="R118" s="13">
        <v>4.24</v>
      </c>
      <c r="S118" s="19">
        <f>(10^-6)*(1.01325*G118*E118)/(C118*298)</f>
        <v>4.0038895120697118E-7</v>
      </c>
      <c r="T118" s="15">
        <f t="shared" si="5"/>
        <v>336.41234258993012</v>
      </c>
      <c r="U118" s="15">
        <f t="shared" si="6"/>
        <v>7.9342533629700507E-2</v>
      </c>
    </row>
    <row r="119" spans="1:21" ht="16" x14ac:dyDescent="0.2">
      <c r="A119">
        <v>5</v>
      </c>
      <c r="B119" s="1">
        <v>4</v>
      </c>
      <c r="C119" s="3">
        <v>30.1</v>
      </c>
      <c r="D119" s="3">
        <v>30</v>
      </c>
      <c r="E119" s="4">
        <v>483.5</v>
      </c>
      <c r="F119" s="4">
        <v>483.5</v>
      </c>
      <c r="G119" s="3">
        <v>12.65</v>
      </c>
      <c r="H119" s="13">
        <v>0.17899999999999999</v>
      </c>
      <c r="I119" s="13">
        <v>6.7000000000000004E-2</v>
      </c>
      <c r="J119" s="13">
        <v>0.754</v>
      </c>
      <c r="K119" s="12">
        <f t="shared" si="8"/>
        <v>0.27235772357723581</v>
      </c>
      <c r="L119" s="13">
        <v>0.17760000000000001</v>
      </c>
      <c r="M119" s="13">
        <v>6.4399999999999999E-2</v>
      </c>
      <c r="N119" s="13">
        <v>0.75039999999999996</v>
      </c>
      <c r="O119" s="13">
        <v>5.1000000000000004E-3</v>
      </c>
      <c r="P119" s="13">
        <v>2.5000000000000001E-3</v>
      </c>
      <c r="Q119" s="13">
        <v>0</v>
      </c>
      <c r="R119" s="13">
        <v>4.24</v>
      </c>
      <c r="S119" s="19">
        <f>(10^-6)*(1.01325*G119*E119)/(C119*298)</f>
        <v>6.9090901065241134E-7</v>
      </c>
      <c r="T119" s="15">
        <f t="shared" si="5"/>
        <v>194.95444833679605</v>
      </c>
      <c r="U119" s="15">
        <f t="shared" si="6"/>
        <v>4.5979822720942462E-2</v>
      </c>
    </row>
    <row r="120" spans="1:21" ht="16" x14ac:dyDescent="0.2">
      <c r="A120">
        <v>5</v>
      </c>
      <c r="B120" s="1">
        <v>5</v>
      </c>
      <c r="C120" s="3">
        <v>50.1</v>
      </c>
      <c r="D120" s="3">
        <v>50</v>
      </c>
      <c r="E120" s="4">
        <v>483.5</v>
      </c>
      <c r="F120" s="4">
        <v>483.5</v>
      </c>
      <c r="G120" s="3">
        <v>8.32</v>
      </c>
      <c r="H120" s="13">
        <v>0.17899999999999999</v>
      </c>
      <c r="I120" s="13">
        <v>6.7000000000000004E-2</v>
      </c>
      <c r="J120" s="13">
        <v>0.754</v>
      </c>
      <c r="K120" s="12">
        <f t="shared" si="8"/>
        <v>0.27235772357723581</v>
      </c>
      <c r="L120" s="13">
        <v>0.17560000000000001</v>
      </c>
      <c r="M120" s="13">
        <v>6.4100000000000004E-2</v>
      </c>
      <c r="N120" s="13">
        <v>0.74260000000000004</v>
      </c>
      <c r="O120" s="13">
        <v>1.3299999999999999E-2</v>
      </c>
      <c r="P120" s="13">
        <v>4.3E-3</v>
      </c>
      <c r="Q120" s="13">
        <v>1E-4</v>
      </c>
      <c r="R120" s="13">
        <v>4.24</v>
      </c>
      <c r="S120" s="19">
        <f>(10^-6)*(1.01325*G120*E120)/(C120*298)</f>
        <v>2.7301243419201863E-7</v>
      </c>
      <c r="T120" s="15">
        <f t="shared" si="5"/>
        <v>493.36868271694328</v>
      </c>
      <c r="U120" s="15">
        <f t="shared" si="6"/>
        <v>0.11636053837663757</v>
      </c>
    </row>
    <row r="121" spans="1:21" ht="16" x14ac:dyDescent="0.2">
      <c r="A121">
        <v>5</v>
      </c>
      <c r="B121" s="1">
        <v>6</v>
      </c>
      <c r="C121" s="3">
        <v>50</v>
      </c>
      <c r="D121" s="3">
        <v>50</v>
      </c>
      <c r="E121" s="4">
        <v>483.5</v>
      </c>
      <c r="F121" s="4">
        <v>483.5</v>
      </c>
      <c r="G121" s="3">
        <v>14.41</v>
      </c>
      <c r="H121" s="13">
        <v>0.17899999999999999</v>
      </c>
      <c r="I121" s="13">
        <v>6.7000000000000004E-2</v>
      </c>
      <c r="J121" s="13">
        <v>0.754</v>
      </c>
      <c r="K121" s="12">
        <f t="shared" si="8"/>
        <v>0.27235772357723581</v>
      </c>
      <c r="L121" s="13">
        <v>0.1787</v>
      </c>
      <c r="M121" s="13">
        <v>6.4500000000000002E-2</v>
      </c>
      <c r="N121" s="13">
        <v>0.74629999999999996</v>
      </c>
      <c r="O121" s="13">
        <v>7.0000000000000001E-3</v>
      </c>
      <c r="P121" s="13">
        <v>3.3999999999999998E-3</v>
      </c>
      <c r="Q121" s="13">
        <v>1E-4</v>
      </c>
      <c r="R121" s="13">
        <v>4.24</v>
      </c>
      <c r="S121" s="19">
        <f>(10^-6)*(1.01325*G121*E121)/(C121*298)</f>
        <v>4.7379535998322152E-7</v>
      </c>
      <c r="T121" s="15">
        <f t="shared" si="5"/>
        <v>284.29105980994069</v>
      </c>
      <c r="U121" s="15">
        <f t="shared" si="6"/>
        <v>6.7049778257061488E-2</v>
      </c>
    </row>
    <row r="122" spans="1:21" ht="16" x14ac:dyDescent="0.2">
      <c r="A122">
        <v>5</v>
      </c>
      <c r="B122" s="1">
        <v>7</v>
      </c>
      <c r="C122" s="3">
        <v>15.3</v>
      </c>
      <c r="D122" s="3">
        <v>15</v>
      </c>
      <c r="E122" s="4">
        <v>499.3</v>
      </c>
      <c r="F122" s="4">
        <v>499.3</v>
      </c>
      <c r="G122" s="3">
        <v>8.66</v>
      </c>
      <c r="H122" s="13">
        <v>0.17899999999999999</v>
      </c>
      <c r="I122" s="13">
        <v>6.7000000000000004E-2</v>
      </c>
      <c r="J122" s="13">
        <v>0.754</v>
      </c>
      <c r="K122" s="12">
        <f t="shared" si="8"/>
        <v>0.27235772357723581</v>
      </c>
      <c r="L122" s="13">
        <v>0.17649999999999999</v>
      </c>
      <c r="M122" s="13">
        <v>6.5100000000000005E-2</v>
      </c>
      <c r="N122" s="13">
        <v>0.74780000000000002</v>
      </c>
      <c r="O122" s="13">
        <v>8.0999999999999996E-3</v>
      </c>
      <c r="P122" s="13">
        <v>2.3999999999999998E-3</v>
      </c>
      <c r="Q122" s="13">
        <v>1E-4</v>
      </c>
      <c r="R122" s="13">
        <v>4.24</v>
      </c>
      <c r="S122" s="19">
        <f>(10^-6)*(1.01325*G122*E122)/(C122*298)</f>
        <v>9.6092252895117752E-7</v>
      </c>
      <c r="T122" s="15">
        <f t="shared" si="5"/>
        <v>140.17340728776483</v>
      </c>
      <c r="U122" s="15">
        <f t="shared" si="6"/>
        <v>3.3059765869755856E-2</v>
      </c>
    </row>
    <row r="123" spans="1:21" ht="16" x14ac:dyDescent="0.2">
      <c r="A123">
        <v>5</v>
      </c>
      <c r="B123" s="1">
        <v>8</v>
      </c>
      <c r="C123" s="3">
        <v>15.4</v>
      </c>
      <c r="D123" s="3">
        <v>15</v>
      </c>
      <c r="E123" s="4">
        <v>499.3</v>
      </c>
      <c r="F123" s="4">
        <v>499.3</v>
      </c>
      <c r="G123" s="3">
        <v>15.99</v>
      </c>
      <c r="H123" s="13">
        <v>0.17899999999999999</v>
      </c>
      <c r="I123" s="13">
        <v>6.7000000000000004E-2</v>
      </c>
      <c r="J123" s="13">
        <v>0.754</v>
      </c>
      <c r="K123" s="12">
        <f t="shared" si="8"/>
        <v>0.27235772357723581</v>
      </c>
      <c r="L123" s="13">
        <v>0.1787</v>
      </c>
      <c r="M123" s="13">
        <v>6.5500000000000003E-2</v>
      </c>
      <c r="N123" s="13">
        <v>0.74950000000000006</v>
      </c>
      <c r="O123" s="13">
        <v>4.4999999999999997E-3</v>
      </c>
      <c r="P123" s="13">
        <v>1.8E-3</v>
      </c>
      <c r="Q123" s="13">
        <v>0</v>
      </c>
      <c r="R123" s="13">
        <v>4.24</v>
      </c>
      <c r="S123" s="19">
        <f>(10^-6)*(1.01325*G123*E123)/(C123*298)</f>
        <v>1.76274567304759E-6</v>
      </c>
      <c r="T123" s="15">
        <f t="shared" si="5"/>
        <v>76.41248938072188</v>
      </c>
      <c r="U123" s="15">
        <f t="shared" si="6"/>
        <v>1.8021813533189122E-2</v>
      </c>
    </row>
    <row r="124" spans="1:21" ht="16" x14ac:dyDescent="0.2">
      <c r="A124">
        <v>5</v>
      </c>
      <c r="B124" s="1">
        <v>9</v>
      </c>
      <c r="C124" s="3">
        <v>30.3</v>
      </c>
      <c r="D124" s="3">
        <v>30</v>
      </c>
      <c r="E124" s="4">
        <v>499.3</v>
      </c>
      <c r="F124" s="4">
        <v>499.3</v>
      </c>
      <c r="G124" s="3">
        <v>8.2100000000000009</v>
      </c>
      <c r="H124" s="13">
        <v>0.17899999999999999</v>
      </c>
      <c r="I124" s="13">
        <v>6.7000000000000004E-2</v>
      </c>
      <c r="J124" s="13">
        <v>0.754</v>
      </c>
      <c r="K124" s="12">
        <f t="shared" si="8"/>
        <v>0.27235772357723581</v>
      </c>
      <c r="L124" s="13">
        <v>0.17249999999999999</v>
      </c>
      <c r="M124" s="13">
        <v>6.5199999999999994E-2</v>
      </c>
      <c r="N124" s="13">
        <v>0.74</v>
      </c>
      <c r="O124" s="13">
        <v>1.83E-2</v>
      </c>
      <c r="P124" s="13">
        <v>3.8E-3</v>
      </c>
      <c r="Q124" s="13">
        <v>2.0000000000000001E-4</v>
      </c>
      <c r="R124" s="13">
        <v>4.24</v>
      </c>
      <c r="S124" s="19">
        <f>(10^-6)*(1.01325*G124*E124)/(C124*298)</f>
        <v>4.6000488429463752E-7</v>
      </c>
      <c r="T124" s="15">
        <f t="shared" si="5"/>
        <v>292.81381485590589</v>
      </c>
      <c r="U124" s="15">
        <f t="shared" si="6"/>
        <v>6.905986199431742E-2</v>
      </c>
    </row>
    <row r="125" spans="1:21" ht="16" x14ac:dyDescent="0.2">
      <c r="A125">
        <v>5</v>
      </c>
      <c r="B125" s="1">
        <v>10</v>
      </c>
      <c r="C125" s="3">
        <v>30.1</v>
      </c>
      <c r="D125" s="3">
        <v>30</v>
      </c>
      <c r="E125" s="4">
        <v>499.3</v>
      </c>
      <c r="F125" s="4">
        <v>499.3</v>
      </c>
      <c r="G125" s="3">
        <v>16.03</v>
      </c>
      <c r="H125" s="13">
        <v>0.17899999999999999</v>
      </c>
      <c r="I125" s="13">
        <v>6.7000000000000004E-2</v>
      </c>
      <c r="J125" s="13">
        <v>0.754</v>
      </c>
      <c r="K125" s="12">
        <f t="shared" si="8"/>
        <v>0.27235772357723581</v>
      </c>
      <c r="L125" s="13">
        <v>0.17749999999999999</v>
      </c>
      <c r="M125" s="13">
        <v>6.4899999999999999E-2</v>
      </c>
      <c r="N125" s="13">
        <v>0.74570000000000003</v>
      </c>
      <c r="O125" s="13">
        <v>8.8000000000000005E-3</v>
      </c>
      <c r="P125" s="13">
        <v>3.0000000000000001E-3</v>
      </c>
      <c r="Q125" s="13">
        <v>1E-4</v>
      </c>
      <c r="R125" s="13">
        <v>4.24</v>
      </c>
      <c r="S125" s="19">
        <f>(10^-6)*(1.01325*G125*E125)/(C125*298)</f>
        <v>9.0412596398470397E-7</v>
      </c>
      <c r="T125" s="15">
        <f t="shared" si="5"/>
        <v>148.97900335593192</v>
      </c>
      <c r="U125" s="15">
        <f t="shared" si="6"/>
        <v>3.5136557395266964E-2</v>
      </c>
    </row>
    <row r="126" spans="1:21" ht="16" x14ac:dyDescent="0.2">
      <c r="A126">
        <v>5</v>
      </c>
      <c r="B126" s="1">
        <v>11</v>
      </c>
      <c r="C126" s="3">
        <v>50</v>
      </c>
      <c r="D126" s="3">
        <v>50</v>
      </c>
      <c r="E126" s="4">
        <v>499.3</v>
      </c>
      <c r="F126" s="4">
        <v>499.3</v>
      </c>
      <c r="G126" s="3">
        <v>8.1999999999999993</v>
      </c>
      <c r="H126" s="13">
        <v>0.17899999999999999</v>
      </c>
      <c r="I126" s="13">
        <v>6.7000000000000004E-2</v>
      </c>
      <c r="J126" s="13">
        <v>0.754</v>
      </c>
      <c r="K126" s="12">
        <f t="shared" si="8"/>
        <v>0.27235772357723581</v>
      </c>
      <c r="L126" s="13">
        <v>0.1658</v>
      </c>
      <c r="M126" s="13">
        <v>6.5100000000000005E-2</v>
      </c>
      <c r="N126" s="13">
        <v>0.7329</v>
      </c>
      <c r="O126" s="13">
        <v>3.0599999999999999E-2</v>
      </c>
      <c r="P126" s="13">
        <v>5.1999999999999998E-3</v>
      </c>
      <c r="Q126" s="13">
        <v>4.0000000000000002E-4</v>
      </c>
      <c r="R126" s="13">
        <v>4.24</v>
      </c>
      <c r="S126" s="19">
        <f>(10^-6)*(1.01325*G126*E126)/(C126*298)</f>
        <v>2.7842341912751678E-7</v>
      </c>
      <c r="T126" s="15">
        <f t="shared" si="5"/>
        <v>483.78037107924564</v>
      </c>
      <c r="U126" s="15">
        <f t="shared" si="6"/>
        <v>0.11409914412246359</v>
      </c>
    </row>
    <row r="127" spans="1:21" ht="16" x14ac:dyDescent="0.2">
      <c r="A127">
        <v>5</v>
      </c>
      <c r="B127" s="1">
        <v>12</v>
      </c>
      <c r="C127" s="3">
        <v>50</v>
      </c>
      <c r="D127" s="3">
        <v>50</v>
      </c>
      <c r="E127" s="4">
        <v>499.3</v>
      </c>
      <c r="F127" s="4">
        <v>499.3</v>
      </c>
      <c r="G127" s="3">
        <v>15.36</v>
      </c>
      <c r="H127" s="13">
        <v>0.17899999999999999</v>
      </c>
      <c r="I127" s="13">
        <v>6.7000000000000004E-2</v>
      </c>
      <c r="J127" s="13">
        <v>0.754</v>
      </c>
      <c r="K127" s="12">
        <f t="shared" si="8"/>
        <v>0.27235772357723581</v>
      </c>
      <c r="L127" s="13">
        <v>0.1724</v>
      </c>
      <c r="M127" s="13">
        <v>6.3799999999999996E-2</v>
      </c>
      <c r="N127" s="13">
        <v>0.74270000000000003</v>
      </c>
      <c r="O127" s="13">
        <v>1.6500000000000001E-2</v>
      </c>
      <c r="P127" s="13">
        <v>4.4000000000000003E-3</v>
      </c>
      <c r="Q127" s="13">
        <v>2.0000000000000001E-4</v>
      </c>
      <c r="R127" s="13">
        <v>4.24</v>
      </c>
      <c r="S127" s="19">
        <f>(10^-6)*(1.01325*G127*E127)/(C127*298)</f>
        <v>5.2153459973154354E-7</v>
      </c>
      <c r="T127" s="15">
        <f t="shared" si="5"/>
        <v>258.26816685220149</v>
      </c>
      <c r="U127" s="15">
        <f t="shared" si="6"/>
        <v>6.0912303502877713E-2</v>
      </c>
    </row>
    <row r="128" spans="1:21" ht="16" x14ac:dyDescent="0.2">
      <c r="A128">
        <v>5</v>
      </c>
      <c r="B128" s="1">
        <v>13</v>
      </c>
      <c r="C128" s="3">
        <v>15.3</v>
      </c>
      <c r="D128" s="3">
        <v>15</v>
      </c>
      <c r="E128" s="4">
        <v>516.70000000000005</v>
      </c>
      <c r="F128" s="4">
        <v>516.70000000000005</v>
      </c>
      <c r="G128" s="3">
        <v>8.76</v>
      </c>
      <c r="H128" s="13">
        <v>0.17899999999999999</v>
      </c>
      <c r="I128" s="13">
        <v>6.7000000000000004E-2</v>
      </c>
      <c r="J128" s="13">
        <v>0.754</v>
      </c>
      <c r="K128" s="12">
        <f t="shared" si="8"/>
        <v>0.27235772357723581</v>
      </c>
      <c r="L128" s="13">
        <v>0.1739</v>
      </c>
      <c r="M128" s="13">
        <v>6.5100000000000005E-2</v>
      </c>
      <c r="N128" s="13">
        <v>0.746</v>
      </c>
      <c r="O128" s="13">
        <v>1.2200000000000001E-2</v>
      </c>
      <c r="P128" s="13">
        <v>2.7000000000000001E-3</v>
      </c>
      <c r="Q128" s="13">
        <v>1E-4</v>
      </c>
      <c r="R128" s="13">
        <v>4.24</v>
      </c>
      <c r="S128" s="19">
        <f>(10^-6)*(1.01325*G128*E128)/(C128*298)</f>
        <v>1.005892303592578E-6</v>
      </c>
      <c r="T128" s="15">
        <f t="shared" si="5"/>
        <v>133.9067657060223</v>
      </c>
      <c r="U128" s="15">
        <f t="shared" si="6"/>
        <v>3.1581784364627899E-2</v>
      </c>
    </row>
    <row r="129" spans="1:21" ht="16" x14ac:dyDescent="0.2">
      <c r="A129">
        <v>5</v>
      </c>
      <c r="B129" s="1">
        <v>14</v>
      </c>
      <c r="C129" s="3">
        <v>15.1</v>
      </c>
      <c r="D129" s="3">
        <v>15</v>
      </c>
      <c r="E129" s="4">
        <v>516.70000000000005</v>
      </c>
      <c r="F129" s="4">
        <v>516.70000000000005</v>
      </c>
      <c r="G129" s="3">
        <v>17.47</v>
      </c>
      <c r="H129" s="13">
        <v>0.17899999999999999</v>
      </c>
      <c r="I129" s="13">
        <v>6.7000000000000004E-2</v>
      </c>
      <c r="J129" s="13">
        <v>0.754</v>
      </c>
      <c r="K129" s="12">
        <f t="shared" si="8"/>
        <v>0.27235772357723581</v>
      </c>
      <c r="L129" s="13">
        <v>0.1767</v>
      </c>
      <c r="M129" s="13">
        <v>6.54E-2</v>
      </c>
      <c r="N129" s="13">
        <v>0.74870000000000003</v>
      </c>
      <c r="O129" s="13">
        <v>6.7999999999999996E-3</v>
      </c>
      <c r="P129" s="13">
        <v>2.3E-3</v>
      </c>
      <c r="Q129" s="13">
        <v>1E-4</v>
      </c>
      <c r="R129" s="13">
        <v>4.24</v>
      </c>
      <c r="S129" s="19">
        <f>(10^-6)*(1.01325*G129*E129)/(C129*298)</f>
        <v>2.032613321536513E-6</v>
      </c>
      <c r="T129" s="15">
        <f t="shared" si="5"/>
        <v>66.267294224383932</v>
      </c>
      <c r="U129" s="15">
        <f t="shared" si="6"/>
        <v>1.5629078826505643E-2</v>
      </c>
    </row>
    <row r="130" spans="1:21" ht="16" x14ac:dyDescent="0.2">
      <c r="A130">
        <v>5</v>
      </c>
      <c r="B130" s="1">
        <v>15</v>
      </c>
      <c r="C130" s="3">
        <v>29.5</v>
      </c>
      <c r="D130" s="3">
        <v>30</v>
      </c>
      <c r="E130" s="4">
        <v>516.70000000000005</v>
      </c>
      <c r="F130" s="4">
        <v>516.70000000000005</v>
      </c>
      <c r="G130" s="3">
        <v>10.26</v>
      </c>
      <c r="H130" s="13">
        <v>0.17899999999999999</v>
      </c>
      <c r="I130" s="13">
        <v>6.7000000000000004E-2</v>
      </c>
      <c r="J130" s="13">
        <v>0.754</v>
      </c>
      <c r="K130" s="12">
        <f t="shared" si="8"/>
        <v>0.27235772357723581</v>
      </c>
      <c r="L130" s="13">
        <v>0.16880000000000001</v>
      </c>
      <c r="M130" s="13">
        <v>6.6000000000000003E-2</v>
      </c>
      <c r="N130" s="13">
        <v>0.73609999999999998</v>
      </c>
      <c r="O130" s="13">
        <v>2.47E-2</v>
      </c>
      <c r="P130" s="13">
        <v>4.1000000000000003E-3</v>
      </c>
      <c r="Q130" s="13">
        <v>2.9999999999999997E-4</v>
      </c>
      <c r="R130" s="13">
        <v>4.24</v>
      </c>
      <c r="S130" s="19">
        <f>(10^-6)*(1.01325*G130*E130)/(C130*298)</f>
        <v>6.1103228091229668E-7</v>
      </c>
      <c r="T130" s="15">
        <f t="shared" si="5"/>
        <v>220.43972017575894</v>
      </c>
      <c r="U130" s="15">
        <f t="shared" si="6"/>
        <v>5.1990500041452579E-2</v>
      </c>
    </row>
    <row r="131" spans="1:21" ht="16" x14ac:dyDescent="0.2">
      <c r="A131">
        <v>5</v>
      </c>
      <c r="B131" s="1">
        <v>16</v>
      </c>
      <c r="C131" s="3">
        <v>30</v>
      </c>
      <c r="D131" s="3">
        <v>30</v>
      </c>
      <c r="E131" s="4">
        <v>516.70000000000005</v>
      </c>
      <c r="F131" s="4">
        <v>516.70000000000005</v>
      </c>
      <c r="G131" s="3">
        <v>13.97</v>
      </c>
      <c r="H131" s="13">
        <v>0.17899999999999999</v>
      </c>
      <c r="I131" s="13">
        <v>6.7000000000000004E-2</v>
      </c>
      <c r="J131" s="13">
        <v>0.754</v>
      </c>
      <c r="K131" s="12">
        <f t="shared" si="8"/>
        <v>0.27235772357723581</v>
      </c>
      <c r="L131" s="13">
        <v>0.1676</v>
      </c>
      <c r="M131" s="13">
        <v>6.4500000000000002E-2</v>
      </c>
      <c r="N131" s="13">
        <v>0.74209999999999998</v>
      </c>
      <c r="O131" s="13">
        <v>2.1499999999999998E-2</v>
      </c>
      <c r="P131" s="13">
        <v>4.1000000000000003E-3</v>
      </c>
      <c r="Q131" s="13">
        <v>2.0000000000000001E-4</v>
      </c>
      <c r="R131" s="13">
        <v>4.24</v>
      </c>
      <c r="S131" s="19">
        <f>(10^-6)*(1.01325*G131*E131)/(C131*298)</f>
        <v>8.1811425746644293E-7</v>
      </c>
      <c r="T131" s="15">
        <f t="shared" ref="T131:T194" si="9">(((35*10^-3)^2*PI()*(70*10^-3))/2)/S131</f>
        <v>164.64177685864044</v>
      </c>
      <c r="U131" s="15">
        <f t="shared" ref="U131:U194" si="10">T131/(R131*1000)</f>
        <v>3.8830607749679349E-2</v>
      </c>
    </row>
    <row r="132" spans="1:21" ht="16" x14ac:dyDescent="0.2">
      <c r="A132">
        <v>5</v>
      </c>
      <c r="B132" s="1">
        <v>17</v>
      </c>
      <c r="C132" s="3">
        <v>50</v>
      </c>
      <c r="D132" s="3">
        <v>50</v>
      </c>
      <c r="E132" s="4">
        <v>516.70000000000005</v>
      </c>
      <c r="F132" s="4">
        <v>516.70000000000005</v>
      </c>
      <c r="G132" s="3">
        <v>8.27</v>
      </c>
      <c r="H132" s="13">
        <v>0.17899999999999999</v>
      </c>
      <c r="I132" s="13">
        <v>6.7000000000000004E-2</v>
      </c>
      <c r="J132" s="13">
        <v>0.754</v>
      </c>
      <c r="K132" s="12">
        <f t="shared" si="8"/>
        <v>0.27235772357723581</v>
      </c>
      <c r="L132" s="13">
        <v>0.1479</v>
      </c>
      <c r="M132" s="13">
        <v>6.7900000000000002E-2</v>
      </c>
      <c r="N132" s="13">
        <v>0.71989999999999998</v>
      </c>
      <c r="O132" s="13">
        <v>5.7200000000000001E-2</v>
      </c>
      <c r="P132" s="13">
        <v>6.4000000000000003E-3</v>
      </c>
      <c r="Q132" s="13">
        <v>6.9999999999999999E-4</v>
      </c>
      <c r="R132" s="13">
        <v>4.24</v>
      </c>
      <c r="S132" s="19">
        <f>(10^-6)*(1.01325*G132*E132)/(C132*298)</f>
        <v>2.9058575129194627E-7</v>
      </c>
      <c r="T132" s="15">
        <f t="shared" si="9"/>
        <v>463.53196749601113</v>
      </c>
      <c r="U132" s="15">
        <f t="shared" si="10"/>
        <v>0.10932357723962527</v>
      </c>
    </row>
    <row r="133" spans="1:21" ht="16" x14ac:dyDescent="0.2">
      <c r="A133">
        <v>5</v>
      </c>
      <c r="B133" s="1">
        <v>18</v>
      </c>
      <c r="C133" s="3">
        <v>49.9</v>
      </c>
      <c r="D133" s="3">
        <v>50</v>
      </c>
      <c r="E133" s="4">
        <v>516.70000000000005</v>
      </c>
      <c r="F133" s="4">
        <v>516.70000000000005</v>
      </c>
      <c r="G133" s="3">
        <v>13.97</v>
      </c>
      <c r="H133" s="13">
        <v>0.17899999999999999</v>
      </c>
      <c r="I133" s="13">
        <v>6.7000000000000004E-2</v>
      </c>
      <c r="J133" s="13">
        <v>0.754</v>
      </c>
      <c r="K133" s="12">
        <f t="shared" si="8"/>
        <v>0.27235772357723581</v>
      </c>
      <c r="L133" s="13">
        <v>0.1578</v>
      </c>
      <c r="M133" s="13">
        <v>6.5199999999999994E-2</v>
      </c>
      <c r="N133" s="13">
        <v>0.73240000000000005</v>
      </c>
      <c r="O133" s="13">
        <v>3.8699999999999998E-2</v>
      </c>
      <c r="P133" s="13">
        <v>5.4999999999999997E-3</v>
      </c>
      <c r="Q133" s="13">
        <v>4.0000000000000002E-4</v>
      </c>
      <c r="R133" s="13">
        <v>4.24</v>
      </c>
      <c r="S133" s="19">
        <f>(10^-6)*(1.01325*G133*E133)/(C133*298)</f>
        <v>4.918522589978615E-7</v>
      </c>
      <c r="T133" s="15">
        <f t="shared" si="9"/>
        <v>273.85415550820522</v>
      </c>
      <c r="U133" s="15">
        <f t="shared" si="10"/>
        <v>6.4588244223633309E-2</v>
      </c>
    </row>
    <row r="134" spans="1:21" ht="16" x14ac:dyDescent="0.2">
      <c r="A134">
        <v>5</v>
      </c>
      <c r="B134" s="1">
        <v>19</v>
      </c>
      <c r="C134" s="3">
        <v>15.4</v>
      </c>
      <c r="D134" s="3">
        <v>15</v>
      </c>
      <c r="E134" s="4">
        <v>532.4</v>
      </c>
      <c r="F134" s="4">
        <v>532.4</v>
      </c>
      <c r="G134" s="3">
        <v>11.11</v>
      </c>
      <c r="H134" s="13">
        <v>0.17899999999999999</v>
      </c>
      <c r="I134" s="13">
        <v>6.7000000000000004E-2</v>
      </c>
      <c r="J134" s="13">
        <v>0.754</v>
      </c>
      <c r="K134" s="12">
        <f t="shared" si="8"/>
        <v>0.27235772357723581</v>
      </c>
      <c r="L134" s="13">
        <v>0.1762</v>
      </c>
      <c r="M134" s="13">
        <v>6.5100000000000005E-2</v>
      </c>
      <c r="N134" s="13">
        <v>0.74429999999999996</v>
      </c>
      <c r="O134" s="13">
        <v>1.11E-2</v>
      </c>
      <c r="P134" s="13">
        <v>3.2000000000000002E-3</v>
      </c>
      <c r="Q134" s="13">
        <v>1E-4</v>
      </c>
      <c r="R134" s="13">
        <v>4.24</v>
      </c>
      <c r="S134" s="19">
        <f>(10^-6)*(1.01325*G134*E134)/(C134*298)</f>
        <v>1.3059655872483222E-6</v>
      </c>
      <c r="T134" s="15">
        <f t="shared" si="9"/>
        <v>103.13884710122208</v>
      </c>
      <c r="U134" s="15">
        <f t="shared" si="10"/>
        <v>2.4325199788024075E-2</v>
      </c>
    </row>
    <row r="135" spans="1:21" ht="16" x14ac:dyDescent="0.2">
      <c r="A135">
        <v>5</v>
      </c>
      <c r="B135" s="1">
        <v>20</v>
      </c>
      <c r="C135" s="3">
        <v>15.3</v>
      </c>
      <c r="D135" s="3">
        <v>15</v>
      </c>
      <c r="E135" s="4">
        <v>532.4</v>
      </c>
      <c r="F135" s="4">
        <v>532.4</v>
      </c>
      <c r="G135" s="3">
        <v>17.18</v>
      </c>
      <c r="H135" s="13">
        <v>0.17899999999999999</v>
      </c>
      <c r="I135" s="13">
        <v>6.7000000000000004E-2</v>
      </c>
      <c r="J135" s="13">
        <v>0.754</v>
      </c>
      <c r="K135" s="12">
        <f t="shared" si="8"/>
        <v>0.27235772357723581</v>
      </c>
      <c r="L135" s="13">
        <v>0.17760000000000001</v>
      </c>
      <c r="M135" s="13">
        <v>6.4000000000000001E-2</v>
      </c>
      <c r="N135" s="13">
        <v>0.74709999999999999</v>
      </c>
      <c r="O135" s="13">
        <v>8.2000000000000007E-3</v>
      </c>
      <c r="P135" s="13">
        <v>3.0000000000000001E-3</v>
      </c>
      <c r="Q135" s="13">
        <v>1E-4</v>
      </c>
      <c r="R135" s="13">
        <v>4.24</v>
      </c>
      <c r="S135" s="19">
        <f>(10^-6)*(1.01325*G135*E135)/(C135*298)</f>
        <v>2.0326851941044873E-6</v>
      </c>
      <c r="T135" s="15">
        <f t="shared" si="9"/>
        <v>66.264951116546854</v>
      </c>
      <c r="U135" s="15">
        <f t="shared" si="10"/>
        <v>1.5628526206732749E-2</v>
      </c>
    </row>
    <row r="136" spans="1:21" ht="16" x14ac:dyDescent="0.2">
      <c r="A136">
        <v>5</v>
      </c>
      <c r="B136" s="1">
        <v>21</v>
      </c>
      <c r="C136" s="3">
        <v>30</v>
      </c>
      <c r="D136" s="3">
        <v>30</v>
      </c>
      <c r="E136" s="4">
        <v>532.4</v>
      </c>
      <c r="F136" s="4">
        <v>532.4</v>
      </c>
      <c r="G136" s="3">
        <v>11.12</v>
      </c>
      <c r="H136" s="13">
        <v>0.17899999999999999</v>
      </c>
      <c r="I136" s="13">
        <v>6.7000000000000004E-2</v>
      </c>
      <c r="J136" s="13">
        <v>0.754</v>
      </c>
      <c r="K136" s="12">
        <f t="shared" si="8"/>
        <v>0.27235772357723581</v>
      </c>
      <c r="L136" s="13">
        <v>0.16619999999999999</v>
      </c>
      <c r="M136" s="13">
        <v>6.59E-2</v>
      </c>
      <c r="N136" s="13">
        <v>0.7349</v>
      </c>
      <c r="O136" s="13">
        <v>2.8199999999999999E-2</v>
      </c>
      <c r="P136" s="13">
        <v>4.4999999999999997E-3</v>
      </c>
      <c r="Q136" s="13">
        <v>2.9999999999999997E-4</v>
      </c>
      <c r="R136" s="13">
        <v>4.24</v>
      </c>
      <c r="S136" s="19">
        <f>(10^-6)*(1.01325*G136*E136)/(C136*298)</f>
        <v>6.7099908456375831E-7</v>
      </c>
      <c r="T136" s="15">
        <f t="shared" si="9"/>
        <v>200.73914871319562</v>
      </c>
      <c r="U136" s="15">
        <f t="shared" si="10"/>
        <v>4.7344138847451797E-2</v>
      </c>
    </row>
    <row r="137" spans="1:21" ht="16" x14ac:dyDescent="0.2">
      <c r="A137">
        <v>5</v>
      </c>
      <c r="B137" s="1">
        <v>22</v>
      </c>
      <c r="C137" s="3">
        <v>30.1</v>
      </c>
      <c r="D137" s="3">
        <v>30</v>
      </c>
      <c r="E137" s="4">
        <v>532.4</v>
      </c>
      <c r="F137" s="4">
        <v>532.4</v>
      </c>
      <c r="G137" s="3">
        <v>19.5</v>
      </c>
      <c r="H137" s="13">
        <v>0.17899999999999999</v>
      </c>
      <c r="I137" s="13">
        <v>6.7000000000000004E-2</v>
      </c>
      <c r="J137" s="13">
        <v>0.754</v>
      </c>
      <c r="K137" s="12">
        <f t="shared" si="8"/>
        <v>0.27235772357723581</v>
      </c>
      <c r="L137" s="13">
        <v>0.17180000000000001</v>
      </c>
      <c r="M137" s="13">
        <v>6.5299999999999997E-2</v>
      </c>
      <c r="N137" s="13">
        <v>0.73880000000000001</v>
      </c>
      <c r="O137" s="13">
        <v>1.95E-2</v>
      </c>
      <c r="P137" s="13">
        <v>4.4000000000000003E-3</v>
      </c>
      <c r="Q137" s="13">
        <v>2.0000000000000001E-4</v>
      </c>
      <c r="R137" s="13">
        <v>4.24</v>
      </c>
      <c r="S137" s="19">
        <f>(10^-6)*(1.01325*G137*E137)/(C137*298)</f>
        <v>1.172752887466833E-6</v>
      </c>
      <c r="T137" s="15">
        <f t="shared" si="9"/>
        <v>114.85436229759168</v>
      </c>
      <c r="U137" s="15">
        <f t="shared" si="10"/>
        <v>2.7088292994715019E-2</v>
      </c>
    </row>
    <row r="138" spans="1:21" ht="16" x14ac:dyDescent="0.2">
      <c r="A138">
        <v>5</v>
      </c>
      <c r="B138" s="1">
        <v>23</v>
      </c>
      <c r="C138" s="3">
        <v>50</v>
      </c>
      <c r="D138" s="3">
        <v>50</v>
      </c>
      <c r="E138" s="4">
        <v>532.4</v>
      </c>
      <c r="F138" s="4">
        <v>532.4</v>
      </c>
      <c r="G138" s="3">
        <v>11.32</v>
      </c>
      <c r="H138" s="13">
        <v>0.17899999999999999</v>
      </c>
      <c r="I138" s="13">
        <v>6.7000000000000004E-2</v>
      </c>
      <c r="J138" s="13">
        <v>0.754</v>
      </c>
      <c r="K138" s="12">
        <f t="shared" si="8"/>
        <v>0.27235772357723581</v>
      </c>
      <c r="L138" s="13">
        <v>0.15079999999999999</v>
      </c>
      <c r="M138" s="13">
        <v>6.7100000000000007E-2</v>
      </c>
      <c r="N138" s="13">
        <v>0.72250000000000003</v>
      </c>
      <c r="O138" s="13">
        <v>5.2600000000000001E-2</v>
      </c>
      <c r="P138" s="13">
        <v>6.4999999999999997E-3</v>
      </c>
      <c r="Q138" s="13">
        <v>5.0000000000000001E-4</v>
      </c>
      <c r="R138" s="13">
        <v>4.24</v>
      </c>
      <c r="S138" s="19">
        <f>(10^-6)*(1.01325*G138*E138)/(C138*298)</f>
        <v>4.098404480536912E-7</v>
      </c>
      <c r="T138" s="15">
        <f t="shared" si="9"/>
        <v>328.65420107342982</v>
      </c>
      <c r="U138" s="15">
        <f t="shared" si="10"/>
        <v>7.751278327203534E-2</v>
      </c>
    </row>
    <row r="139" spans="1:21" ht="16" x14ac:dyDescent="0.2">
      <c r="A139">
        <v>5</v>
      </c>
      <c r="B139" s="1">
        <v>24</v>
      </c>
      <c r="C139" s="3">
        <v>50</v>
      </c>
      <c r="D139" s="3">
        <v>50</v>
      </c>
      <c r="E139" s="4">
        <v>532.4</v>
      </c>
      <c r="F139" s="4">
        <v>532.4</v>
      </c>
      <c r="G139" s="3">
        <v>19.38</v>
      </c>
      <c r="H139" s="13">
        <v>0.17899999999999999</v>
      </c>
      <c r="I139" s="13">
        <v>6.7000000000000004E-2</v>
      </c>
      <c r="J139" s="13">
        <v>0.754</v>
      </c>
      <c r="K139" s="12">
        <f t="shared" si="8"/>
        <v>0.27235772357723581</v>
      </c>
      <c r="L139" s="13">
        <v>0.16059999999999999</v>
      </c>
      <c r="M139" s="13">
        <v>6.6000000000000003E-2</v>
      </c>
      <c r="N139" s="13">
        <v>0.72929999999999995</v>
      </c>
      <c r="O139" s="13">
        <v>3.7900000000000003E-2</v>
      </c>
      <c r="P139" s="13">
        <v>5.7999999999999996E-3</v>
      </c>
      <c r="Q139" s="13">
        <v>4.0000000000000002E-4</v>
      </c>
      <c r="R139" s="13">
        <v>4.24</v>
      </c>
      <c r="S139" s="19">
        <f>(10^-6)*(1.01325*G139*E139)/(C139*298)</f>
        <v>7.0165263986577189E-7</v>
      </c>
      <c r="T139" s="15">
        <f t="shared" si="9"/>
        <v>191.96932694278766</v>
      </c>
      <c r="U139" s="15">
        <f t="shared" si="10"/>
        <v>4.5275784656317847E-2</v>
      </c>
    </row>
    <row r="140" spans="1:21" ht="16" x14ac:dyDescent="0.2">
      <c r="A140">
        <v>5</v>
      </c>
      <c r="B140" s="1">
        <v>25</v>
      </c>
      <c r="C140" s="3">
        <v>15.1</v>
      </c>
      <c r="D140" s="3">
        <v>15</v>
      </c>
      <c r="E140" s="4">
        <v>547.79999999999995</v>
      </c>
      <c r="F140" s="4">
        <v>547.79999999999995</v>
      </c>
      <c r="G140" s="3">
        <v>12.54</v>
      </c>
      <c r="H140" s="13">
        <v>0.17899999999999999</v>
      </c>
      <c r="I140" s="13">
        <v>6.7000000000000004E-2</v>
      </c>
      <c r="J140" s="13">
        <v>0.754</v>
      </c>
      <c r="K140" s="12">
        <f t="shared" si="8"/>
        <v>0.27235772357723581</v>
      </c>
      <c r="L140" s="13">
        <v>0.1777</v>
      </c>
      <c r="M140" s="13">
        <v>6.4299999999999996E-2</v>
      </c>
      <c r="N140" s="13">
        <v>0.74619999999999997</v>
      </c>
      <c r="O140" s="13">
        <v>8.3000000000000001E-3</v>
      </c>
      <c r="P140" s="13">
        <v>3.3999999999999998E-3</v>
      </c>
      <c r="Q140" s="13">
        <v>1E-4</v>
      </c>
      <c r="R140" s="13">
        <v>4.24</v>
      </c>
      <c r="S140" s="19">
        <f>(10^-6)*(1.01325*G140*E140)/(C140*298)</f>
        <v>1.5468313500600021E-6</v>
      </c>
      <c r="T140" s="15">
        <f t="shared" si="9"/>
        <v>87.078520239092327</v>
      </c>
      <c r="U140" s="15">
        <f t="shared" si="10"/>
        <v>2.0537386848842529E-2</v>
      </c>
    </row>
    <row r="141" spans="1:21" ht="16" x14ac:dyDescent="0.2">
      <c r="A141">
        <v>5</v>
      </c>
      <c r="B141" s="1">
        <v>26</v>
      </c>
      <c r="C141" s="3">
        <v>15.1</v>
      </c>
      <c r="D141" s="3">
        <v>15</v>
      </c>
      <c r="E141" s="4">
        <v>547.79999999999995</v>
      </c>
      <c r="F141" s="4">
        <v>547.79999999999995</v>
      </c>
      <c r="G141" s="3">
        <v>20.190000000000001</v>
      </c>
      <c r="H141" s="13">
        <v>0.17899999999999999</v>
      </c>
      <c r="I141" s="13">
        <v>6.7000000000000004E-2</v>
      </c>
      <c r="J141" s="13">
        <v>0.754</v>
      </c>
      <c r="K141" s="12">
        <f t="shared" si="8"/>
        <v>0.27235772357723581</v>
      </c>
      <c r="L141" s="13">
        <v>0.17849999999999999</v>
      </c>
      <c r="M141" s="13">
        <v>6.4299999999999996E-2</v>
      </c>
      <c r="N141" s="13">
        <v>0.74790000000000001</v>
      </c>
      <c r="O141" s="13">
        <v>6.4000000000000003E-3</v>
      </c>
      <c r="P141" s="13">
        <v>2.8E-3</v>
      </c>
      <c r="Q141" s="13">
        <v>1E-4</v>
      </c>
      <c r="R141" s="13">
        <v>4.24</v>
      </c>
      <c r="S141" s="19">
        <f>(10^-6)*(1.01325*G141*E141)/(C141*298)</f>
        <v>2.490472484665985E-6</v>
      </c>
      <c r="T141" s="15">
        <f t="shared" si="9"/>
        <v>54.084430103923602</v>
      </c>
      <c r="U141" s="15">
        <f t="shared" si="10"/>
        <v>1.2755761816963114E-2</v>
      </c>
    </row>
    <row r="142" spans="1:21" ht="16" x14ac:dyDescent="0.2">
      <c r="A142">
        <v>5</v>
      </c>
      <c r="B142" s="1">
        <v>27</v>
      </c>
      <c r="C142" s="3">
        <v>29.8</v>
      </c>
      <c r="D142" s="3">
        <v>30</v>
      </c>
      <c r="E142" s="4">
        <v>547.79999999999995</v>
      </c>
      <c r="F142" s="4">
        <v>547.79999999999995</v>
      </c>
      <c r="G142" s="3">
        <v>15.02</v>
      </c>
      <c r="H142" s="13">
        <v>0.17899999999999999</v>
      </c>
      <c r="I142" s="13">
        <v>6.7000000000000004E-2</v>
      </c>
      <c r="J142" s="13">
        <v>0.754</v>
      </c>
      <c r="K142" s="12">
        <f t="shared" si="8"/>
        <v>0.27235772357723581</v>
      </c>
      <c r="L142" s="13">
        <v>0.1706</v>
      </c>
      <c r="M142" s="13">
        <v>6.5000000000000002E-2</v>
      </c>
      <c r="N142" s="13">
        <v>0.7379</v>
      </c>
      <c r="O142" s="13">
        <v>2.1999999999999999E-2</v>
      </c>
      <c r="P142" s="13">
        <v>4.3E-3</v>
      </c>
      <c r="Q142" s="13">
        <v>2.0000000000000001E-4</v>
      </c>
      <c r="R142" s="13">
        <v>4.24</v>
      </c>
      <c r="S142" s="19">
        <f>(10^-6)*(1.01325*G142*E142)/(C142*298)</f>
        <v>9.3880640703121461E-7</v>
      </c>
      <c r="T142" s="15">
        <f t="shared" si="9"/>
        <v>143.47557069684962</v>
      </c>
      <c r="U142" s="15">
        <f t="shared" si="10"/>
        <v>3.3838577994540001E-2</v>
      </c>
    </row>
    <row r="143" spans="1:21" ht="16" x14ac:dyDescent="0.2">
      <c r="A143">
        <v>5</v>
      </c>
      <c r="B143" s="1">
        <v>28</v>
      </c>
      <c r="C143" s="3">
        <v>29.7</v>
      </c>
      <c r="D143" s="3">
        <v>30</v>
      </c>
      <c r="E143" s="4">
        <v>547.79999999999995</v>
      </c>
      <c r="F143" s="4">
        <v>547.79999999999995</v>
      </c>
      <c r="G143" s="3">
        <v>20.350000000000001</v>
      </c>
      <c r="H143" s="13">
        <v>0.17899999999999999</v>
      </c>
      <c r="I143" s="13">
        <v>6.7000000000000004E-2</v>
      </c>
      <c r="J143" s="13">
        <v>0.754</v>
      </c>
      <c r="K143" s="12">
        <f t="shared" si="8"/>
        <v>0.27235772357723581</v>
      </c>
      <c r="L143" s="13">
        <v>0.17230000000000001</v>
      </c>
      <c r="M143" s="13">
        <v>6.4500000000000002E-2</v>
      </c>
      <c r="N143" s="13">
        <v>0.74060000000000004</v>
      </c>
      <c r="O143" s="13">
        <v>1.8200000000000001E-2</v>
      </c>
      <c r="P143" s="13">
        <v>4.3E-3</v>
      </c>
      <c r="Q143" s="13">
        <v>1E-4</v>
      </c>
      <c r="R143" s="13">
        <v>4.24</v>
      </c>
      <c r="S143" s="19">
        <f>(10^-6)*(1.01325*G143*E143)/(C143*298)</f>
        <v>1.2762340883668901E-6</v>
      </c>
      <c r="T143" s="15">
        <f t="shared" si="9"/>
        <v>105.54159793288662</v>
      </c>
      <c r="U143" s="15">
        <f t="shared" si="10"/>
        <v>2.489188630492609E-2</v>
      </c>
    </row>
    <row r="144" spans="1:21" ht="16" x14ac:dyDescent="0.2">
      <c r="A144">
        <v>5</v>
      </c>
      <c r="B144" s="1">
        <v>29</v>
      </c>
      <c r="C144" s="3">
        <v>50</v>
      </c>
      <c r="D144" s="3">
        <v>50</v>
      </c>
      <c r="E144" s="4">
        <v>547.79999999999995</v>
      </c>
      <c r="F144" s="4">
        <v>547.79999999999995</v>
      </c>
      <c r="G144" s="3">
        <v>11.19</v>
      </c>
      <c r="H144" s="13">
        <v>0.17899999999999999</v>
      </c>
      <c r="I144" s="13">
        <v>6.7000000000000004E-2</v>
      </c>
      <c r="J144" s="13">
        <v>0.754</v>
      </c>
      <c r="K144" s="12">
        <f t="shared" si="8"/>
        <v>0.27235772357723581</v>
      </c>
      <c r="L144" s="13">
        <v>0.1522</v>
      </c>
      <c r="M144" s="13">
        <v>6.7400000000000002E-2</v>
      </c>
      <c r="N144" s="13">
        <v>0.72109999999999996</v>
      </c>
      <c r="O144" s="13">
        <v>5.1999999999999998E-2</v>
      </c>
      <c r="P144" s="13">
        <v>6.7000000000000002E-3</v>
      </c>
      <c r="Q144" s="13">
        <v>5.9999999999999995E-4</v>
      </c>
      <c r="R144" s="13">
        <v>4.24</v>
      </c>
      <c r="S144" s="19">
        <f>(10^-6)*(1.01325*G144*E144)/(C144*298)</f>
        <v>4.1685254607382543E-7</v>
      </c>
      <c r="T144" s="15">
        <f t="shared" si="9"/>
        <v>323.12573424658297</v>
      </c>
      <c r="U144" s="15">
        <f t="shared" si="10"/>
        <v>7.620889958645824E-2</v>
      </c>
    </row>
    <row r="145" spans="1:21" ht="16" x14ac:dyDescent="0.2">
      <c r="A145">
        <v>5</v>
      </c>
      <c r="B145" s="1">
        <v>30</v>
      </c>
      <c r="C145" s="3">
        <v>50</v>
      </c>
      <c r="D145" s="3">
        <v>50</v>
      </c>
      <c r="E145" s="4">
        <v>547.79999999999995</v>
      </c>
      <c r="F145" s="4">
        <v>547.79999999999995</v>
      </c>
      <c r="G145" s="3">
        <v>19.53</v>
      </c>
      <c r="H145" s="13">
        <v>0.17899999999999999</v>
      </c>
      <c r="I145" s="13">
        <v>6.7000000000000004E-2</v>
      </c>
      <c r="J145" s="13">
        <v>0.754</v>
      </c>
      <c r="K145" s="12">
        <f t="shared" si="8"/>
        <v>0.27235772357723581</v>
      </c>
      <c r="L145" s="13">
        <v>0.16089999999999999</v>
      </c>
      <c r="M145" s="13">
        <v>6.6000000000000003E-2</v>
      </c>
      <c r="N145" s="13">
        <v>0.72809999999999997</v>
      </c>
      <c r="O145" s="13">
        <v>3.85E-2</v>
      </c>
      <c r="P145" s="13">
        <v>6.1000000000000004E-3</v>
      </c>
      <c r="Q145" s="13">
        <v>4.0000000000000002E-4</v>
      </c>
      <c r="R145" s="13">
        <v>4.24</v>
      </c>
      <c r="S145" s="19">
        <f>(10^-6)*(1.01325*G145*E145)/(C145*298)</f>
        <v>7.275362131208052E-7</v>
      </c>
      <c r="T145" s="15">
        <f t="shared" si="9"/>
        <v>185.13962960672114</v>
      </c>
      <c r="U145" s="15">
        <f t="shared" si="10"/>
        <v>4.3665006982717254E-2</v>
      </c>
    </row>
    <row r="146" spans="1:21" ht="16" x14ac:dyDescent="0.2">
      <c r="A146" t="s">
        <v>16</v>
      </c>
      <c r="B146" s="1">
        <v>1</v>
      </c>
      <c r="C146" s="3">
        <v>15.1</v>
      </c>
      <c r="D146" s="3">
        <v>15</v>
      </c>
      <c r="E146" s="4">
        <v>483.5</v>
      </c>
      <c r="F146" s="4">
        <v>483.5</v>
      </c>
      <c r="G146" s="3">
        <v>2.0099999999999998</v>
      </c>
      <c r="H146" s="13">
        <v>0</v>
      </c>
      <c r="I146" s="13">
        <v>0.115</v>
      </c>
      <c r="J146" s="13">
        <v>0.88500000000000001</v>
      </c>
      <c r="K146" s="12">
        <f>I146/(H146+I146)</f>
        <v>1</v>
      </c>
      <c r="L146" s="13">
        <v>4.3E-3</v>
      </c>
      <c r="M146" s="13">
        <v>0.10100000000000001</v>
      </c>
      <c r="N146" s="13">
        <v>0.86609999999999998</v>
      </c>
      <c r="O146" s="13">
        <v>1.1900000000000001E-2</v>
      </c>
      <c r="P146" s="13">
        <v>1.66E-2</v>
      </c>
      <c r="Q146" s="13">
        <v>1E-4</v>
      </c>
      <c r="R146" s="13">
        <v>4.24</v>
      </c>
      <c r="S146" s="19">
        <f>(10^-6)*(1.01325*G146*E146)/(C146*298)</f>
        <v>2.1883457348104354E-7</v>
      </c>
      <c r="T146" s="15">
        <f t="shared" si="9"/>
        <v>615.51418900601823</v>
      </c>
      <c r="U146" s="15">
        <f t="shared" si="10"/>
        <v>0.14516844080330618</v>
      </c>
    </row>
    <row r="147" spans="1:21" ht="16" x14ac:dyDescent="0.2">
      <c r="A147" t="s">
        <v>16</v>
      </c>
      <c r="B147" s="1">
        <v>2</v>
      </c>
      <c r="C147" s="3">
        <v>15</v>
      </c>
      <c r="D147" s="3">
        <v>15</v>
      </c>
      <c r="E147" s="4">
        <v>483.5</v>
      </c>
      <c r="F147" s="4">
        <v>483.5</v>
      </c>
      <c r="G147" s="3">
        <v>5.99</v>
      </c>
      <c r="H147" s="13">
        <v>0</v>
      </c>
      <c r="I147" s="13">
        <v>0.115</v>
      </c>
      <c r="J147" s="13">
        <v>0.88500000000000001</v>
      </c>
      <c r="K147" s="12">
        <f t="shared" ref="K147:K163" si="11">I147/(H147+I147)</f>
        <v>1</v>
      </c>
      <c r="L147" s="13">
        <v>2.0999999999999999E-3</v>
      </c>
      <c r="M147" s="13">
        <v>0.1087</v>
      </c>
      <c r="N147" s="13">
        <v>0.87450000000000006</v>
      </c>
      <c r="O147" s="13">
        <v>6.3E-3</v>
      </c>
      <c r="P147" s="13">
        <v>8.3999999999999995E-3</v>
      </c>
      <c r="Q147" s="13">
        <v>0</v>
      </c>
      <c r="R147" s="13">
        <v>4.24</v>
      </c>
      <c r="S147" s="19">
        <f>(10^-6)*(1.01325*G147*E147)/(C147*298)</f>
        <v>6.5649646224832217E-7</v>
      </c>
      <c r="T147" s="15">
        <f t="shared" si="9"/>
        <v>205.17366470089709</v>
      </c>
      <c r="U147" s="15">
        <f t="shared" si="10"/>
        <v>4.8390015259645543E-2</v>
      </c>
    </row>
    <row r="148" spans="1:21" ht="16" x14ac:dyDescent="0.2">
      <c r="A148" t="s">
        <v>16</v>
      </c>
      <c r="B148" s="1">
        <v>3</v>
      </c>
      <c r="C148" s="3">
        <v>15</v>
      </c>
      <c r="D148" s="3">
        <v>15</v>
      </c>
      <c r="E148" s="4">
        <v>483.5</v>
      </c>
      <c r="F148" s="4">
        <v>483.5</v>
      </c>
      <c r="G148" s="3">
        <v>10.220000000000001</v>
      </c>
      <c r="H148" s="13">
        <v>0</v>
      </c>
      <c r="I148" s="13">
        <v>0.115</v>
      </c>
      <c r="J148" s="13">
        <v>0.88500000000000001</v>
      </c>
      <c r="K148" s="12">
        <f t="shared" si="11"/>
        <v>1</v>
      </c>
      <c r="L148" s="13">
        <v>1.1999999999999999E-3</v>
      </c>
      <c r="M148" s="13">
        <v>0.11</v>
      </c>
      <c r="N148" s="13">
        <v>0.87819999999999998</v>
      </c>
      <c r="O148" s="13">
        <v>4.5999999999999999E-3</v>
      </c>
      <c r="P148" s="13">
        <v>6.0000000000000001E-3</v>
      </c>
      <c r="Q148" s="13">
        <v>0</v>
      </c>
      <c r="R148" s="13">
        <v>4.24</v>
      </c>
      <c r="S148" s="19">
        <f>(10^-6)*(1.01325*G148*E148)/(C148*298)</f>
        <v>1.1200991392617451E-6</v>
      </c>
      <c r="T148" s="15">
        <f t="shared" si="9"/>
        <v>120.25344927185651</v>
      </c>
      <c r="U148" s="15">
        <f t="shared" si="10"/>
        <v>2.8361662564117103E-2</v>
      </c>
    </row>
    <row r="149" spans="1:21" ht="16" x14ac:dyDescent="0.2">
      <c r="A149" t="s">
        <v>16</v>
      </c>
      <c r="B149" s="1">
        <v>4</v>
      </c>
      <c r="C149" s="3">
        <v>14.8</v>
      </c>
      <c r="D149" s="3">
        <v>15</v>
      </c>
      <c r="E149" s="4">
        <v>483.5</v>
      </c>
      <c r="F149" s="4">
        <v>483.5</v>
      </c>
      <c r="G149" s="3">
        <v>14.87</v>
      </c>
      <c r="H149" s="13">
        <v>0</v>
      </c>
      <c r="I149" s="13">
        <v>0.115</v>
      </c>
      <c r="J149" s="13">
        <v>0.88500000000000001</v>
      </c>
      <c r="K149" s="12">
        <f t="shared" si="11"/>
        <v>1</v>
      </c>
      <c r="L149" s="13">
        <v>1E-3</v>
      </c>
      <c r="M149" s="13">
        <v>0.112</v>
      </c>
      <c r="N149" s="13">
        <v>0.87949999999999995</v>
      </c>
      <c r="O149" s="13">
        <v>3.3999999999999998E-3</v>
      </c>
      <c r="P149" s="13">
        <v>4.1000000000000003E-3</v>
      </c>
      <c r="Q149" s="13">
        <v>0</v>
      </c>
      <c r="R149" s="13">
        <v>4.24</v>
      </c>
      <c r="S149" s="19">
        <f>(10^-6)*(1.01325*G149*E149)/(C149*298)</f>
        <v>1.6517567105591327E-6</v>
      </c>
      <c r="T149" s="15">
        <f t="shared" si="9"/>
        <v>81.5469882226583</v>
      </c>
      <c r="U149" s="15">
        <f t="shared" si="10"/>
        <v>1.9232780241192994E-2</v>
      </c>
    </row>
    <row r="150" spans="1:21" ht="16" x14ac:dyDescent="0.2">
      <c r="A150" t="s">
        <v>16</v>
      </c>
      <c r="B150" s="1">
        <v>5</v>
      </c>
      <c r="C150" s="3">
        <v>14.8</v>
      </c>
      <c r="D150" s="3">
        <v>15</v>
      </c>
      <c r="E150" s="4">
        <v>483.5</v>
      </c>
      <c r="F150" s="4">
        <v>483.5</v>
      </c>
      <c r="G150" s="3">
        <v>22.16</v>
      </c>
      <c r="H150" s="13">
        <v>0</v>
      </c>
      <c r="I150" s="13">
        <v>0.115</v>
      </c>
      <c r="J150" s="13">
        <v>0.88500000000000001</v>
      </c>
      <c r="K150" s="12">
        <f t="shared" si="11"/>
        <v>1</v>
      </c>
      <c r="L150" s="13">
        <v>5.9999999999999995E-4</v>
      </c>
      <c r="M150" s="13">
        <v>0.11169999999999999</v>
      </c>
      <c r="N150" s="13">
        <v>0.88239999999999996</v>
      </c>
      <c r="O150" s="13">
        <v>2.3999999999999998E-3</v>
      </c>
      <c r="P150" s="13">
        <v>2.8999999999999998E-3</v>
      </c>
      <c r="Q150" s="13">
        <v>0</v>
      </c>
      <c r="R150" s="13">
        <v>4.24</v>
      </c>
      <c r="S150" s="19">
        <f>(10^-6)*(1.01325*G150*E150)/(C150*298)</f>
        <v>2.4615284940141483E-6</v>
      </c>
      <c r="T150" s="15">
        <f t="shared" si="9"/>
        <v>54.720384245078009</v>
      </c>
      <c r="U150" s="15">
        <f t="shared" si="10"/>
        <v>1.2905751001197643E-2</v>
      </c>
    </row>
    <row r="151" spans="1:21" ht="16" x14ac:dyDescent="0.2">
      <c r="A151" t="s">
        <v>16</v>
      </c>
      <c r="B151" s="1">
        <v>6</v>
      </c>
      <c r="C151" s="3">
        <v>14.9</v>
      </c>
      <c r="D151" s="3">
        <v>15</v>
      </c>
      <c r="E151" s="4">
        <v>483.5</v>
      </c>
      <c r="F151" s="4">
        <v>483.5</v>
      </c>
      <c r="G151" s="3">
        <v>25.29</v>
      </c>
      <c r="H151" s="13">
        <v>0</v>
      </c>
      <c r="I151" s="13">
        <v>0.115</v>
      </c>
      <c r="J151" s="13">
        <v>0.88500000000000001</v>
      </c>
      <c r="K151" s="12">
        <f t="shared" si="11"/>
        <v>1</v>
      </c>
      <c r="L151" s="13">
        <v>5.9999999999999995E-4</v>
      </c>
      <c r="M151" s="13">
        <v>0.1125</v>
      </c>
      <c r="N151" s="13">
        <v>0.88229999999999997</v>
      </c>
      <c r="O151" s="13">
        <v>2.0999999999999999E-3</v>
      </c>
      <c r="P151" s="13">
        <v>2.5000000000000001E-3</v>
      </c>
      <c r="Q151" s="13">
        <v>0</v>
      </c>
      <c r="R151" s="13">
        <v>4.24</v>
      </c>
      <c r="S151" s="19">
        <f>(10^-6)*(1.01325*G151*E151)/(C151*298)</f>
        <v>2.7903545389284265E-6</v>
      </c>
      <c r="T151" s="15">
        <f t="shared" si="9"/>
        <v>48.271924998602266</v>
      </c>
      <c r="U151" s="15">
        <f t="shared" si="10"/>
        <v>1.1384887971368459E-2</v>
      </c>
    </row>
    <row r="152" spans="1:21" ht="16" x14ac:dyDescent="0.2">
      <c r="A152" t="s">
        <v>16</v>
      </c>
      <c r="B152" s="1">
        <v>7</v>
      </c>
      <c r="C152" s="3">
        <v>30.2</v>
      </c>
      <c r="D152" s="3">
        <v>30</v>
      </c>
      <c r="E152" s="4">
        <v>483.5</v>
      </c>
      <c r="F152" s="4">
        <v>483.5</v>
      </c>
      <c r="G152" s="3">
        <v>2.02</v>
      </c>
      <c r="H152" s="13">
        <v>0</v>
      </c>
      <c r="I152" s="13">
        <v>0.115</v>
      </c>
      <c r="J152" s="13">
        <v>0.88500000000000001</v>
      </c>
      <c r="K152" s="12">
        <f t="shared" si="11"/>
        <v>1</v>
      </c>
      <c r="L152" s="13">
        <v>3.8999999999999998E-3</v>
      </c>
      <c r="M152" s="13">
        <v>9.5100000000000004E-2</v>
      </c>
      <c r="N152" s="13">
        <v>0.85529999999999995</v>
      </c>
      <c r="O152" s="13">
        <v>2.07E-2</v>
      </c>
      <c r="P152" s="13">
        <v>2.5000000000000001E-2</v>
      </c>
      <c r="Q152" s="13">
        <v>0</v>
      </c>
      <c r="R152" s="13">
        <v>4.24</v>
      </c>
      <c r="S152" s="19">
        <f>(10^-6)*(1.01325*G152*E152)/(C152*298)</f>
        <v>1.0996165135117117E-7</v>
      </c>
      <c r="T152" s="15">
        <f t="shared" si="9"/>
        <v>1224.9341781208873</v>
      </c>
      <c r="U152" s="15">
        <f t="shared" si="10"/>
        <v>0.28889957031153002</v>
      </c>
    </row>
    <row r="153" spans="1:21" ht="16" x14ac:dyDescent="0.2">
      <c r="A153" t="s">
        <v>16</v>
      </c>
      <c r="B153" s="1">
        <v>8</v>
      </c>
      <c r="C153" s="3">
        <v>30</v>
      </c>
      <c r="D153" s="3">
        <v>30</v>
      </c>
      <c r="E153" s="4">
        <v>483.5</v>
      </c>
      <c r="F153" s="4">
        <v>483.5</v>
      </c>
      <c r="G153" s="3">
        <v>5.07</v>
      </c>
      <c r="H153" s="13">
        <v>0</v>
      </c>
      <c r="I153" s="13">
        <v>0.115</v>
      </c>
      <c r="J153" s="13">
        <v>0.88500000000000001</v>
      </c>
      <c r="K153" s="12">
        <f t="shared" si="11"/>
        <v>1</v>
      </c>
      <c r="L153" s="13">
        <v>2.5000000000000001E-3</v>
      </c>
      <c r="M153" s="13">
        <v>0.1032</v>
      </c>
      <c r="N153" s="13">
        <v>0.86639999999999995</v>
      </c>
      <c r="O153" s="13">
        <v>1.29E-2</v>
      </c>
      <c r="P153" s="13">
        <v>1.4999999999999999E-2</v>
      </c>
      <c r="Q153" s="13">
        <v>0</v>
      </c>
      <c r="R153" s="13">
        <v>4.24</v>
      </c>
      <c r="S153" s="19">
        <f>(10^-6)*(1.01325*G153*E153)/(C153*298)</f>
        <v>2.7783280998322146E-7</v>
      </c>
      <c r="T153" s="15">
        <f t="shared" si="9"/>
        <v>484.8087777350587</v>
      </c>
      <c r="U153" s="15">
        <f t="shared" si="10"/>
        <v>0.11434169286204214</v>
      </c>
    </row>
    <row r="154" spans="1:21" ht="16" x14ac:dyDescent="0.2">
      <c r="A154" t="s">
        <v>16</v>
      </c>
      <c r="B154" s="1">
        <v>9</v>
      </c>
      <c r="C154" s="3">
        <v>30.1</v>
      </c>
      <c r="D154" s="3">
        <v>30</v>
      </c>
      <c r="E154" s="4">
        <v>483.5</v>
      </c>
      <c r="F154" s="4">
        <v>483.5</v>
      </c>
      <c r="G154" s="3">
        <v>10.19</v>
      </c>
      <c r="H154" s="13">
        <v>0</v>
      </c>
      <c r="I154" s="13">
        <v>0.115</v>
      </c>
      <c r="J154" s="13">
        <v>0.88500000000000001</v>
      </c>
      <c r="K154" s="12">
        <f t="shared" si="11"/>
        <v>1</v>
      </c>
      <c r="L154" s="13">
        <v>1.5E-3</v>
      </c>
      <c r="M154" s="13">
        <v>0.1082</v>
      </c>
      <c r="N154" s="13">
        <v>0.87190000000000001</v>
      </c>
      <c r="O154" s="13">
        <v>8.3999999999999995E-3</v>
      </c>
      <c r="P154" s="13">
        <v>0.01</v>
      </c>
      <c r="Q154" s="13">
        <v>0</v>
      </c>
      <c r="R154" s="13">
        <v>4.24</v>
      </c>
      <c r="S154" s="19">
        <f>(10^-6)*(1.01325*G154*E154)/(C154*298)</f>
        <v>5.5655042043858257E-7</v>
      </c>
      <c r="T154" s="15">
        <f t="shared" si="9"/>
        <v>242.01901584499223</v>
      </c>
      <c r="U154" s="15">
        <f t="shared" si="10"/>
        <v>5.7079956567215144E-2</v>
      </c>
    </row>
    <row r="155" spans="1:21" ht="16" x14ac:dyDescent="0.2">
      <c r="A155" t="s">
        <v>16</v>
      </c>
      <c r="B155" s="1">
        <v>10</v>
      </c>
      <c r="C155" s="3">
        <v>30</v>
      </c>
      <c r="D155" s="3">
        <v>30</v>
      </c>
      <c r="E155" s="4">
        <v>483.5</v>
      </c>
      <c r="F155" s="4">
        <v>483.5</v>
      </c>
      <c r="G155" s="3">
        <v>17.170000000000002</v>
      </c>
      <c r="H155" s="13">
        <v>0</v>
      </c>
      <c r="I155" s="13">
        <v>0.115</v>
      </c>
      <c r="J155" s="13">
        <v>0.88500000000000001</v>
      </c>
      <c r="K155" s="12">
        <f t="shared" si="11"/>
        <v>1</v>
      </c>
      <c r="L155" s="13">
        <v>1.1000000000000001E-3</v>
      </c>
      <c r="M155" s="13">
        <v>0.1105</v>
      </c>
      <c r="N155" s="13">
        <v>0.87609999999999999</v>
      </c>
      <c r="O155" s="13">
        <v>5.7000000000000002E-3</v>
      </c>
      <c r="P155" s="13">
        <v>6.6E-3</v>
      </c>
      <c r="Q155" s="13">
        <v>0</v>
      </c>
      <c r="R155" s="13">
        <v>4.24</v>
      </c>
      <c r="S155" s="19">
        <f>(10^-6)*(1.01325*G155*E155)/(C155*298)</f>
        <v>9.4090519672818815E-7</v>
      </c>
      <c r="T155" s="15">
        <f t="shared" si="9"/>
        <v>143.15553308775461</v>
      </c>
      <c r="U155" s="15">
        <f t="shared" si="10"/>
        <v>3.3763097426357219E-2</v>
      </c>
    </row>
    <row r="156" spans="1:21" ht="16" x14ac:dyDescent="0.2">
      <c r="A156" t="s">
        <v>16</v>
      </c>
      <c r="B156" s="1">
        <v>11</v>
      </c>
      <c r="C156" s="3">
        <v>29.9</v>
      </c>
      <c r="D156" s="3">
        <v>30</v>
      </c>
      <c r="E156" s="4">
        <v>483.5</v>
      </c>
      <c r="F156" s="4">
        <v>483.5</v>
      </c>
      <c r="G156" s="3">
        <v>21.11</v>
      </c>
      <c r="H156" s="13">
        <v>0</v>
      </c>
      <c r="I156" s="13">
        <v>0.115</v>
      </c>
      <c r="J156" s="13">
        <v>0.88500000000000001</v>
      </c>
      <c r="K156" s="12">
        <f t="shared" si="11"/>
        <v>1</v>
      </c>
      <c r="L156" s="13">
        <v>1.1000000000000001E-3</v>
      </c>
      <c r="M156" s="13">
        <v>0.1101</v>
      </c>
      <c r="N156" s="13">
        <v>0.87870000000000004</v>
      </c>
      <c r="O156" s="13">
        <v>4.4999999999999997E-3</v>
      </c>
      <c r="P156" s="13">
        <v>5.5999999999999999E-3</v>
      </c>
      <c r="Q156" s="13">
        <v>0</v>
      </c>
      <c r="R156" s="13">
        <v>4.24</v>
      </c>
      <c r="S156" s="19">
        <f>(10^-6)*(1.01325*G156*E156)/(C156*298)</f>
        <v>1.160683663245494E-6</v>
      </c>
      <c r="T156" s="15">
        <f t="shared" si="9"/>
        <v>116.04866105035646</v>
      </c>
      <c r="U156" s="15">
        <f t="shared" si="10"/>
        <v>2.7369967228857654E-2</v>
      </c>
    </row>
    <row r="157" spans="1:21" ht="16" x14ac:dyDescent="0.2">
      <c r="A157" t="s">
        <v>16</v>
      </c>
      <c r="B157" s="1">
        <v>12</v>
      </c>
      <c r="C157" s="3">
        <v>29.7</v>
      </c>
      <c r="D157" s="3">
        <v>30</v>
      </c>
      <c r="E157" s="4">
        <v>483.5</v>
      </c>
      <c r="F157" s="4">
        <v>483.5</v>
      </c>
      <c r="G157" s="3">
        <v>29.14</v>
      </c>
      <c r="H157" s="13">
        <v>0</v>
      </c>
      <c r="I157" s="13">
        <v>0.115</v>
      </c>
      <c r="J157" s="13">
        <v>0.88500000000000001</v>
      </c>
      <c r="K157" s="12">
        <f t="shared" si="11"/>
        <v>1</v>
      </c>
      <c r="L157" s="13">
        <v>5.9999999999999995E-4</v>
      </c>
      <c r="M157" s="13">
        <v>0.1132</v>
      </c>
      <c r="N157" s="13">
        <v>0.87829999999999997</v>
      </c>
      <c r="O157" s="13">
        <v>3.8E-3</v>
      </c>
      <c r="P157" s="13">
        <v>4.1000000000000003E-3</v>
      </c>
      <c r="Q157" s="13">
        <v>0</v>
      </c>
      <c r="R157" s="13">
        <v>4.24</v>
      </c>
      <c r="S157" s="19">
        <f>(10^-6)*(1.01325*G157*E157)/(C157*298)</f>
        <v>1.612983500271168E-6</v>
      </c>
      <c r="T157" s="15">
        <f t="shared" si="9"/>
        <v>83.507230545146882</v>
      </c>
      <c r="U157" s="15">
        <f t="shared" si="10"/>
        <v>1.9695101543666719E-2</v>
      </c>
    </row>
    <row r="158" spans="1:21" ht="16" x14ac:dyDescent="0.2">
      <c r="A158" t="s">
        <v>16</v>
      </c>
      <c r="B158" s="1">
        <v>13</v>
      </c>
      <c r="C158" s="3">
        <v>50.3</v>
      </c>
      <c r="D158" s="3">
        <v>50</v>
      </c>
      <c r="E158" s="4">
        <v>483.5</v>
      </c>
      <c r="F158" s="4">
        <v>483.5</v>
      </c>
      <c r="G158" s="3">
        <v>1.35</v>
      </c>
      <c r="H158" s="13">
        <v>0</v>
      </c>
      <c r="I158" s="13">
        <v>0.115</v>
      </c>
      <c r="J158" s="13">
        <v>0.88500000000000001</v>
      </c>
      <c r="K158" s="12">
        <f t="shared" si="11"/>
        <v>1</v>
      </c>
      <c r="L158" s="13">
        <v>3.8E-3</v>
      </c>
      <c r="M158" s="13">
        <v>8.5000000000000006E-2</v>
      </c>
      <c r="N158" s="13">
        <v>0.83989999999999998</v>
      </c>
      <c r="O158" s="13">
        <v>3.3300000000000003E-2</v>
      </c>
      <c r="P158" s="13">
        <v>3.78E-2</v>
      </c>
      <c r="Q158" s="13">
        <v>2.0000000000000001E-4</v>
      </c>
      <c r="R158" s="13">
        <v>4.24</v>
      </c>
      <c r="S158" s="19">
        <f>(10^-6)*(1.01325*G158*E158)/(C158*298)</f>
        <v>4.4122753829372755E-8</v>
      </c>
      <c r="T158" s="15">
        <f t="shared" si="9"/>
        <v>3052.75109399438</v>
      </c>
      <c r="U158" s="15">
        <f t="shared" si="10"/>
        <v>0.7199884655647123</v>
      </c>
    </row>
    <row r="159" spans="1:21" ht="16" x14ac:dyDescent="0.2">
      <c r="A159" t="s">
        <v>16</v>
      </c>
      <c r="B159" s="1">
        <v>14</v>
      </c>
      <c r="C159" s="3">
        <v>49.9</v>
      </c>
      <c r="D159" s="3">
        <v>50</v>
      </c>
      <c r="E159" s="4">
        <v>483.5</v>
      </c>
      <c r="F159" s="4">
        <v>483.5</v>
      </c>
      <c r="G159" s="3">
        <v>4.5599999999999996</v>
      </c>
      <c r="H159" s="13">
        <v>0</v>
      </c>
      <c r="I159" s="13">
        <v>0.115</v>
      </c>
      <c r="J159" s="13">
        <v>0.88500000000000001</v>
      </c>
      <c r="K159" s="12">
        <f t="shared" si="11"/>
        <v>1</v>
      </c>
      <c r="L159" s="13">
        <v>2.2000000000000001E-3</v>
      </c>
      <c r="M159" s="13">
        <v>9.8599999999999993E-2</v>
      </c>
      <c r="N159" s="13">
        <v>0.86109999999999998</v>
      </c>
      <c r="O159" s="13">
        <v>1.7999999999999999E-2</v>
      </c>
      <c r="P159" s="13">
        <v>0.02</v>
      </c>
      <c r="Q159" s="13">
        <v>1E-4</v>
      </c>
      <c r="R159" s="13">
        <v>4.24</v>
      </c>
      <c r="S159" s="19">
        <f>(10^-6)*(1.01325*G159*E159)/(C159*298)</f>
        <v>1.502315416067033E-7</v>
      </c>
      <c r="T159" s="15">
        <f t="shared" si="9"/>
        <v>896.58791743805352</v>
      </c>
      <c r="U159" s="15">
        <f t="shared" si="10"/>
        <v>0.21145941449010697</v>
      </c>
    </row>
    <row r="160" spans="1:21" ht="16" x14ac:dyDescent="0.2">
      <c r="A160" t="s">
        <v>16</v>
      </c>
      <c r="B160" s="1">
        <v>15</v>
      </c>
      <c r="C160" s="3">
        <v>50</v>
      </c>
      <c r="D160" s="3">
        <v>50</v>
      </c>
      <c r="E160" s="4">
        <v>483.5</v>
      </c>
      <c r="F160" s="4">
        <v>483.5</v>
      </c>
      <c r="G160" s="3">
        <v>10.74</v>
      </c>
      <c r="H160" s="13">
        <v>0</v>
      </c>
      <c r="I160" s="13">
        <v>0.115</v>
      </c>
      <c r="J160" s="13">
        <v>0.88500000000000001</v>
      </c>
      <c r="K160" s="12">
        <f t="shared" si="11"/>
        <v>1</v>
      </c>
      <c r="L160" s="13">
        <v>1.6999999999999999E-3</v>
      </c>
      <c r="M160" s="13">
        <v>0.1053</v>
      </c>
      <c r="N160" s="13">
        <v>0.87009999999999998</v>
      </c>
      <c r="O160" s="13">
        <v>1.06E-2</v>
      </c>
      <c r="P160" s="13">
        <v>1.23E-2</v>
      </c>
      <c r="Q160" s="13">
        <v>0</v>
      </c>
      <c r="R160" s="13">
        <v>4.24</v>
      </c>
      <c r="S160" s="19">
        <f>(10^-6)*(1.01325*G160*E160)/(C160*298)</f>
        <v>3.5312714546979868E-7</v>
      </c>
      <c r="T160" s="15">
        <f t="shared" si="9"/>
        <v>381.43707373009732</v>
      </c>
      <c r="U160" s="15">
        <f t="shared" si="10"/>
        <v>8.9961573992947477E-2</v>
      </c>
    </row>
    <row r="161" spans="1:21" ht="16" x14ac:dyDescent="0.2">
      <c r="A161" t="s">
        <v>16</v>
      </c>
      <c r="B161" s="1">
        <v>16</v>
      </c>
      <c r="C161" s="3">
        <v>50.1</v>
      </c>
      <c r="D161" s="3">
        <v>50</v>
      </c>
      <c r="E161" s="4">
        <v>483.5</v>
      </c>
      <c r="F161" s="4">
        <v>483.5</v>
      </c>
      <c r="G161" s="3">
        <v>15.94</v>
      </c>
      <c r="H161" s="13">
        <v>0</v>
      </c>
      <c r="I161" s="13">
        <v>0.115</v>
      </c>
      <c r="J161" s="13">
        <v>0.88500000000000001</v>
      </c>
      <c r="K161" s="12">
        <f t="shared" si="11"/>
        <v>1</v>
      </c>
      <c r="L161" s="13">
        <v>1.1999999999999999E-3</v>
      </c>
      <c r="M161" s="13">
        <v>0.1081</v>
      </c>
      <c r="N161" s="13">
        <v>0.87290000000000001</v>
      </c>
      <c r="O161" s="13">
        <v>8.3000000000000001E-3</v>
      </c>
      <c r="P161" s="13">
        <v>9.4999999999999998E-3</v>
      </c>
      <c r="Q161" s="13">
        <v>0</v>
      </c>
      <c r="R161" s="13">
        <v>4.24</v>
      </c>
      <c r="S161" s="19">
        <f>(10^-6)*(1.01325*G161*E161)/(C161*298)</f>
        <v>5.2305507223807416E-7</v>
      </c>
      <c r="T161" s="15">
        <f t="shared" si="9"/>
        <v>257.51740528262036</v>
      </c>
      <c r="U161" s="15">
        <f t="shared" si="10"/>
        <v>6.073523709495763E-2</v>
      </c>
    </row>
    <row r="162" spans="1:21" ht="16" x14ac:dyDescent="0.2">
      <c r="A162" t="s">
        <v>16</v>
      </c>
      <c r="B162" s="1">
        <v>17</v>
      </c>
      <c r="C162" s="3">
        <v>50</v>
      </c>
      <c r="D162" s="3">
        <v>50</v>
      </c>
      <c r="E162" s="4">
        <v>483.5</v>
      </c>
      <c r="F162" s="4">
        <v>483.5</v>
      </c>
      <c r="G162" s="3">
        <v>20.21</v>
      </c>
      <c r="H162" s="13">
        <v>0</v>
      </c>
      <c r="I162" s="13">
        <v>0.115</v>
      </c>
      <c r="J162" s="13">
        <v>0.88500000000000001</v>
      </c>
      <c r="K162" s="12">
        <f t="shared" si="11"/>
        <v>1</v>
      </c>
      <c r="L162" s="13">
        <v>1E-3</v>
      </c>
      <c r="M162" s="13">
        <v>0.108</v>
      </c>
      <c r="N162" s="13">
        <v>0.87570000000000003</v>
      </c>
      <c r="O162" s="13">
        <v>6.8999999999999999E-3</v>
      </c>
      <c r="P162" s="13">
        <v>8.3999999999999995E-3</v>
      </c>
      <c r="Q162" s="13">
        <v>0</v>
      </c>
      <c r="R162" s="13">
        <v>4.24</v>
      </c>
      <c r="S162" s="19">
        <f>(10^-6)*(1.01325*G162*E162)/(C162*298)</f>
        <v>6.6449717038590605E-7</v>
      </c>
      <c r="T162" s="15">
        <f t="shared" si="9"/>
        <v>202.70332369427243</v>
      </c>
      <c r="U162" s="15">
        <f t="shared" si="10"/>
        <v>4.7807387663743497E-2</v>
      </c>
    </row>
    <row r="163" spans="1:21" ht="16" x14ac:dyDescent="0.2">
      <c r="A163" t="s">
        <v>16</v>
      </c>
      <c r="B163" s="1">
        <v>18</v>
      </c>
      <c r="C163" s="3">
        <v>49.8</v>
      </c>
      <c r="D163" s="3">
        <v>50</v>
      </c>
      <c r="E163" s="4">
        <v>483.5</v>
      </c>
      <c r="F163" s="4">
        <v>483.5</v>
      </c>
      <c r="G163" s="3">
        <v>26.98</v>
      </c>
      <c r="H163" s="13">
        <v>0</v>
      </c>
      <c r="I163" s="13">
        <v>0.115</v>
      </c>
      <c r="J163" s="13">
        <v>0.88500000000000001</v>
      </c>
      <c r="K163" s="12">
        <f t="shared" si="11"/>
        <v>1</v>
      </c>
      <c r="L163" s="13">
        <v>8.9999999999999998E-4</v>
      </c>
      <c r="M163" s="13">
        <v>0.1099</v>
      </c>
      <c r="N163" s="13">
        <v>0.87680000000000002</v>
      </c>
      <c r="O163" s="13">
        <v>5.5999999999999999E-3</v>
      </c>
      <c r="P163" s="13">
        <v>6.7999999999999996E-3</v>
      </c>
      <c r="Q163" s="13">
        <v>0</v>
      </c>
      <c r="R163" s="13">
        <v>4.24</v>
      </c>
      <c r="S163" s="19">
        <f>(10^-6)*(1.01325*G163*E163)/(C163*298)</f>
        <v>8.9065483393304761E-7</v>
      </c>
      <c r="T163" s="15">
        <f t="shared" si="9"/>
        <v>151.23230671511493</v>
      </c>
      <c r="U163" s="15">
        <f t="shared" si="10"/>
        <v>3.566799686677239E-2</v>
      </c>
    </row>
    <row r="164" spans="1:21" ht="16" x14ac:dyDescent="0.2">
      <c r="A164" t="s">
        <v>17</v>
      </c>
      <c r="B164" s="6">
        <v>1</v>
      </c>
      <c r="C164" s="9">
        <v>20</v>
      </c>
      <c r="D164" s="3">
        <v>20</v>
      </c>
      <c r="E164" s="7">
        <v>483.5</v>
      </c>
      <c r="F164" s="7">
        <v>483.5</v>
      </c>
      <c r="G164" s="9">
        <v>6</v>
      </c>
      <c r="H164" s="14">
        <v>0</v>
      </c>
      <c r="I164" s="14">
        <v>0.115</v>
      </c>
      <c r="J164" s="14">
        <v>0.88500000000000001</v>
      </c>
      <c r="K164" s="20">
        <v>1</v>
      </c>
      <c r="L164" s="14">
        <v>0.12620000000000001</v>
      </c>
      <c r="M164" s="14">
        <v>2.2100000000000002E-2</v>
      </c>
      <c r="N164" s="14">
        <v>0.84050000000000002</v>
      </c>
      <c r="O164" s="14">
        <v>8.8999999999999999E-3</v>
      </c>
      <c r="P164" s="14">
        <v>2.3E-3</v>
      </c>
      <c r="Q164" s="14">
        <v>0</v>
      </c>
      <c r="R164" s="14">
        <v>1.36</v>
      </c>
      <c r="S164" s="19">
        <f>(10^-6)*(1.01325*G164*E164)/(C164*298)</f>
        <v>4.93194337248322E-7</v>
      </c>
      <c r="T164" s="15">
        <f t="shared" si="9"/>
        <v>273.10894479074977</v>
      </c>
      <c r="U164" s="15">
        <f t="shared" si="10"/>
        <v>0.20081540058143366</v>
      </c>
    </row>
    <row r="165" spans="1:21" ht="16" x14ac:dyDescent="0.2">
      <c r="A165" t="s">
        <v>17</v>
      </c>
      <c r="B165" s="6">
        <v>2</v>
      </c>
      <c r="C165" s="9">
        <v>20</v>
      </c>
      <c r="D165" s="3">
        <v>20</v>
      </c>
      <c r="E165" s="7">
        <v>483.5</v>
      </c>
      <c r="F165" s="7">
        <v>483.5</v>
      </c>
      <c r="G165" s="9">
        <v>9</v>
      </c>
      <c r="H165" s="14">
        <v>0</v>
      </c>
      <c r="I165" s="14">
        <v>0.115</v>
      </c>
      <c r="J165" s="14">
        <v>0.88500000000000001</v>
      </c>
      <c r="K165" s="20">
        <v>1</v>
      </c>
      <c r="L165" s="14">
        <v>0.1275</v>
      </c>
      <c r="M165" s="14">
        <v>2.1899999999999999E-2</v>
      </c>
      <c r="N165" s="14">
        <v>0.84230000000000005</v>
      </c>
      <c r="O165" s="14">
        <v>6.6E-3</v>
      </c>
      <c r="P165" s="14">
        <v>1.6999999999999999E-3</v>
      </c>
      <c r="Q165" s="14">
        <v>0</v>
      </c>
      <c r="R165" s="14">
        <v>1.36</v>
      </c>
      <c r="S165" s="19">
        <f>(10^-6)*(1.01325*G165*E165)/(C165*298)</f>
        <v>7.397915058724831E-7</v>
      </c>
      <c r="T165" s="15">
        <f t="shared" si="9"/>
        <v>182.07262986049983</v>
      </c>
      <c r="U165" s="15">
        <f t="shared" si="10"/>
        <v>0.13387693372095577</v>
      </c>
    </row>
    <row r="166" spans="1:21" ht="16" x14ac:dyDescent="0.2">
      <c r="A166" t="s">
        <v>17</v>
      </c>
      <c r="B166" s="6">
        <v>3</v>
      </c>
      <c r="C166" s="9">
        <v>20</v>
      </c>
      <c r="D166" s="3">
        <v>20</v>
      </c>
      <c r="E166" s="7">
        <v>483.5</v>
      </c>
      <c r="F166" s="7">
        <v>483.5</v>
      </c>
      <c r="G166" s="9">
        <v>9</v>
      </c>
      <c r="H166" s="14">
        <v>0</v>
      </c>
      <c r="I166" s="14">
        <v>0.115</v>
      </c>
      <c r="J166" s="14">
        <v>0.88500000000000001</v>
      </c>
      <c r="K166" s="20">
        <v>1</v>
      </c>
      <c r="L166" s="14">
        <v>0.1265</v>
      </c>
      <c r="M166" s="14">
        <v>2.1899999999999999E-2</v>
      </c>
      <c r="N166" s="14">
        <v>0.84389999999999998</v>
      </c>
      <c r="O166" s="14">
        <v>5.8999999999999999E-3</v>
      </c>
      <c r="P166" s="14">
        <v>1.8E-3</v>
      </c>
      <c r="Q166" s="14">
        <v>0</v>
      </c>
      <c r="R166" s="14">
        <v>1.36</v>
      </c>
      <c r="S166" s="19">
        <f>(10^-6)*(1.01325*G166*E166)/(C166*298)</f>
        <v>7.397915058724831E-7</v>
      </c>
      <c r="T166" s="15">
        <f t="shared" si="9"/>
        <v>182.07262986049983</v>
      </c>
      <c r="U166" s="15">
        <f t="shared" si="10"/>
        <v>0.13387693372095577</v>
      </c>
    </row>
    <row r="167" spans="1:21" ht="16" x14ac:dyDescent="0.2">
      <c r="A167" t="s">
        <v>17</v>
      </c>
      <c r="B167" s="6">
        <v>4</v>
      </c>
      <c r="C167" s="9">
        <v>20</v>
      </c>
      <c r="D167" s="3">
        <v>20</v>
      </c>
      <c r="E167" s="7">
        <v>483.5</v>
      </c>
      <c r="F167" s="7">
        <v>483.5</v>
      </c>
      <c r="G167" s="9">
        <v>12</v>
      </c>
      <c r="H167" s="14">
        <v>0</v>
      </c>
      <c r="I167" s="14">
        <v>0.115</v>
      </c>
      <c r="J167" s="14">
        <v>0.88500000000000001</v>
      </c>
      <c r="K167" s="20">
        <v>1</v>
      </c>
      <c r="L167" s="14">
        <v>0.12889999999999999</v>
      </c>
      <c r="M167" s="14">
        <v>2.23E-2</v>
      </c>
      <c r="N167" s="14">
        <v>0.84279999999999999</v>
      </c>
      <c r="O167" s="14">
        <v>4.4000000000000003E-3</v>
      </c>
      <c r="P167" s="14">
        <v>1.6000000000000001E-3</v>
      </c>
      <c r="Q167" s="14">
        <v>0</v>
      </c>
      <c r="R167" s="14">
        <v>1.36</v>
      </c>
      <c r="S167" s="19">
        <f>(10^-6)*(1.01325*G167*E167)/(C167*298)</f>
        <v>9.8638867449664399E-7</v>
      </c>
      <c r="T167" s="15">
        <f t="shared" si="9"/>
        <v>136.55447239537489</v>
      </c>
      <c r="U167" s="15">
        <f t="shared" si="10"/>
        <v>0.10040770029071683</v>
      </c>
    </row>
    <row r="168" spans="1:21" ht="16" x14ac:dyDescent="0.2">
      <c r="A168" t="s">
        <v>17</v>
      </c>
      <c r="B168" s="6">
        <v>5</v>
      </c>
      <c r="C168" s="9">
        <v>20</v>
      </c>
      <c r="D168" s="3">
        <v>20</v>
      </c>
      <c r="E168" s="7">
        <v>483.5</v>
      </c>
      <c r="F168" s="7">
        <v>483.5</v>
      </c>
      <c r="G168" s="9">
        <v>15</v>
      </c>
      <c r="H168" s="14">
        <v>0</v>
      </c>
      <c r="I168" s="14">
        <v>0.115</v>
      </c>
      <c r="J168" s="14">
        <v>0.88500000000000001</v>
      </c>
      <c r="K168" s="20">
        <v>1</v>
      </c>
      <c r="L168" s="14">
        <v>0.1285</v>
      </c>
      <c r="M168" s="14">
        <v>2.23E-2</v>
      </c>
      <c r="N168" s="14">
        <v>0.84430000000000005</v>
      </c>
      <c r="O168" s="14">
        <v>3.5999999999999999E-3</v>
      </c>
      <c r="P168" s="14">
        <v>1.2999999999999999E-3</v>
      </c>
      <c r="Q168" s="14">
        <v>0</v>
      </c>
      <c r="R168" s="14">
        <v>1.36</v>
      </c>
      <c r="S168" s="19">
        <f>(10^-6)*(1.01325*G168*E168)/(C168*298)</f>
        <v>1.2329858431208054E-6</v>
      </c>
      <c r="T168" s="15">
        <f t="shared" si="9"/>
        <v>109.24357791629988</v>
      </c>
      <c r="U168" s="15">
        <f t="shared" si="10"/>
        <v>8.032616023257344E-2</v>
      </c>
    </row>
    <row r="169" spans="1:21" ht="16" x14ac:dyDescent="0.2">
      <c r="A169" t="s">
        <v>17</v>
      </c>
      <c r="B169" s="6">
        <v>6</v>
      </c>
      <c r="C169" s="9">
        <v>20</v>
      </c>
      <c r="D169" s="3">
        <v>20</v>
      </c>
      <c r="E169" s="7">
        <v>499</v>
      </c>
      <c r="F169" s="7">
        <v>499</v>
      </c>
      <c r="G169" s="9">
        <v>7</v>
      </c>
      <c r="H169" s="14">
        <v>0</v>
      </c>
      <c r="I169" s="14">
        <v>0.115</v>
      </c>
      <c r="J169" s="14">
        <v>0.88500000000000001</v>
      </c>
      <c r="K169" s="20">
        <v>1</v>
      </c>
      <c r="L169" s="14">
        <v>0.12</v>
      </c>
      <c r="M169" s="14">
        <v>2.2100000000000002E-2</v>
      </c>
      <c r="N169" s="14">
        <v>0.83879999999999999</v>
      </c>
      <c r="O169" s="14">
        <v>1.6899999999999998E-2</v>
      </c>
      <c r="P169" s="14">
        <v>2.2000000000000001E-3</v>
      </c>
      <c r="Q169" s="14">
        <v>0</v>
      </c>
      <c r="R169" s="14">
        <v>1.36</v>
      </c>
      <c r="S169" s="19">
        <f>(10^-6)*(1.01325*G169*E169)/(C169*298)</f>
        <v>5.9383930369127512E-7</v>
      </c>
      <c r="T169" s="15">
        <f t="shared" si="9"/>
        <v>226.82194355510018</v>
      </c>
      <c r="U169" s="15">
        <f t="shared" si="10"/>
        <v>0.16678084084933836</v>
      </c>
    </row>
    <row r="170" spans="1:21" ht="16" x14ac:dyDescent="0.2">
      <c r="A170" t="s">
        <v>17</v>
      </c>
      <c r="B170" s="6">
        <v>7</v>
      </c>
      <c r="C170" s="9">
        <v>20</v>
      </c>
      <c r="D170" s="3">
        <v>20</v>
      </c>
      <c r="E170" s="7">
        <v>499</v>
      </c>
      <c r="F170" s="7">
        <v>499</v>
      </c>
      <c r="G170" s="9">
        <v>8</v>
      </c>
      <c r="H170" s="14">
        <v>0</v>
      </c>
      <c r="I170" s="14">
        <v>0.115</v>
      </c>
      <c r="J170" s="14">
        <v>0.88500000000000001</v>
      </c>
      <c r="K170" s="20">
        <v>1</v>
      </c>
      <c r="L170" s="14">
        <v>0.124</v>
      </c>
      <c r="M170" s="14">
        <v>2.2100000000000002E-2</v>
      </c>
      <c r="N170" s="14">
        <v>0.84060000000000001</v>
      </c>
      <c r="O170" s="14">
        <v>1.12E-2</v>
      </c>
      <c r="P170" s="14">
        <v>2.0999999999999999E-3</v>
      </c>
      <c r="Q170" s="14">
        <v>0</v>
      </c>
      <c r="R170" s="14">
        <v>1.36</v>
      </c>
      <c r="S170" s="19">
        <f>(10^-6)*(1.01325*G170*E170)/(C170*298)</f>
        <v>6.786734899328858E-7</v>
      </c>
      <c r="T170" s="15">
        <f t="shared" si="9"/>
        <v>198.46920061071268</v>
      </c>
      <c r="U170" s="15">
        <f t="shared" si="10"/>
        <v>0.14593323574317107</v>
      </c>
    </row>
    <row r="171" spans="1:21" ht="16" x14ac:dyDescent="0.2">
      <c r="A171" t="s">
        <v>17</v>
      </c>
      <c r="B171" s="6">
        <v>8</v>
      </c>
      <c r="C171" s="9">
        <v>20</v>
      </c>
      <c r="D171" s="3">
        <v>20</v>
      </c>
      <c r="E171" s="7">
        <v>499</v>
      </c>
      <c r="F171" s="7">
        <v>499</v>
      </c>
      <c r="G171" s="9">
        <v>10</v>
      </c>
      <c r="H171" s="14">
        <v>0</v>
      </c>
      <c r="I171" s="14">
        <v>0.115</v>
      </c>
      <c r="J171" s="14">
        <v>0.88500000000000001</v>
      </c>
      <c r="K171" s="20">
        <v>1</v>
      </c>
      <c r="L171" s="14">
        <v>0.1255</v>
      </c>
      <c r="M171" s="14">
        <v>2.1999999999999999E-2</v>
      </c>
      <c r="N171" s="14">
        <v>0.84109999999999996</v>
      </c>
      <c r="O171" s="14">
        <v>9.4000000000000004E-3</v>
      </c>
      <c r="P171" s="14">
        <v>2E-3</v>
      </c>
      <c r="Q171" s="14">
        <v>0</v>
      </c>
      <c r="R171" s="14">
        <v>1.36</v>
      </c>
      <c r="S171" s="19">
        <f>(10^-6)*(1.01325*G171*E171)/(C171*298)</f>
        <v>8.4834186241610739E-7</v>
      </c>
      <c r="T171" s="15">
        <f t="shared" si="9"/>
        <v>158.77536048857013</v>
      </c>
      <c r="U171" s="15">
        <f t="shared" si="10"/>
        <v>0.11674658859453686</v>
      </c>
    </row>
    <row r="172" spans="1:21" ht="16" x14ac:dyDescent="0.2">
      <c r="A172" t="s">
        <v>17</v>
      </c>
      <c r="B172" s="6">
        <v>9</v>
      </c>
      <c r="C172" s="9">
        <v>20</v>
      </c>
      <c r="D172" s="3">
        <v>20</v>
      </c>
      <c r="E172" s="7">
        <v>499</v>
      </c>
      <c r="F172" s="7">
        <v>499</v>
      </c>
      <c r="G172" s="9">
        <v>11</v>
      </c>
      <c r="H172" s="14">
        <v>0</v>
      </c>
      <c r="I172" s="14">
        <v>0.115</v>
      </c>
      <c r="J172" s="14">
        <v>0.88500000000000001</v>
      </c>
      <c r="K172" s="20">
        <v>1</v>
      </c>
      <c r="L172" s="14">
        <v>0.1258</v>
      </c>
      <c r="M172" s="14">
        <v>2.2100000000000002E-2</v>
      </c>
      <c r="N172" s="14">
        <v>0.84160000000000001</v>
      </c>
      <c r="O172" s="14">
        <v>8.6E-3</v>
      </c>
      <c r="P172" s="14">
        <v>1.9E-3</v>
      </c>
      <c r="Q172" s="14">
        <v>0</v>
      </c>
      <c r="R172" s="14">
        <v>1.36</v>
      </c>
      <c r="S172" s="19">
        <f>(10^-6)*(1.01325*G172*E172)/(C172*298)</f>
        <v>9.3317604865771807E-7</v>
      </c>
      <c r="T172" s="15">
        <f t="shared" si="9"/>
        <v>144.34123680779103</v>
      </c>
      <c r="U172" s="15">
        <f t="shared" si="10"/>
        <v>0.10613326235866988</v>
      </c>
    </row>
    <row r="173" spans="1:21" ht="16" x14ac:dyDescent="0.2">
      <c r="A173" t="s">
        <v>17</v>
      </c>
      <c r="B173" s="6">
        <v>10</v>
      </c>
      <c r="C173" s="9">
        <v>20</v>
      </c>
      <c r="D173" s="3">
        <v>20</v>
      </c>
      <c r="E173" s="7">
        <v>517</v>
      </c>
      <c r="F173" s="7">
        <v>517</v>
      </c>
      <c r="G173" s="9">
        <v>11</v>
      </c>
      <c r="H173" s="14">
        <v>0</v>
      </c>
      <c r="I173" s="14">
        <v>0.115</v>
      </c>
      <c r="J173" s="14">
        <v>0.88500000000000001</v>
      </c>
      <c r="K173" s="20">
        <v>1</v>
      </c>
      <c r="L173" s="14">
        <v>0.1242</v>
      </c>
      <c r="M173" s="14">
        <v>2.1999999999999999E-2</v>
      </c>
      <c r="N173" s="14">
        <v>0.84209999999999996</v>
      </c>
      <c r="O173" s="14">
        <v>9.7999999999999997E-3</v>
      </c>
      <c r="P173" s="14">
        <v>1.9E-3</v>
      </c>
      <c r="Q173" s="14">
        <v>0</v>
      </c>
      <c r="R173" s="14">
        <v>1.36</v>
      </c>
      <c r="S173" s="19">
        <f>(10^-6)*(1.01325*G173*E173)/(C173*298)</f>
        <v>9.6683770973154349E-7</v>
      </c>
      <c r="T173" s="15">
        <f t="shared" si="9"/>
        <v>139.3158165707693</v>
      </c>
      <c r="U173" s="15">
        <f t="shared" si="10"/>
        <v>0.10243810041968331</v>
      </c>
    </row>
    <row r="174" spans="1:21" ht="16" x14ac:dyDescent="0.2">
      <c r="A174" t="s">
        <v>17</v>
      </c>
      <c r="B174" s="6">
        <v>11</v>
      </c>
      <c r="C174" s="9">
        <v>20</v>
      </c>
      <c r="D174" s="3">
        <v>20</v>
      </c>
      <c r="E174" s="7">
        <v>517</v>
      </c>
      <c r="F174" s="7">
        <v>517</v>
      </c>
      <c r="G174" s="9">
        <v>14.8</v>
      </c>
      <c r="H174" s="14">
        <v>0</v>
      </c>
      <c r="I174" s="14">
        <v>0.115</v>
      </c>
      <c r="J174" s="14">
        <v>0.88500000000000001</v>
      </c>
      <c r="K174" s="20">
        <v>1</v>
      </c>
      <c r="L174" s="14">
        <v>0.12570000000000001</v>
      </c>
      <c r="M174" s="14">
        <v>2.2100000000000002E-2</v>
      </c>
      <c r="N174" s="14">
        <v>0.84289999999999998</v>
      </c>
      <c r="O174" s="14">
        <v>7.7000000000000002E-3</v>
      </c>
      <c r="P174" s="14">
        <v>1.6000000000000001E-3</v>
      </c>
      <c r="Q174" s="14">
        <v>0</v>
      </c>
      <c r="R174" s="14">
        <v>1.36</v>
      </c>
      <c r="S174" s="19">
        <f>(10^-6)*(1.01325*G174*E174)/(C174*298)</f>
        <v>1.3008361912751678E-6</v>
      </c>
      <c r="T174" s="15">
        <f t="shared" si="9"/>
        <v>103.54553934313934</v>
      </c>
      <c r="U174" s="15">
        <f t="shared" si="10"/>
        <v>7.6136425987602452E-2</v>
      </c>
    </row>
    <row r="175" spans="1:21" ht="16" x14ac:dyDescent="0.2">
      <c r="A175" t="s">
        <v>17</v>
      </c>
      <c r="B175" s="6">
        <v>12</v>
      </c>
      <c r="C175" s="9">
        <v>20</v>
      </c>
      <c r="D175" s="3">
        <v>20</v>
      </c>
      <c r="E175" s="7">
        <v>517</v>
      </c>
      <c r="F175" s="7">
        <v>517</v>
      </c>
      <c r="G175" s="9">
        <v>19</v>
      </c>
      <c r="H175" s="14">
        <v>0</v>
      </c>
      <c r="I175" s="14">
        <v>0.115</v>
      </c>
      <c r="J175" s="14">
        <v>0.88500000000000001</v>
      </c>
      <c r="K175" s="20">
        <v>1</v>
      </c>
      <c r="L175" s="14">
        <v>0.12640000000000001</v>
      </c>
      <c r="M175" s="14">
        <v>2.2100000000000002E-2</v>
      </c>
      <c r="N175" s="14">
        <v>0.84389999999999998</v>
      </c>
      <c r="O175" s="14">
        <v>6.1000000000000004E-3</v>
      </c>
      <c r="P175" s="14">
        <v>1.5E-3</v>
      </c>
      <c r="Q175" s="14">
        <v>0</v>
      </c>
      <c r="R175" s="14">
        <v>1.36</v>
      </c>
      <c r="S175" s="19">
        <f>(10^-6)*(1.01325*G175*E175)/(C175*298)</f>
        <v>1.6699924077181211E-6</v>
      </c>
      <c r="T175" s="15">
        <f t="shared" si="9"/>
        <v>80.656525383076939</v>
      </c>
      <c r="U175" s="15">
        <f t="shared" si="10"/>
        <v>5.9306268664027162E-2</v>
      </c>
    </row>
    <row r="176" spans="1:21" ht="16" x14ac:dyDescent="0.2">
      <c r="A176" t="s">
        <v>17</v>
      </c>
      <c r="B176" s="6">
        <v>13</v>
      </c>
      <c r="C176" s="9">
        <v>20</v>
      </c>
      <c r="D176" s="3">
        <v>20</v>
      </c>
      <c r="E176" s="7">
        <v>532</v>
      </c>
      <c r="F176" s="7">
        <v>532.4</v>
      </c>
      <c r="G176" s="9">
        <v>10</v>
      </c>
      <c r="H176" s="14">
        <v>0</v>
      </c>
      <c r="I176" s="14">
        <v>0.115</v>
      </c>
      <c r="J176" s="14">
        <v>0.88500000000000001</v>
      </c>
      <c r="K176" s="20">
        <v>1</v>
      </c>
      <c r="L176" s="14">
        <v>0.1241</v>
      </c>
      <c r="M176" s="14">
        <v>2.2100000000000002E-2</v>
      </c>
      <c r="N176" s="14">
        <v>0.84040000000000004</v>
      </c>
      <c r="O176" s="14">
        <v>1.1299999999999999E-2</v>
      </c>
      <c r="P176" s="14">
        <v>2.0999999999999999E-3</v>
      </c>
      <c r="Q176" s="14">
        <v>0</v>
      </c>
      <c r="R176" s="14">
        <v>1.36</v>
      </c>
      <c r="S176" s="19">
        <f>(10^-6)*(1.01325*G176*E176)/(C176*298)</f>
        <v>9.0444463087248309E-7</v>
      </c>
      <c r="T176" s="15">
        <f t="shared" si="9"/>
        <v>148.9265129394671</v>
      </c>
      <c r="U176" s="15">
        <f t="shared" si="10"/>
        <v>0.10950478892607875</v>
      </c>
    </row>
    <row r="177" spans="1:21" ht="16" x14ac:dyDescent="0.2">
      <c r="A177" t="s">
        <v>17</v>
      </c>
      <c r="B177" s="6">
        <v>14</v>
      </c>
      <c r="C177" s="9">
        <v>20</v>
      </c>
      <c r="D177" s="3">
        <v>20</v>
      </c>
      <c r="E177" s="7">
        <v>532</v>
      </c>
      <c r="F177" s="7">
        <v>532.4</v>
      </c>
      <c r="G177" s="9">
        <v>12</v>
      </c>
      <c r="H177" s="14">
        <v>0</v>
      </c>
      <c r="I177" s="14">
        <v>0.115</v>
      </c>
      <c r="J177" s="14">
        <v>0.88500000000000001</v>
      </c>
      <c r="K177" s="20">
        <v>1</v>
      </c>
      <c r="L177" s="14">
        <v>0.12139999999999999</v>
      </c>
      <c r="M177" s="14">
        <v>2.1600000000000001E-2</v>
      </c>
      <c r="N177" s="14">
        <v>0.8458</v>
      </c>
      <c r="O177" s="14">
        <v>9.4000000000000004E-3</v>
      </c>
      <c r="P177" s="14">
        <v>1.8E-3</v>
      </c>
      <c r="Q177" s="14">
        <v>0</v>
      </c>
      <c r="R177" s="14">
        <v>1.36</v>
      </c>
      <c r="S177" s="19">
        <f>(10^-6)*(1.01325*G177*E177)/(C177*298)</f>
        <v>1.0853335570469797E-6</v>
      </c>
      <c r="T177" s="15">
        <f t="shared" si="9"/>
        <v>124.10542744955592</v>
      </c>
      <c r="U177" s="15">
        <f t="shared" si="10"/>
        <v>9.1253990771732296E-2</v>
      </c>
    </row>
    <row r="178" spans="1:21" ht="16" x14ac:dyDescent="0.2">
      <c r="A178" t="s">
        <v>17</v>
      </c>
      <c r="B178" s="6">
        <v>15</v>
      </c>
      <c r="C178" s="9">
        <v>20</v>
      </c>
      <c r="D178" s="3">
        <v>20</v>
      </c>
      <c r="E178" s="7">
        <v>532</v>
      </c>
      <c r="F178" s="7">
        <v>532.4</v>
      </c>
      <c r="G178" s="9">
        <v>15</v>
      </c>
      <c r="H178" s="14">
        <v>0</v>
      </c>
      <c r="I178" s="14">
        <v>0.115</v>
      </c>
      <c r="J178" s="14">
        <v>0.88500000000000001</v>
      </c>
      <c r="K178" s="20">
        <v>1</v>
      </c>
      <c r="L178" s="14">
        <v>0.12590000000000001</v>
      </c>
      <c r="M178" s="14">
        <v>2.1999999999999999E-2</v>
      </c>
      <c r="N178" s="14">
        <v>0.84219999999999995</v>
      </c>
      <c r="O178" s="14">
        <v>8.2000000000000007E-3</v>
      </c>
      <c r="P178" s="14">
        <v>1.6999999999999999E-3</v>
      </c>
      <c r="Q178" s="14">
        <v>0</v>
      </c>
      <c r="R178" s="14">
        <v>1.36</v>
      </c>
      <c r="S178" s="19">
        <f>(10^-6)*(1.01325*G178*E178)/(C178*298)</f>
        <v>1.3566669463087249E-6</v>
      </c>
      <c r="T178" s="15">
        <f t="shared" si="9"/>
        <v>99.284341959644721</v>
      </c>
      <c r="U178" s="15">
        <f t="shared" si="10"/>
        <v>7.3003192617385818E-2</v>
      </c>
    </row>
    <row r="179" spans="1:21" ht="16" x14ac:dyDescent="0.2">
      <c r="A179" t="s">
        <v>17</v>
      </c>
      <c r="B179" s="6">
        <v>16</v>
      </c>
      <c r="C179" s="9">
        <v>20</v>
      </c>
      <c r="D179" s="3">
        <v>20</v>
      </c>
      <c r="E179" s="7">
        <v>533</v>
      </c>
      <c r="F179" s="7">
        <v>532.4</v>
      </c>
      <c r="G179" s="9">
        <v>17</v>
      </c>
      <c r="H179" s="14">
        <v>0</v>
      </c>
      <c r="I179" s="14">
        <v>0.115</v>
      </c>
      <c r="J179" s="14">
        <v>0.88500000000000001</v>
      </c>
      <c r="K179" s="20">
        <v>1</v>
      </c>
      <c r="L179" s="14">
        <v>0.1226</v>
      </c>
      <c r="M179" s="14">
        <v>2.1600000000000001E-2</v>
      </c>
      <c r="N179" s="14">
        <v>0.84630000000000005</v>
      </c>
      <c r="O179" s="14">
        <v>7.6E-3</v>
      </c>
      <c r="P179" s="14">
        <v>1.9E-3</v>
      </c>
      <c r="Q179" s="14">
        <v>0</v>
      </c>
      <c r="R179" s="14">
        <v>1.36</v>
      </c>
      <c r="S179" s="19">
        <f>(10^-6)*(1.01325*G179*E179)/(C179*298)</f>
        <v>1.5404460151006712E-6</v>
      </c>
      <c r="T179" s="15">
        <f t="shared" si="9"/>
        <v>87.439471232531162</v>
      </c>
      <c r="U179" s="15">
        <f t="shared" si="10"/>
        <v>6.4293728847449383E-2</v>
      </c>
    </row>
    <row r="180" spans="1:21" ht="16" x14ac:dyDescent="0.2">
      <c r="A180" t="s">
        <v>17</v>
      </c>
      <c r="B180" s="6">
        <v>17</v>
      </c>
      <c r="C180" s="9">
        <v>20</v>
      </c>
      <c r="D180" s="3">
        <v>20</v>
      </c>
      <c r="E180" s="7">
        <v>532</v>
      </c>
      <c r="F180" s="7">
        <v>532.4</v>
      </c>
      <c r="G180" s="9">
        <v>21</v>
      </c>
      <c r="H180" s="14">
        <v>0</v>
      </c>
      <c r="I180" s="14">
        <v>0.115</v>
      </c>
      <c r="J180" s="14">
        <v>0.88500000000000001</v>
      </c>
      <c r="K180" s="20">
        <v>1</v>
      </c>
      <c r="L180" s="14">
        <v>0.127</v>
      </c>
      <c r="M180" s="14">
        <v>2.1999999999999999E-2</v>
      </c>
      <c r="N180" s="14">
        <v>0.84289999999999998</v>
      </c>
      <c r="O180" s="14">
        <v>6.4000000000000003E-3</v>
      </c>
      <c r="P180" s="14">
        <v>1.6999999999999999E-3</v>
      </c>
      <c r="Q180" s="14">
        <v>0</v>
      </c>
      <c r="R180" s="14">
        <v>1.36</v>
      </c>
      <c r="S180" s="19">
        <f>(10^-6)*(1.01325*G180*E180)/(C180*298)</f>
        <v>1.8993337248322149E-6</v>
      </c>
      <c r="T180" s="15">
        <f t="shared" si="9"/>
        <v>70.917387114031939</v>
      </c>
      <c r="U180" s="15">
        <f t="shared" si="10"/>
        <v>5.2145137583847014E-2</v>
      </c>
    </row>
    <row r="181" spans="1:21" ht="16" x14ac:dyDescent="0.2">
      <c r="A181" t="s">
        <v>17</v>
      </c>
      <c r="B181" s="6">
        <v>18</v>
      </c>
      <c r="C181" s="9">
        <v>20</v>
      </c>
      <c r="D181" s="3">
        <v>20</v>
      </c>
      <c r="E181" s="7">
        <v>533</v>
      </c>
      <c r="F181" s="7">
        <v>532.4</v>
      </c>
      <c r="G181" s="9">
        <v>24</v>
      </c>
      <c r="H181" s="14">
        <v>0</v>
      </c>
      <c r="I181" s="14">
        <v>0.115</v>
      </c>
      <c r="J181" s="14">
        <v>0.88500000000000001</v>
      </c>
      <c r="K181" s="20">
        <v>1</v>
      </c>
      <c r="L181" s="14">
        <v>0.1235</v>
      </c>
      <c r="M181" s="14">
        <v>2.1700000000000001E-2</v>
      </c>
      <c r="N181" s="14">
        <v>0.84770000000000001</v>
      </c>
      <c r="O181" s="14">
        <v>5.7000000000000002E-3</v>
      </c>
      <c r="P181" s="14">
        <v>1.4E-3</v>
      </c>
      <c r="Q181" s="14">
        <v>0</v>
      </c>
      <c r="R181" s="14">
        <v>1.36</v>
      </c>
      <c r="S181" s="19">
        <f>(10^-6)*(1.01325*G181*E181)/(C181*298)</f>
        <v>2.1747473154362414E-6</v>
      </c>
      <c r="T181" s="15">
        <f t="shared" si="9"/>
        <v>61.936292123042918</v>
      </c>
      <c r="U181" s="15">
        <f t="shared" si="10"/>
        <v>4.5541391266943322E-2</v>
      </c>
    </row>
    <row r="182" spans="1:21" ht="16" x14ac:dyDescent="0.2">
      <c r="A182" t="s">
        <v>17</v>
      </c>
      <c r="B182" s="6">
        <v>19</v>
      </c>
      <c r="C182" s="9">
        <v>20</v>
      </c>
      <c r="D182" s="3">
        <v>20</v>
      </c>
      <c r="E182" s="7">
        <v>548</v>
      </c>
      <c r="F182" s="7">
        <v>547.79999999999995</v>
      </c>
      <c r="G182" s="9">
        <v>16</v>
      </c>
      <c r="H182" s="14">
        <v>0</v>
      </c>
      <c r="I182" s="14">
        <v>0.115</v>
      </c>
      <c r="J182" s="14">
        <v>0.88500000000000001</v>
      </c>
      <c r="K182" s="20">
        <v>1</v>
      </c>
      <c r="L182" s="14">
        <v>0.1265</v>
      </c>
      <c r="M182" s="14">
        <v>2.18E-2</v>
      </c>
      <c r="N182" s="14">
        <v>0.84150000000000003</v>
      </c>
      <c r="O182" s="14">
        <v>8.0000000000000002E-3</v>
      </c>
      <c r="P182" s="14">
        <v>2.2000000000000001E-3</v>
      </c>
      <c r="Q182" s="14">
        <v>0</v>
      </c>
      <c r="R182" s="14">
        <v>1.36</v>
      </c>
      <c r="S182" s="19">
        <f>(10^-6)*(1.01325*G182*E182)/(C182*298)</f>
        <v>1.4906335570469797E-6</v>
      </c>
      <c r="T182" s="15">
        <f t="shared" si="9"/>
        <v>90.361433489731411</v>
      </c>
      <c r="U182" s="15">
        <f t="shared" si="10"/>
        <v>6.6442230507155448E-2</v>
      </c>
    </row>
    <row r="183" spans="1:21" ht="16" x14ac:dyDescent="0.2">
      <c r="A183" t="s">
        <v>17</v>
      </c>
      <c r="B183" s="6">
        <v>20</v>
      </c>
      <c r="C183" s="9">
        <v>20</v>
      </c>
      <c r="D183" s="3">
        <v>20</v>
      </c>
      <c r="E183" s="7">
        <v>548</v>
      </c>
      <c r="F183" s="7">
        <v>547.79999999999995</v>
      </c>
      <c r="G183" s="9">
        <v>20</v>
      </c>
      <c r="H183" s="14">
        <v>0</v>
      </c>
      <c r="I183" s="14">
        <v>0.115</v>
      </c>
      <c r="J183" s="14">
        <v>0.88500000000000001</v>
      </c>
      <c r="K183" s="20">
        <v>1</v>
      </c>
      <c r="L183" s="14">
        <v>0.12720000000000001</v>
      </c>
      <c r="M183" s="14">
        <v>2.1899999999999999E-2</v>
      </c>
      <c r="N183" s="14">
        <v>0.84219999999999995</v>
      </c>
      <c r="O183" s="14">
        <v>6.7999999999999996E-3</v>
      </c>
      <c r="P183" s="14">
        <v>1.9E-3</v>
      </c>
      <c r="Q183" s="14">
        <v>0</v>
      </c>
      <c r="R183" s="14">
        <v>1.36</v>
      </c>
      <c r="S183" s="19">
        <f>(10^-6)*(1.01325*G183*E183)/(C183*298)</f>
        <v>1.8632919463087249E-6</v>
      </c>
      <c r="T183" s="15">
        <f t="shared" si="9"/>
        <v>72.289146791785114</v>
      </c>
      <c r="U183" s="15">
        <f t="shared" si="10"/>
        <v>5.3153784405724346E-2</v>
      </c>
    </row>
    <row r="184" spans="1:21" ht="16" x14ac:dyDescent="0.2">
      <c r="A184" t="s">
        <v>17</v>
      </c>
      <c r="B184" s="6">
        <v>21</v>
      </c>
      <c r="C184" s="9">
        <v>20</v>
      </c>
      <c r="D184" s="3">
        <v>20</v>
      </c>
      <c r="E184" s="7">
        <v>548</v>
      </c>
      <c r="F184" s="7">
        <v>547.79999999999995</v>
      </c>
      <c r="G184" s="9">
        <v>25.3</v>
      </c>
      <c r="H184" s="14">
        <v>0</v>
      </c>
      <c r="I184" s="14">
        <v>0.115</v>
      </c>
      <c r="J184" s="14">
        <v>0.88500000000000001</v>
      </c>
      <c r="K184" s="20">
        <v>1</v>
      </c>
      <c r="L184" s="14">
        <v>0.1278</v>
      </c>
      <c r="M184" s="14">
        <v>2.1899999999999999E-2</v>
      </c>
      <c r="N184" s="14">
        <v>0.84299999999999997</v>
      </c>
      <c r="O184" s="14">
        <v>5.4999999999999997E-3</v>
      </c>
      <c r="P184" s="14">
        <v>1.8E-3</v>
      </c>
      <c r="Q184" s="14">
        <v>0</v>
      </c>
      <c r="R184" s="14">
        <v>1.36</v>
      </c>
      <c r="S184" s="19">
        <f>(10^-6)*(1.01325*G184*E184)/(C184*298)</f>
        <v>2.3570643120805367E-6</v>
      </c>
      <c r="T184" s="15">
        <f t="shared" si="9"/>
        <v>57.145570586391401</v>
      </c>
      <c r="U184" s="15">
        <f t="shared" si="10"/>
        <v>4.2018801901758385E-2</v>
      </c>
    </row>
    <row r="185" spans="1:21" ht="16" x14ac:dyDescent="0.2">
      <c r="A185" t="s">
        <v>18</v>
      </c>
      <c r="B185" s="1">
        <v>1</v>
      </c>
      <c r="C185" s="3">
        <v>15</v>
      </c>
      <c r="D185" s="3">
        <v>15</v>
      </c>
      <c r="E185" s="4">
        <v>499.3</v>
      </c>
      <c r="F185" s="4">
        <v>499.3</v>
      </c>
      <c r="G185" s="3">
        <v>0.99</v>
      </c>
      <c r="H185" s="12">
        <v>9.1999999999999998E-2</v>
      </c>
      <c r="I185" s="12">
        <v>0.105</v>
      </c>
      <c r="J185" s="12">
        <v>0.80300000000000005</v>
      </c>
      <c r="K185" s="12">
        <f>I185/(H185+I185)</f>
        <v>0.53299492385786795</v>
      </c>
      <c r="L185" s="13">
        <v>7.3899999999999993E-2</v>
      </c>
      <c r="M185" s="13">
        <v>0.10349999999999999</v>
      </c>
      <c r="N185" s="13">
        <v>0.77769999999999995</v>
      </c>
      <c r="O185" s="13">
        <v>3.5099999999999999E-2</v>
      </c>
      <c r="P185" s="13">
        <v>9.2999999999999992E-3</v>
      </c>
      <c r="Q185" s="13">
        <v>5.0000000000000001E-4</v>
      </c>
      <c r="R185" s="13">
        <v>7.97</v>
      </c>
      <c r="S185" s="19">
        <f>(10^-6)*(1.01325*G185*E185)/(C185*298)</f>
        <v>1.1204844916107381E-7</v>
      </c>
      <c r="T185" s="15">
        <f t="shared" si="9"/>
        <v>1202.1209220757014</v>
      </c>
      <c r="U185" s="15">
        <f t="shared" si="10"/>
        <v>0.1508307304988333</v>
      </c>
    </row>
    <row r="186" spans="1:21" ht="16" x14ac:dyDescent="0.2">
      <c r="A186" t="s">
        <v>18</v>
      </c>
      <c r="B186" s="1">
        <v>2</v>
      </c>
      <c r="C186" s="3">
        <v>15</v>
      </c>
      <c r="D186" s="3">
        <v>15</v>
      </c>
      <c r="E186" s="4">
        <v>499.3</v>
      </c>
      <c r="F186" s="4">
        <v>499.3</v>
      </c>
      <c r="G186" s="3">
        <v>4.68</v>
      </c>
      <c r="H186" s="12">
        <v>9.1999999999999998E-2</v>
      </c>
      <c r="I186" s="12">
        <v>0.105</v>
      </c>
      <c r="J186" s="12">
        <v>0.80300000000000005</v>
      </c>
      <c r="K186" s="12">
        <f t="shared" ref="K186:K202" si="12">I186/(H186+I186)</f>
        <v>0.53299492385786795</v>
      </c>
      <c r="L186" s="13">
        <v>8.4099999999999994E-2</v>
      </c>
      <c r="M186" s="13">
        <v>0.1</v>
      </c>
      <c r="N186" s="13">
        <v>0.78749999999999998</v>
      </c>
      <c r="O186" s="13">
        <v>1.9599999999999999E-2</v>
      </c>
      <c r="P186" s="13">
        <v>8.6999999999999994E-3</v>
      </c>
      <c r="Q186" s="13">
        <v>1E-4</v>
      </c>
      <c r="R186" s="13">
        <v>7.97</v>
      </c>
      <c r="S186" s="19">
        <f>(10^-6)*(1.01325*G186*E186)/(C186*298)</f>
        <v>5.2968357785234884E-7</v>
      </c>
      <c r="T186" s="15">
        <f t="shared" si="9"/>
        <v>254.29481043909072</v>
      </c>
      <c r="U186" s="15">
        <f t="shared" si="10"/>
        <v>3.1906500682445514E-2</v>
      </c>
    </row>
    <row r="187" spans="1:21" ht="16" x14ac:dyDescent="0.2">
      <c r="A187" t="s">
        <v>18</v>
      </c>
      <c r="B187" s="1">
        <v>3</v>
      </c>
      <c r="C187" s="3">
        <v>14.9</v>
      </c>
      <c r="D187" s="3">
        <v>15</v>
      </c>
      <c r="E187" s="4">
        <v>499.3</v>
      </c>
      <c r="F187" s="4">
        <v>499.3</v>
      </c>
      <c r="G187" s="3">
        <v>7.01</v>
      </c>
      <c r="H187" s="12">
        <v>9.1999999999999998E-2</v>
      </c>
      <c r="I187" s="12">
        <v>0.105</v>
      </c>
      <c r="J187" s="12">
        <v>0.80300000000000005</v>
      </c>
      <c r="K187" s="12">
        <f t="shared" si="12"/>
        <v>0.53299492385786795</v>
      </c>
      <c r="L187" s="13">
        <v>8.6999999999999994E-2</v>
      </c>
      <c r="M187" s="13">
        <v>0.10009999999999999</v>
      </c>
      <c r="N187" s="13">
        <v>0.78869999999999996</v>
      </c>
      <c r="O187" s="13">
        <v>1.67E-2</v>
      </c>
      <c r="P187" s="13">
        <v>7.4999999999999997E-3</v>
      </c>
      <c r="Q187" s="13">
        <v>0</v>
      </c>
      <c r="R187" s="13">
        <v>7.97</v>
      </c>
      <c r="S187" s="19">
        <f>(10^-6)*(1.01325*G187*E187)/(C187*298)</f>
        <v>7.9871835328363592E-7</v>
      </c>
      <c r="T187" s="15">
        <f t="shared" si="9"/>
        <v>168.6399022495356</v>
      </c>
      <c r="U187" s="15">
        <f t="shared" si="10"/>
        <v>2.1159335288523914E-2</v>
      </c>
    </row>
    <row r="188" spans="1:21" ht="16" x14ac:dyDescent="0.2">
      <c r="A188" t="s">
        <v>18</v>
      </c>
      <c r="B188" s="1">
        <v>4</v>
      </c>
      <c r="C188" s="3">
        <v>15.2</v>
      </c>
      <c r="D188" s="3">
        <v>15</v>
      </c>
      <c r="E188" s="4">
        <v>499.3</v>
      </c>
      <c r="F188" s="4">
        <v>499.3</v>
      </c>
      <c r="G188" s="3">
        <v>12.62</v>
      </c>
      <c r="H188" s="12">
        <v>9.1999999999999998E-2</v>
      </c>
      <c r="I188" s="12">
        <v>0.105</v>
      </c>
      <c r="J188" s="12">
        <v>0.80300000000000005</v>
      </c>
      <c r="K188" s="12">
        <f t="shared" si="12"/>
        <v>0.53299492385786795</v>
      </c>
      <c r="L188" s="13">
        <v>8.9599999999999999E-2</v>
      </c>
      <c r="M188" s="13">
        <v>0.10009999999999999</v>
      </c>
      <c r="N188" s="13">
        <v>0.79330000000000001</v>
      </c>
      <c r="O188" s="13">
        <v>1.09E-2</v>
      </c>
      <c r="P188" s="13">
        <v>6.1000000000000004E-3</v>
      </c>
      <c r="Q188" s="13">
        <v>0</v>
      </c>
      <c r="R188" s="13">
        <v>7.97</v>
      </c>
      <c r="S188" s="19">
        <f>(10^-6)*(1.01325*G188*E188)/(C188*298)</f>
        <v>1.4095408975406218E-6</v>
      </c>
      <c r="T188" s="15">
        <f t="shared" si="9"/>
        <v>95.560040334892506</v>
      </c>
      <c r="U188" s="15">
        <f t="shared" si="10"/>
        <v>1.1989967419685383E-2</v>
      </c>
    </row>
    <row r="189" spans="1:21" ht="16" x14ac:dyDescent="0.2">
      <c r="A189" t="s">
        <v>18</v>
      </c>
      <c r="B189" s="1">
        <v>5</v>
      </c>
      <c r="C189" s="3">
        <v>15</v>
      </c>
      <c r="D189" s="3">
        <v>15</v>
      </c>
      <c r="E189" s="4">
        <v>499.3</v>
      </c>
      <c r="F189" s="4">
        <v>499.3</v>
      </c>
      <c r="G189" s="3">
        <v>17.54</v>
      </c>
      <c r="H189" s="12">
        <v>9.1999999999999998E-2</v>
      </c>
      <c r="I189" s="12">
        <v>0.105</v>
      </c>
      <c r="J189" s="12">
        <v>0.80300000000000005</v>
      </c>
      <c r="K189" s="12">
        <f t="shared" si="12"/>
        <v>0.53299492385786795</v>
      </c>
      <c r="L189" s="13">
        <v>9.0999999999999998E-2</v>
      </c>
      <c r="M189" s="13">
        <v>0.1012</v>
      </c>
      <c r="N189" s="13">
        <v>0.79390000000000005</v>
      </c>
      <c r="O189" s="13">
        <v>8.3999999999999995E-3</v>
      </c>
      <c r="P189" s="13">
        <v>5.4999999999999997E-3</v>
      </c>
      <c r="Q189" s="13">
        <v>0</v>
      </c>
      <c r="R189" s="13">
        <v>7.97</v>
      </c>
      <c r="S189" s="19">
        <f>(10^-6)*(1.01325*G189*E189)/(C189*298)</f>
        <v>1.9851816144295305E-6</v>
      </c>
      <c r="T189" s="15">
        <f t="shared" si="9"/>
        <v>67.850610767100576</v>
      </c>
      <c r="U189" s="15">
        <f t="shared" si="10"/>
        <v>8.5132510372773629E-3</v>
      </c>
    </row>
    <row r="190" spans="1:21" ht="16" x14ac:dyDescent="0.2">
      <c r="A190" t="s">
        <v>18</v>
      </c>
      <c r="B190" s="1">
        <v>6</v>
      </c>
      <c r="C190" s="3">
        <v>15.1</v>
      </c>
      <c r="D190" s="3">
        <v>15</v>
      </c>
      <c r="E190" s="4">
        <v>499.3</v>
      </c>
      <c r="F190" s="4">
        <v>499.3</v>
      </c>
      <c r="G190" s="3">
        <v>29.25</v>
      </c>
      <c r="H190" s="12">
        <v>9.1999999999999998E-2</v>
      </c>
      <c r="I190" s="12">
        <v>0.105</v>
      </c>
      <c r="J190" s="12">
        <v>0.80300000000000005</v>
      </c>
      <c r="K190" s="12">
        <f t="shared" si="12"/>
        <v>0.53299492385786795</v>
      </c>
      <c r="L190" s="13">
        <v>9.1600000000000001E-2</v>
      </c>
      <c r="M190" s="13">
        <v>0.1023</v>
      </c>
      <c r="N190" s="13">
        <v>0.7964</v>
      </c>
      <c r="O190" s="13">
        <v>5.4999999999999997E-3</v>
      </c>
      <c r="P190" s="13">
        <v>4.1999999999999997E-3</v>
      </c>
      <c r="Q190" s="13">
        <v>0</v>
      </c>
      <c r="R190" s="13">
        <v>7.97</v>
      </c>
      <c r="S190" s="19">
        <f>(10^-6)*(1.01325*G190*E190)/(C190*298)</f>
        <v>3.2885983724276633E-6</v>
      </c>
      <c r="T190" s="15">
        <f t="shared" si="9"/>
        <v>40.958417468056204</v>
      </c>
      <c r="U190" s="15">
        <f t="shared" si="10"/>
        <v>5.1390737099192224E-3</v>
      </c>
    </row>
    <row r="191" spans="1:21" ht="16" x14ac:dyDescent="0.2">
      <c r="A191" t="s">
        <v>18</v>
      </c>
      <c r="B191" s="1">
        <v>7</v>
      </c>
      <c r="C191" s="3">
        <v>30.1</v>
      </c>
      <c r="D191" s="3">
        <v>30</v>
      </c>
      <c r="E191" s="4">
        <v>499.3</v>
      </c>
      <c r="F191" s="4">
        <v>499.3</v>
      </c>
      <c r="G191" s="3">
        <v>0.71</v>
      </c>
      <c r="H191" s="12">
        <v>9.1999999999999998E-2</v>
      </c>
      <c r="I191" s="12">
        <v>0.105</v>
      </c>
      <c r="J191" s="12">
        <v>0.80300000000000005</v>
      </c>
      <c r="K191" s="12">
        <f t="shared" si="12"/>
        <v>0.53299492385786795</v>
      </c>
      <c r="L191" s="13">
        <v>4.7100000000000003E-2</v>
      </c>
      <c r="M191" s="13">
        <v>0.1036</v>
      </c>
      <c r="N191" s="13">
        <v>0.75700000000000001</v>
      </c>
      <c r="O191" s="13">
        <v>7.46E-2</v>
      </c>
      <c r="P191" s="13">
        <v>1.6799999999999999E-2</v>
      </c>
      <c r="Q191" s="13">
        <v>8.9999999999999998E-4</v>
      </c>
      <c r="R191" s="13">
        <v>7.97</v>
      </c>
      <c r="S191" s="19">
        <f>(10^-6)*(1.01325*G191*E191)/(C191*298)</f>
        <v>4.0045504331200246E-8</v>
      </c>
      <c r="T191" s="15">
        <f t="shared" si="9"/>
        <v>3363.5682025289975</v>
      </c>
      <c r="U191" s="15">
        <f t="shared" si="10"/>
        <v>0.42202863268870733</v>
      </c>
    </row>
    <row r="192" spans="1:21" ht="16" x14ac:dyDescent="0.2">
      <c r="A192" t="s">
        <v>18</v>
      </c>
      <c r="B192" s="1">
        <v>8</v>
      </c>
      <c r="C192" s="3">
        <v>30</v>
      </c>
      <c r="D192" s="3">
        <v>30</v>
      </c>
      <c r="E192" s="4">
        <v>499.3</v>
      </c>
      <c r="F192" s="4">
        <v>499.3</v>
      </c>
      <c r="G192" s="3">
        <v>4.76</v>
      </c>
      <c r="H192" s="12">
        <v>9.1999999999999998E-2</v>
      </c>
      <c r="I192" s="12">
        <v>0.105</v>
      </c>
      <c r="J192" s="12">
        <v>0.80300000000000005</v>
      </c>
      <c r="K192" s="12">
        <f t="shared" si="12"/>
        <v>0.53299492385786795</v>
      </c>
      <c r="L192" s="13">
        <v>7.2099999999999997E-2</v>
      </c>
      <c r="M192" s="13">
        <v>9.9000000000000005E-2</v>
      </c>
      <c r="N192" s="13">
        <v>0.77349999999999997</v>
      </c>
      <c r="O192" s="13">
        <v>4.1000000000000002E-2</v>
      </c>
      <c r="P192" s="13">
        <v>1.4200000000000001E-2</v>
      </c>
      <c r="Q192" s="13">
        <v>2.0000000000000001E-4</v>
      </c>
      <c r="R192" s="13">
        <v>7.97</v>
      </c>
      <c r="S192" s="19">
        <f>(10^-6)*(1.01325*G192*E192)/(C192*298)</f>
        <v>2.6936899899328854E-7</v>
      </c>
      <c r="T192" s="15">
        <f t="shared" si="9"/>
        <v>500.04189615753972</v>
      </c>
      <c r="U192" s="15">
        <f t="shared" si="10"/>
        <v>6.274051394699369E-2</v>
      </c>
    </row>
    <row r="193" spans="1:21" ht="16" x14ac:dyDescent="0.2">
      <c r="A193" t="s">
        <v>18</v>
      </c>
      <c r="B193" s="1">
        <v>9</v>
      </c>
      <c r="C193" s="3">
        <v>29.8</v>
      </c>
      <c r="D193" s="3">
        <v>30</v>
      </c>
      <c r="E193" s="4">
        <v>499.3</v>
      </c>
      <c r="F193" s="4">
        <v>499.3</v>
      </c>
      <c r="G193" s="3">
        <v>12.24</v>
      </c>
      <c r="H193" s="12">
        <v>9.1999999999999998E-2</v>
      </c>
      <c r="I193" s="12">
        <v>0.105</v>
      </c>
      <c r="J193" s="12">
        <v>0.80300000000000005</v>
      </c>
      <c r="K193" s="12">
        <f t="shared" si="12"/>
        <v>0.53299492385786795</v>
      </c>
      <c r="L193" s="13">
        <v>8.4000000000000005E-2</v>
      </c>
      <c r="M193" s="13">
        <v>9.8599999999999993E-2</v>
      </c>
      <c r="N193" s="13">
        <v>0.78269999999999995</v>
      </c>
      <c r="O193" s="13">
        <v>2.35E-2</v>
      </c>
      <c r="P193" s="13">
        <v>1.12E-2</v>
      </c>
      <c r="Q193" s="13">
        <v>0</v>
      </c>
      <c r="R193" s="13">
        <v>7.97</v>
      </c>
      <c r="S193" s="19">
        <f>(10^-6)*(1.01325*G193*E193)/(C193*298)</f>
        <v>6.9731188617629837E-7</v>
      </c>
      <c r="T193" s="15">
        <f t="shared" si="9"/>
        <v>193.16433247863475</v>
      </c>
      <c r="U193" s="15">
        <f t="shared" si="10"/>
        <v>2.423642816544978E-2</v>
      </c>
    </row>
    <row r="194" spans="1:21" ht="16" x14ac:dyDescent="0.2">
      <c r="A194" t="s">
        <v>18</v>
      </c>
      <c r="B194" s="1">
        <v>10</v>
      </c>
      <c r="C194" s="3">
        <v>30.1</v>
      </c>
      <c r="D194" s="3">
        <v>30</v>
      </c>
      <c r="E194" s="4">
        <v>499.3</v>
      </c>
      <c r="F194" s="4">
        <v>499.3</v>
      </c>
      <c r="G194" s="3">
        <v>19.829999999999998</v>
      </c>
      <c r="H194" s="12">
        <v>9.1999999999999998E-2</v>
      </c>
      <c r="I194" s="12">
        <v>0.105</v>
      </c>
      <c r="J194" s="12">
        <v>0.80300000000000005</v>
      </c>
      <c r="K194" s="12">
        <f t="shared" si="12"/>
        <v>0.53299492385786795</v>
      </c>
      <c r="L194" s="13">
        <v>8.7999999999999995E-2</v>
      </c>
      <c r="M194" s="13">
        <v>9.9000000000000005E-2</v>
      </c>
      <c r="N194" s="13">
        <v>0.78790000000000004</v>
      </c>
      <c r="O194" s="13">
        <v>1.6199999999999999E-2</v>
      </c>
      <c r="P194" s="13">
        <v>8.8999999999999999E-3</v>
      </c>
      <c r="Q194" s="13">
        <v>0</v>
      </c>
      <c r="R194" s="13">
        <v>7.97</v>
      </c>
      <c r="S194" s="19">
        <f>(10^-6)*(1.01325*G194*E194)/(C194*298)</f>
        <v>1.1184540153347897E-6</v>
      </c>
      <c r="T194" s="15">
        <f t="shared" si="9"/>
        <v>120.43032898616183</v>
      </c>
      <c r="U194" s="15">
        <f t="shared" si="10"/>
        <v>1.511045533076058E-2</v>
      </c>
    </row>
    <row r="195" spans="1:21" ht="16" x14ac:dyDescent="0.2">
      <c r="A195" t="s">
        <v>18</v>
      </c>
      <c r="B195" s="1">
        <v>11</v>
      </c>
      <c r="C195" s="3">
        <v>29.8</v>
      </c>
      <c r="D195" s="3">
        <v>30</v>
      </c>
      <c r="E195" s="4">
        <v>499.3</v>
      </c>
      <c r="F195" s="4">
        <v>499.3</v>
      </c>
      <c r="G195" s="3">
        <v>27.51</v>
      </c>
      <c r="H195" s="12">
        <v>9.1999999999999998E-2</v>
      </c>
      <c r="I195" s="12">
        <v>0.105</v>
      </c>
      <c r="J195" s="12">
        <v>0.80300000000000005</v>
      </c>
      <c r="K195" s="12">
        <f t="shared" si="12"/>
        <v>0.53299492385786795</v>
      </c>
      <c r="L195" s="13">
        <v>8.9700000000000002E-2</v>
      </c>
      <c r="M195" s="13">
        <v>0.10100000000000001</v>
      </c>
      <c r="N195" s="13">
        <v>0.78969999999999996</v>
      </c>
      <c r="O195" s="13">
        <v>1.2200000000000001E-2</v>
      </c>
      <c r="P195" s="13">
        <v>7.4000000000000003E-3</v>
      </c>
      <c r="Q195" s="13">
        <v>0</v>
      </c>
      <c r="R195" s="13">
        <v>7.97</v>
      </c>
      <c r="S195" s="19">
        <f>(10^-6)*(1.01325*G195*E195)/(C195*298)</f>
        <v>1.5672426461364351E-6</v>
      </c>
      <c r="T195" s="15">
        <f t="shared" ref="T195:T217" si="13">(((35*10^-3)^2*PI()*(70*10^-3))/2)/S195</f>
        <v>85.944435824736075</v>
      </c>
      <c r="U195" s="15">
        <f t="shared" ref="U195:U217" si="14">T195/(R195*1000)</f>
        <v>1.0783492575249194E-2</v>
      </c>
    </row>
    <row r="196" spans="1:21" ht="16" x14ac:dyDescent="0.2">
      <c r="A196" t="s">
        <v>18</v>
      </c>
      <c r="B196" s="1">
        <v>12</v>
      </c>
      <c r="C196" s="3">
        <v>30</v>
      </c>
      <c r="D196" s="3">
        <v>30</v>
      </c>
      <c r="E196" s="4">
        <v>499.3</v>
      </c>
      <c r="F196" s="4">
        <v>499.3</v>
      </c>
      <c r="G196" s="3">
        <v>31.76</v>
      </c>
      <c r="H196" s="12">
        <v>9.1999999999999998E-2</v>
      </c>
      <c r="I196" s="12">
        <v>0.105</v>
      </c>
      <c r="J196" s="12">
        <v>0.80300000000000005</v>
      </c>
      <c r="K196" s="12">
        <f t="shared" si="12"/>
        <v>0.53299492385786795</v>
      </c>
      <c r="L196" s="13">
        <v>9.0300000000000005E-2</v>
      </c>
      <c r="M196" s="13">
        <v>0.10100000000000001</v>
      </c>
      <c r="N196" s="13">
        <v>0.79100000000000004</v>
      </c>
      <c r="O196" s="13">
        <v>1.0999999999999999E-2</v>
      </c>
      <c r="P196" s="13">
        <v>6.7000000000000002E-3</v>
      </c>
      <c r="Q196" s="13">
        <v>0</v>
      </c>
      <c r="R196" s="13">
        <v>7.97</v>
      </c>
      <c r="S196" s="19">
        <f>(10^-6)*(1.01325*G196*E196)/(C196*298)</f>
        <v>1.7973023966442953E-6</v>
      </c>
      <c r="T196" s="15">
        <f t="shared" si="13"/>
        <v>74.94330685484536</v>
      </c>
      <c r="U196" s="15">
        <f t="shared" si="14"/>
        <v>9.4031752640960295E-3</v>
      </c>
    </row>
    <row r="197" spans="1:21" ht="16" x14ac:dyDescent="0.2">
      <c r="A197" t="s">
        <v>18</v>
      </c>
      <c r="B197" s="1">
        <v>13</v>
      </c>
      <c r="C197" s="3">
        <v>29.8</v>
      </c>
      <c r="D197" s="3">
        <v>30</v>
      </c>
      <c r="E197" s="4">
        <v>499.3</v>
      </c>
      <c r="F197" s="4">
        <v>499.3</v>
      </c>
      <c r="G197" s="3">
        <v>47.26</v>
      </c>
      <c r="H197" s="12">
        <v>9.1999999999999998E-2</v>
      </c>
      <c r="I197" s="12">
        <v>0.105</v>
      </c>
      <c r="J197" s="12">
        <v>0.80300000000000005</v>
      </c>
      <c r="K197" s="12">
        <f t="shared" si="12"/>
        <v>0.53299492385786795</v>
      </c>
      <c r="L197" s="13">
        <v>9.1300000000000006E-2</v>
      </c>
      <c r="M197" s="13">
        <v>0.1009</v>
      </c>
      <c r="N197" s="13">
        <v>0.79500000000000004</v>
      </c>
      <c r="O197" s="13">
        <v>7.6E-3</v>
      </c>
      <c r="P197" s="13">
        <v>5.1999999999999998E-3</v>
      </c>
      <c r="Q197" s="13">
        <v>0</v>
      </c>
      <c r="R197" s="13">
        <v>7.97</v>
      </c>
      <c r="S197" s="19">
        <f>(10^-6)*(1.01325*G197*E197)/(C197*298)</f>
        <v>2.692398671625152E-6</v>
      </c>
      <c r="T197" s="15">
        <f t="shared" si="13"/>
        <v>50.028172440509721</v>
      </c>
      <c r="U197" s="15">
        <f t="shared" si="14"/>
        <v>6.2770605320589361E-3</v>
      </c>
    </row>
    <row r="198" spans="1:21" ht="16" x14ac:dyDescent="0.2">
      <c r="A198" t="s">
        <v>18</v>
      </c>
      <c r="B198" s="1">
        <v>14</v>
      </c>
      <c r="C198" s="3">
        <v>50</v>
      </c>
      <c r="D198" s="3">
        <v>50</v>
      </c>
      <c r="E198" s="4">
        <v>499.3</v>
      </c>
      <c r="F198" s="4">
        <v>499.3</v>
      </c>
      <c r="G198" s="3">
        <v>1.64</v>
      </c>
      <c r="H198" s="12">
        <v>9.1999999999999998E-2</v>
      </c>
      <c r="I198" s="12">
        <v>0.105</v>
      </c>
      <c r="J198" s="12">
        <v>0.80300000000000005</v>
      </c>
      <c r="K198" s="12">
        <f t="shared" si="12"/>
        <v>0.53299492385786795</v>
      </c>
      <c r="L198" s="13">
        <v>4.0099999999999997E-2</v>
      </c>
      <c r="M198" s="13">
        <v>0.10009999999999999</v>
      </c>
      <c r="N198" s="13">
        <v>0.73899999999999999</v>
      </c>
      <c r="O198" s="13">
        <v>9.4899999999999998E-2</v>
      </c>
      <c r="P198" s="13">
        <v>2.5000000000000001E-2</v>
      </c>
      <c r="Q198" s="13">
        <v>8.9999999999999998E-4</v>
      </c>
      <c r="R198" s="13">
        <v>7.97</v>
      </c>
      <c r="S198" s="19">
        <f>(10^-6)*(1.01325*G198*E198)/(C198*298)</f>
        <v>5.5684683825503355E-8</v>
      </c>
      <c r="T198" s="15">
        <f t="shared" si="13"/>
        <v>2418.9018553962283</v>
      </c>
      <c r="U198" s="15">
        <f t="shared" si="14"/>
        <v>0.30350086015009137</v>
      </c>
    </row>
    <row r="199" spans="1:21" ht="16" x14ac:dyDescent="0.2">
      <c r="A199" t="s">
        <v>18</v>
      </c>
      <c r="B199" s="1">
        <v>15</v>
      </c>
      <c r="C199" s="3">
        <v>49.9</v>
      </c>
      <c r="D199" s="3">
        <v>50</v>
      </c>
      <c r="E199" s="4">
        <v>499.3</v>
      </c>
      <c r="F199" s="4">
        <v>499.3</v>
      </c>
      <c r="G199" s="3">
        <v>8.6300000000000008</v>
      </c>
      <c r="H199" s="12">
        <v>9.1999999999999998E-2</v>
      </c>
      <c r="I199" s="12">
        <v>0.105</v>
      </c>
      <c r="J199" s="12">
        <v>0.80300000000000005</v>
      </c>
      <c r="K199" s="12">
        <f t="shared" si="12"/>
        <v>0.53299492385786795</v>
      </c>
      <c r="L199" s="13">
        <v>7.1099999999999997E-2</v>
      </c>
      <c r="M199" s="13">
        <v>9.7100000000000006E-2</v>
      </c>
      <c r="N199" s="13">
        <v>0.76719999999999999</v>
      </c>
      <c r="O199" s="13">
        <v>4.6800000000000001E-2</v>
      </c>
      <c r="P199" s="13">
        <v>1.7600000000000001E-2</v>
      </c>
      <c r="Q199" s="13">
        <v>2.0000000000000001E-4</v>
      </c>
      <c r="R199" s="13">
        <v>7.97</v>
      </c>
      <c r="S199" s="19">
        <f>(10^-6)*(1.01325*G199*E199)/(C199*298)</f>
        <v>2.9361089338072114E-7</v>
      </c>
      <c r="T199" s="15">
        <f t="shared" si="13"/>
        <v>458.75608861693104</v>
      </c>
      <c r="U199" s="15">
        <f t="shared" si="14"/>
        <v>5.7560362436252323E-2</v>
      </c>
    </row>
    <row r="200" spans="1:21" ht="16" x14ac:dyDescent="0.2">
      <c r="A200" t="s">
        <v>18</v>
      </c>
      <c r="B200" s="1">
        <v>16</v>
      </c>
      <c r="C200" s="3">
        <v>49.8</v>
      </c>
      <c r="D200" s="3">
        <v>50</v>
      </c>
      <c r="E200" s="4">
        <v>499.3</v>
      </c>
      <c r="F200" s="4">
        <v>499.3</v>
      </c>
      <c r="G200" s="3">
        <v>17.600000000000001</v>
      </c>
      <c r="H200" s="12">
        <v>9.1999999999999998E-2</v>
      </c>
      <c r="I200" s="12">
        <v>0.105</v>
      </c>
      <c r="J200" s="12">
        <v>0.80300000000000005</v>
      </c>
      <c r="K200" s="12">
        <f t="shared" si="12"/>
        <v>0.53299492385786795</v>
      </c>
      <c r="L200" s="13">
        <v>8.2400000000000001E-2</v>
      </c>
      <c r="M200" s="13">
        <v>9.7100000000000006E-2</v>
      </c>
      <c r="N200" s="13">
        <v>0.78039999999999998</v>
      </c>
      <c r="O200" s="13">
        <v>2.7E-2</v>
      </c>
      <c r="P200" s="13">
        <v>1.3100000000000001E-2</v>
      </c>
      <c r="Q200" s="13">
        <v>0</v>
      </c>
      <c r="R200" s="13">
        <v>7.97</v>
      </c>
      <c r="S200" s="19">
        <f>(10^-6)*(1.01325*G200*E200)/(C200*298)</f>
        <v>5.9999169564162695E-7</v>
      </c>
      <c r="T200" s="15">
        <f t="shared" si="13"/>
        <v>224.49608219763721</v>
      </c>
      <c r="U200" s="15">
        <f t="shared" si="14"/>
        <v>2.8167638920657115E-2</v>
      </c>
    </row>
    <row r="201" spans="1:21" ht="16" x14ac:dyDescent="0.2">
      <c r="A201" t="s">
        <v>18</v>
      </c>
      <c r="B201" s="1">
        <v>17</v>
      </c>
      <c r="C201" s="3">
        <v>50</v>
      </c>
      <c r="D201" s="3">
        <v>50</v>
      </c>
      <c r="E201" s="4">
        <v>499.3</v>
      </c>
      <c r="F201" s="4">
        <v>499.3</v>
      </c>
      <c r="G201" s="3">
        <v>27.84</v>
      </c>
      <c r="H201" s="12">
        <v>9.1999999999999998E-2</v>
      </c>
      <c r="I201" s="12">
        <v>0.105</v>
      </c>
      <c r="J201" s="12">
        <v>0.80300000000000005</v>
      </c>
      <c r="K201" s="12">
        <f t="shared" si="12"/>
        <v>0.53299492385786795</v>
      </c>
      <c r="L201" s="13">
        <v>8.6099999999999996E-2</v>
      </c>
      <c r="M201" s="13">
        <v>9.8299999999999998E-2</v>
      </c>
      <c r="N201" s="13">
        <v>0.78690000000000004</v>
      </c>
      <c r="O201" s="13">
        <v>1.8499999999999999E-2</v>
      </c>
      <c r="P201" s="13">
        <v>1.0200000000000001E-2</v>
      </c>
      <c r="Q201" s="13">
        <v>0</v>
      </c>
      <c r="R201" s="13">
        <v>7.97</v>
      </c>
      <c r="S201" s="19">
        <f>(10^-6)*(1.01325*G201*E201)/(C201*298)</f>
        <v>9.4528146201342289E-7</v>
      </c>
      <c r="T201" s="15">
        <f t="shared" si="13"/>
        <v>142.49278171155942</v>
      </c>
      <c r="U201" s="15">
        <f t="shared" si="14"/>
        <v>1.7878642623784118E-2</v>
      </c>
    </row>
    <row r="202" spans="1:21" ht="16" x14ac:dyDescent="0.2">
      <c r="A202" t="s">
        <v>18</v>
      </c>
      <c r="B202" s="1">
        <v>18</v>
      </c>
      <c r="C202" s="3">
        <v>49.7</v>
      </c>
      <c r="D202" s="3">
        <v>50</v>
      </c>
      <c r="E202" s="4">
        <v>499.3</v>
      </c>
      <c r="F202" s="4">
        <v>499.3</v>
      </c>
      <c r="G202" s="3">
        <v>44.33</v>
      </c>
      <c r="H202" s="12">
        <v>9.1999999999999998E-2</v>
      </c>
      <c r="I202" s="12">
        <v>0.105</v>
      </c>
      <c r="J202" s="12">
        <v>0.80300000000000005</v>
      </c>
      <c r="K202" s="12">
        <f t="shared" si="12"/>
        <v>0.53299492385786795</v>
      </c>
      <c r="L202" s="13">
        <v>8.77E-2</v>
      </c>
      <c r="M202" s="13">
        <v>0.1002</v>
      </c>
      <c r="N202" s="13">
        <v>0.7913</v>
      </c>
      <c r="O202" s="13">
        <v>1.3100000000000001E-2</v>
      </c>
      <c r="P202" s="13">
        <v>7.7000000000000002E-3</v>
      </c>
      <c r="Q202" s="13">
        <v>0</v>
      </c>
      <c r="R202" s="13">
        <v>7.97</v>
      </c>
      <c r="S202" s="19">
        <f>(10^-6)*(1.01325*G202*E202)/(C202*298)</f>
        <v>1.514269785778429E-6</v>
      </c>
      <c r="T202" s="15">
        <f t="shared" si="13"/>
        <v>88.950982372946427</v>
      </c>
      <c r="U202" s="15">
        <f t="shared" si="14"/>
        <v>1.116072551730821E-2</v>
      </c>
    </row>
    <row r="203" spans="1:21" ht="16" x14ac:dyDescent="0.2">
      <c r="A203" t="s">
        <v>19</v>
      </c>
      <c r="B203" s="1">
        <v>1</v>
      </c>
      <c r="C203" s="3">
        <v>20</v>
      </c>
      <c r="D203" s="3">
        <v>20</v>
      </c>
      <c r="E203" s="4">
        <v>483.5</v>
      </c>
      <c r="F203" s="4">
        <v>483.5</v>
      </c>
      <c r="G203" s="3">
        <v>10.74</v>
      </c>
      <c r="H203" s="12">
        <v>9.1999999999999998E-2</v>
      </c>
      <c r="I203" s="12">
        <v>0.105</v>
      </c>
      <c r="J203" s="12">
        <v>0.80300000000000005</v>
      </c>
      <c r="K203" s="12">
        <f>I203/(H203+I203)</f>
        <v>0.53299492385786795</v>
      </c>
      <c r="L203" s="13">
        <v>0.1336</v>
      </c>
      <c r="M203" s="13">
        <v>3.1600000000000003E-2</v>
      </c>
      <c r="N203" s="13">
        <v>0.83009999999999995</v>
      </c>
      <c r="O203" s="13">
        <v>3.3E-3</v>
      </c>
      <c r="P203" s="13">
        <v>1.4E-3</v>
      </c>
      <c r="Q203" s="13">
        <v>0</v>
      </c>
      <c r="R203" s="13">
        <v>1.36</v>
      </c>
      <c r="S203" s="19">
        <f>(10^-6)*(1.01325*G203*E203)/(C203*298)</f>
        <v>8.8281786367449672E-7</v>
      </c>
      <c r="T203" s="15">
        <f t="shared" si="13"/>
        <v>152.57482949203893</v>
      </c>
      <c r="U203" s="15">
        <f t="shared" si="14"/>
        <v>0.11218737462649922</v>
      </c>
    </row>
    <row r="204" spans="1:21" ht="16" x14ac:dyDescent="0.2">
      <c r="A204" t="s">
        <v>19</v>
      </c>
      <c r="B204" s="1">
        <v>2</v>
      </c>
      <c r="C204" s="3">
        <v>20</v>
      </c>
      <c r="D204" s="3">
        <v>20</v>
      </c>
      <c r="E204" s="4">
        <v>483.5</v>
      </c>
      <c r="F204" s="4">
        <v>483.5</v>
      </c>
      <c r="G204" s="3">
        <v>15.68</v>
      </c>
      <c r="H204" s="12">
        <v>9.1999999999999998E-2</v>
      </c>
      <c r="I204" s="12">
        <v>0.105</v>
      </c>
      <c r="J204" s="12">
        <v>0.80300000000000005</v>
      </c>
      <c r="K204" s="12">
        <f t="shared" ref="K204:K217" si="15">I204/(H204+I204)</f>
        <v>0.53299492385786795</v>
      </c>
      <c r="L204" s="13">
        <v>0.1338</v>
      </c>
      <c r="M204" s="13">
        <v>3.1800000000000002E-2</v>
      </c>
      <c r="N204" s="13">
        <v>0.83109999999999995</v>
      </c>
      <c r="O204" s="13">
        <v>2.2000000000000001E-3</v>
      </c>
      <c r="P204" s="13">
        <v>1.1000000000000001E-3</v>
      </c>
      <c r="Q204" s="13">
        <v>0</v>
      </c>
      <c r="R204" s="13">
        <v>1.36</v>
      </c>
      <c r="S204" s="19">
        <f>(10^-6)*(1.01325*G204*E204)/(C204*298)</f>
        <v>1.2888812013422817E-6</v>
      </c>
      <c r="T204" s="15">
        <f t="shared" si="13"/>
        <v>104.50597377197056</v>
      </c>
      <c r="U204" s="15">
        <f t="shared" si="14"/>
        <v>7.6842627773507768E-2</v>
      </c>
    </row>
    <row r="205" spans="1:21" ht="16" x14ac:dyDescent="0.2">
      <c r="A205" t="s">
        <v>19</v>
      </c>
      <c r="B205" s="1">
        <v>3</v>
      </c>
      <c r="C205" s="3">
        <v>20</v>
      </c>
      <c r="D205" s="3">
        <v>20</v>
      </c>
      <c r="E205" s="4">
        <v>483.5</v>
      </c>
      <c r="F205" s="4">
        <v>483.5</v>
      </c>
      <c r="G205" s="3">
        <v>20.78</v>
      </c>
      <c r="H205" s="12">
        <v>9.1999999999999998E-2</v>
      </c>
      <c r="I205" s="12">
        <v>0.105</v>
      </c>
      <c r="J205" s="12">
        <v>0.80300000000000005</v>
      </c>
      <c r="K205" s="12">
        <f t="shared" si="15"/>
        <v>0.53299492385786795</v>
      </c>
      <c r="L205" s="13">
        <v>0.13420000000000001</v>
      </c>
      <c r="M205" s="13">
        <v>3.2000000000000001E-2</v>
      </c>
      <c r="N205" s="13">
        <v>0.83130000000000004</v>
      </c>
      <c r="O205" s="13">
        <v>1.6000000000000001E-3</v>
      </c>
      <c r="P205" s="13">
        <v>8.9999999999999998E-4</v>
      </c>
      <c r="Q205" s="13">
        <v>0</v>
      </c>
      <c r="R205" s="13">
        <v>1.36</v>
      </c>
      <c r="S205" s="19">
        <f>(10^-6)*(1.01325*G205*E205)/(C205*298)</f>
        <v>1.7080963880033555E-6</v>
      </c>
      <c r="T205" s="15">
        <f t="shared" si="13"/>
        <v>78.857250661429177</v>
      </c>
      <c r="U205" s="15">
        <f t="shared" si="14"/>
        <v>5.798327254516851E-2</v>
      </c>
    </row>
    <row r="206" spans="1:21" ht="16" x14ac:dyDescent="0.2">
      <c r="A206" t="s">
        <v>19</v>
      </c>
      <c r="B206" s="1">
        <v>4</v>
      </c>
      <c r="C206" s="3">
        <v>20</v>
      </c>
      <c r="D206" s="3">
        <v>20</v>
      </c>
      <c r="E206" s="4">
        <v>499.3</v>
      </c>
      <c r="F206" s="4">
        <v>499.3</v>
      </c>
      <c r="G206" s="3">
        <v>6.54</v>
      </c>
      <c r="H206" s="12">
        <v>9.1999999999999998E-2</v>
      </c>
      <c r="I206" s="12">
        <v>0.105</v>
      </c>
      <c r="J206" s="12">
        <v>0.80300000000000005</v>
      </c>
      <c r="K206" s="12">
        <f t="shared" si="15"/>
        <v>0.53299492385786795</v>
      </c>
      <c r="L206" s="13">
        <v>0.129</v>
      </c>
      <c r="M206" s="13">
        <v>3.1199999999999999E-2</v>
      </c>
      <c r="N206" s="13">
        <v>0.82699999999999996</v>
      </c>
      <c r="O206" s="13">
        <v>1.03E-2</v>
      </c>
      <c r="P206" s="13">
        <v>2.5000000000000001E-3</v>
      </c>
      <c r="Q206" s="13">
        <v>0</v>
      </c>
      <c r="R206" s="13">
        <v>1.36</v>
      </c>
      <c r="S206" s="19">
        <f>(10^-6)*(1.01325*G206*E206)/(C206*298)</f>
        <v>5.5514913447986568E-7</v>
      </c>
      <c r="T206" s="15">
        <f t="shared" si="13"/>
        <v>242.62991087766451</v>
      </c>
      <c r="U206" s="15">
        <f t="shared" si="14"/>
        <v>0.17840434623357684</v>
      </c>
    </row>
    <row r="207" spans="1:21" ht="16" x14ac:dyDescent="0.2">
      <c r="A207" t="s">
        <v>19</v>
      </c>
      <c r="B207" s="1">
        <v>5</v>
      </c>
      <c r="C207" s="3">
        <v>20</v>
      </c>
      <c r="D207" s="3">
        <v>20</v>
      </c>
      <c r="E207" s="4">
        <v>499.3</v>
      </c>
      <c r="F207" s="4">
        <v>499.3</v>
      </c>
      <c r="G207" s="3">
        <v>12.35</v>
      </c>
      <c r="H207" s="12">
        <v>9.1999999999999998E-2</v>
      </c>
      <c r="I207" s="12">
        <v>0.105</v>
      </c>
      <c r="J207" s="12">
        <v>0.80300000000000005</v>
      </c>
      <c r="K207" s="12">
        <f t="shared" si="15"/>
        <v>0.53299492385786795</v>
      </c>
      <c r="L207" s="13">
        <v>0.13270000000000001</v>
      </c>
      <c r="M207" s="13">
        <v>3.15E-2</v>
      </c>
      <c r="N207" s="13">
        <v>0.82869999999999999</v>
      </c>
      <c r="O207" s="13">
        <v>5.3E-3</v>
      </c>
      <c r="P207" s="13">
        <v>1.8E-3</v>
      </c>
      <c r="Q207" s="13">
        <v>0</v>
      </c>
      <c r="R207" s="13">
        <v>1.36</v>
      </c>
      <c r="S207" s="19">
        <f>(10^-6)*(1.01325*G207*E207)/(C207*298)</f>
        <v>1.0483320811661074E-6</v>
      </c>
      <c r="T207" s="15">
        <f t="shared" si="13"/>
        <v>128.48579895869844</v>
      </c>
      <c r="U207" s="15">
        <f t="shared" si="14"/>
        <v>9.447485217551356E-2</v>
      </c>
    </row>
    <row r="208" spans="1:21" ht="16" x14ac:dyDescent="0.2">
      <c r="A208" t="s">
        <v>19</v>
      </c>
      <c r="B208" s="1">
        <v>6</v>
      </c>
      <c r="C208" s="3">
        <v>20</v>
      </c>
      <c r="D208" s="3">
        <v>20</v>
      </c>
      <c r="E208" s="4">
        <v>499.3</v>
      </c>
      <c r="F208" s="4">
        <v>499.3</v>
      </c>
      <c r="G208" s="3">
        <v>18.079999999999998</v>
      </c>
      <c r="H208" s="12">
        <v>9.1999999999999998E-2</v>
      </c>
      <c r="I208" s="12">
        <v>0.105</v>
      </c>
      <c r="J208" s="12">
        <v>0.80300000000000005</v>
      </c>
      <c r="K208" s="12">
        <f t="shared" si="15"/>
        <v>0.53299492385786795</v>
      </c>
      <c r="L208" s="13">
        <v>0.1328</v>
      </c>
      <c r="M208" s="13">
        <v>3.1699999999999999E-2</v>
      </c>
      <c r="N208" s="13">
        <v>0.8306</v>
      </c>
      <c r="O208" s="13">
        <v>3.5000000000000001E-3</v>
      </c>
      <c r="P208" s="13">
        <v>1.4E-3</v>
      </c>
      <c r="Q208" s="13">
        <v>0</v>
      </c>
      <c r="R208" s="13">
        <v>1.36</v>
      </c>
      <c r="S208" s="19">
        <f>(10^-6)*(1.01325*G208*E208)/(C208*298)</f>
        <v>1.5347242127516776E-6</v>
      </c>
      <c r="T208" s="15">
        <f t="shared" si="13"/>
        <v>87.76546554977466</v>
      </c>
      <c r="U208" s="15">
        <f t="shared" si="14"/>
        <v>6.4533430551304893E-2</v>
      </c>
    </row>
    <row r="209" spans="1:21" ht="16" x14ac:dyDescent="0.2">
      <c r="A209" t="s">
        <v>19</v>
      </c>
      <c r="B209" s="1">
        <v>7</v>
      </c>
      <c r="C209" s="3">
        <v>20</v>
      </c>
      <c r="D209" s="3">
        <v>20</v>
      </c>
      <c r="E209" s="4">
        <v>516.70000000000005</v>
      </c>
      <c r="F209" s="4">
        <v>516.70000000000005</v>
      </c>
      <c r="G209" s="3">
        <v>8.6300000000000008</v>
      </c>
      <c r="H209" s="12">
        <v>9.1999999999999998E-2</v>
      </c>
      <c r="I209" s="12">
        <v>0.105</v>
      </c>
      <c r="J209" s="12">
        <v>0.80300000000000005</v>
      </c>
      <c r="K209" s="12">
        <f t="shared" si="15"/>
        <v>0.53299492385786795</v>
      </c>
      <c r="L209" s="13">
        <v>0.13109999999999999</v>
      </c>
      <c r="M209" s="13">
        <v>3.1600000000000003E-2</v>
      </c>
      <c r="N209" s="13">
        <v>0.82410000000000005</v>
      </c>
      <c r="O209" s="13">
        <v>1.09E-2</v>
      </c>
      <c r="P209" s="13">
        <v>2.3E-3</v>
      </c>
      <c r="Q209" s="13">
        <v>0</v>
      </c>
      <c r="R209" s="13">
        <v>1.36</v>
      </c>
      <c r="S209" s="19">
        <f>(10^-6)*(1.01325*G209*E209)/(C209*298)</f>
        <v>7.5808797873322148E-7</v>
      </c>
      <c r="T209" s="15">
        <f t="shared" si="13"/>
        <v>177.67830225687192</v>
      </c>
      <c r="U209" s="15">
        <f t="shared" si="14"/>
        <v>0.13064581048299406</v>
      </c>
    </row>
    <row r="210" spans="1:21" ht="16" x14ac:dyDescent="0.2">
      <c r="A210" t="s">
        <v>19</v>
      </c>
      <c r="B210" s="1">
        <v>8</v>
      </c>
      <c r="C210" s="3">
        <v>20</v>
      </c>
      <c r="D210" s="3">
        <v>20</v>
      </c>
      <c r="E210" s="4">
        <v>516.70000000000005</v>
      </c>
      <c r="F210" s="4">
        <v>516.70000000000005</v>
      </c>
      <c r="G210" s="3">
        <v>14.03</v>
      </c>
      <c r="H210" s="12">
        <v>9.1999999999999998E-2</v>
      </c>
      <c r="I210" s="12">
        <v>0.105</v>
      </c>
      <c r="J210" s="12">
        <v>0.80300000000000005</v>
      </c>
      <c r="K210" s="12">
        <f t="shared" si="15"/>
        <v>0.53299492385786795</v>
      </c>
      <c r="L210" s="13">
        <v>0.13400000000000001</v>
      </c>
      <c r="M210" s="13">
        <v>3.1800000000000002E-2</v>
      </c>
      <c r="N210" s="13">
        <v>0.82520000000000004</v>
      </c>
      <c r="O210" s="13">
        <v>7.0000000000000001E-3</v>
      </c>
      <c r="P210" s="13">
        <v>2E-3</v>
      </c>
      <c r="Q210" s="13">
        <v>0</v>
      </c>
      <c r="R210" s="13">
        <v>1.36</v>
      </c>
      <c r="S210" s="19">
        <f>(10^-6)*(1.01325*G210*E210)/(C210*298)</f>
        <v>1.2324419862835571E-6</v>
      </c>
      <c r="T210" s="15">
        <f t="shared" si="13"/>
        <v>109.29178535116212</v>
      </c>
      <c r="U210" s="15">
        <f t="shared" si="14"/>
        <v>8.0361606875854502E-2</v>
      </c>
    </row>
    <row r="211" spans="1:21" ht="16" x14ac:dyDescent="0.2">
      <c r="A211" t="s">
        <v>19</v>
      </c>
      <c r="B211" s="1">
        <v>9</v>
      </c>
      <c r="C211" s="3">
        <v>20</v>
      </c>
      <c r="D211" s="3">
        <v>20</v>
      </c>
      <c r="E211" s="4">
        <v>516.70000000000005</v>
      </c>
      <c r="F211" s="4">
        <v>516.70000000000005</v>
      </c>
      <c r="G211" s="3">
        <v>17.73</v>
      </c>
      <c r="H211" s="12">
        <v>9.1999999999999998E-2</v>
      </c>
      <c r="I211" s="12">
        <v>0.105</v>
      </c>
      <c r="J211" s="12">
        <v>0.80300000000000005</v>
      </c>
      <c r="K211" s="12">
        <f t="shared" si="15"/>
        <v>0.53299492385786795</v>
      </c>
      <c r="L211" s="13">
        <v>0.13450000000000001</v>
      </c>
      <c r="M211" s="13">
        <v>3.2000000000000001E-2</v>
      </c>
      <c r="N211" s="13">
        <v>0.82630000000000003</v>
      </c>
      <c r="O211" s="13">
        <v>5.4000000000000003E-3</v>
      </c>
      <c r="P211" s="13">
        <v>1.8E-3</v>
      </c>
      <c r="Q211" s="13">
        <v>0</v>
      </c>
      <c r="R211" s="13">
        <v>1.36</v>
      </c>
      <c r="S211" s="19">
        <f>(10^-6)*(1.01325*G211*E211)/(C211*298)</f>
        <v>1.5574623247902684E-6</v>
      </c>
      <c r="T211" s="15">
        <f t="shared" si="13"/>
        <v>86.484136969926936</v>
      </c>
      <c r="U211" s="15">
        <f t="shared" si="14"/>
        <v>6.3591277183769807E-2</v>
      </c>
    </row>
    <row r="212" spans="1:21" ht="16" x14ac:dyDescent="0.2">
      <c r="A212" t="s">
        <v>19</v>
      </c>
      <c r="B212" s="1">
        <v>10</v>
      </c>
      <c r="C212" s="3">
        <v>20</v>
      </c>
      <c r="D212" s="3">
        <v>20</v>
      </c>
      <c r="E212" s="4">
        <v>532.4</v>
      </c>
      <c r="F212" s="4">
        <v>532.4</v>
      </c>
      <c r="G212" s="3">
        <v>11.61</v>
      </c>
      <c r="H212" s="12">
        <v>9.1999999999999998E-2</v>
      </c>
      <c r="I212" s="12">
        <v>0.105</v>
      </c>
      <c r="J212" s="12">
        <v>0.80300000000000005</v>
      </c>
      <c r="K212" s="12">
        <f t="shared" si="15"/>
        <v>0.53299492385786795</v>
      </c>
      <c r="L212" s="13">
        <v>0.12970000000000001</v>
      </c>
      <c r="M212" s="13">
        <v>3.1099999999999999E-2</v>
      </c>
      <c r="N212" s="13">
        <v>0.82720000000000005</v>
      </c>
      <c r="O212" s="13">
        <v>9.5999999999999992E-3</v>
      </c>
      <c r="P212" s="13">
        <v>2.3999999999999998E-3</v>
      </c>
      <c r="Q212" s="13">
        <v>0</v>
      </c>
      <c r="R212" s="13">
        <v>1.36</v>
      </c>
      <c r="S212" s="19">
        <f>(10^-6)*(1.01325*G212*E212)/(C212*298)</f>
        <v>1.0508497354026844E-6</v>
      </c>
      <c r="T212" s="15">
        <f t="shared" si="13"/>
        <v>128.17796920417661</v>
      </c>
      <c r="U212" s="15">
        <f t="shared" si="14"/>
        <v>9.4248506767776921E-2</v>
      </c>
    </row>
    <row r="213" spans="1:21" ht="16" x14ac:dyDescent="0.2">
      <c r="A213" t="s">
        <v>19</v>
      </c>
      <c r="B213" s="1">
        <v>11</v>
      </c>
      <c r="C213" s="3">
        <v>20</v>
      </c>
      <c r="D213" s="3">
        <v>20</v>
      </c>
      <c r="E213" s="4">
        <v>532.4</v>
      </c>
      <c r="F213" s="4">
        <v>532.4</v>
      </c>
      <c r="G213" s="3">
        <v>18.899999999999999</v>
      </c>
      <c r="H213" s="12">
        <v>9.1999999999999998E-2</v>
      </c>
      <c r="I213" s="12">
        <v>0.105</v>
      </c>
      <c r="J213" s="12">
        <v>0.80300000000000005</v>
      </c>
      <c r="K213" s="12">
        <f t="shared" si="15"/>
        <v>0.53299492385786795</v>
      </c>
      <c r="L213" s="13">
        <v>0.1313</v>
      </c>
      <c r="M213" s="13">
        <v>3.15E-2</v>
      </c>
      <c r="N213" s="13">
        <v>0.82869999999999999</v>
      </c>
      <c r="O213" s="13">
        <v>6.4000000000000003E-3</v>
      </c>
      <c r="P213" s="13">
        <v>2.0999999999999999E-3</v>
      </c>
      <c r="Q213" s="13">
        <v>0</v>
      </c>
      <c r="R213" s="13">
        <v>1.36</v>
      </c>
      <c r="S213" s="19">
        <f>(10^-6)*(1.01325*G213*E213)/(C213*298)</f>
        <v>1.7106856157718118E-6</v>
      </c>
      <c r="T213" s="15">
        <f t="shared" si="13"/>
        <v>78.737895368279908</v>
      </c>
      <c r="U213" s="15">
        <f t="shared" si="14"/>
        <v>5.7895511300205815E-2</v>
      </c>
    </row>
    <row r="214" spans="1:21" ht="16" x14ac:dyDescent="0.2">
      <c r="A214" t="s">
        <v>19</v>
      </c>
      <c r="B214" s="1">
        <v>12</v>
      </c>
      <c r="C214" s="3">
        <v>20</v>
      </c>
      <c r="D214" s="3">
        <v>20</v>
      </c>
      <c r="E214" s="4">
        <v>532.4</v>
      </c>
      <c r="F214" s="4">
        <v>532.4</v>
      </c>
      <c r="G214" s="3">
        <v>25.16</v>
      </c>
      <c r="H214" s="12">
        <v>9.1999999999999998E-2</v>
      </c>
      <c r="I214" s="12">
        <v>0.105</v>
      </c>
      <c r="J214" s="12">
        <v>0.80300000000000005</v>
      </c>
      <c r="K214" s="12">
        <f t="shared" si="15"/>
        <v>0.53299492385786795</v>
      </c>
      <c r="L214" s="13">
        <v>0.1321</v>
      </c>
      <c r="M214" s="13">
        <v>3.1600000000000003E-2</v>
      </c>
      <c r="N214" s="13">
        <v>0.82969999999999999</v>
      </c>
      <c r="O214" s="13">
        <v>4.8999999999999998E-3</v>
      </c>
      <c r="P214" s="13">
        <v>1.6999999999999999E-3</v>
      </c>
      <c r="Q214" s="13">
        <v>0</v>
      </c>
      <c r="R214" s="13">
        <v>1.36</v>
      </c>
      <c r="S214" s="19">
        <f>(10^-6)*(1.01325*G214*E214)/(C214*298)</f>
        <v>2.2772936557046977E-6</v>
      </c>
      <c r="T214" s="15">
        <f t="shared" si="13"/>
        <v>59.147306139129185</v>
      </c>
      <c r="U214" s="15">
        <f t="shared" si="14"/>
        <v>4.3490666278771462E-2</v>
      </c>
    </row>
    <row r="215" spans="1:21" ht="16" x14ac:dyDescent="0.2">
      <c r="A215" t="s">
        <v>19</v>
      </c>
      <c r="B215" s="1">
        <v>13</v>
      </c>
      <c r="C215" s="3">
        <v>20</v>
      </c>
      <c r="D215" s="3">
        <v>20</v>
      </c>
      <c r="E215" s="4">
        <v>547.79999999999995</v>
      </c>
      <c r="F215" s="4">
        <v>547.79999999999995</v>
      </c>
      <c r="G215" s="3">
        <v>13.4</v>
      </c>
      <c r="H215" s="12">
        <v>9.1999999999999998E-2</v>
      </c>
      <c r="I215" s="12">
        <v>0.105</v>
      </c>
      <c r="J215" s="12">
        <v>0.80300000000000005</v>
      </c>
      <c r="K215" s="12">
        <f t="shared" si="15"/>
        <v>0.53299492385786795</v>
      </c>
      <c r="L215" s="13">
        <v>0.13059999999999999</v>
      </c>
      <c r="M215" s="13">
        <v>3.1E-2</v>
      </c>
      <c r="N215" s="13">
        <v>0.82799999999999996</v>
      </c>
      <c r="O215" s="13">
        <v>7.9000000000000008E-3</v>
      </c>
      <c r="P215" s="13">
        <v>2.5000000000000001E-3</v>
      </c>
      <c r="Q215" s="13">
        <v>0</v>
      </c>
      <c r="R215" s="13">
        <v>1.36</v>
      </c>
      <c r="S215" s="19">
        <f>(10^-6)*(1.01325*G215*E215)/(C215*298)</f>
        <v>1.2479499815436239E-6</v>
      </c>
      <c r="T215" s="15">
        <f t="shared" si="13"/>
        <v>107.93364078266458</v>
      </c>
      <c r="U215" s="15">
        <f t="shared" si="14"/>
        <v>7.9362971163723955E-2</v>
      </c>
    </row>
    <row r="216" spans="1:21" ht="16" x14ac:dyDescent="0.2">
      <c r="A216" t="s">
        <v>19</v>
      </c>
      <c r="B216" s="1">
        <v>14</v>
      </c>
      <c r="C216" s="3">
        <v>20</v>
      </c>
      <c r="D216" s="3">
        <v>20</v>
      </c>
      <c r="E216" s="4">
        <v>547.79999999999995</v>
      </c>
      <c r="F216" s="4">
        <v>547.79999999999995</v>
      </c>
      <c r="G216" s="3">
        <v>16.87</v>
      </c>
      <c r="H216" s="12">
        <v>9.1999999999999998E-2</v>
      </c>
      <c r="I216" s="12">
        <v>0.105</v>
      </c>
      <c r="J216" s="12">
        <v>0.80300000000000005</v>
      </c>
      <c r="K216" s="12">
        <f t="shared" si="15"/>
        <v>0.53299492385786795</v>
      </c>
      <c r="L216" s="13">
        <v>0.13189999999999999</v>
      </c>
      <c r="M216" s="13">
        <v>3.1099999999999999E-2</v>
      </c>
      <c r="N216" s="13">
        <v>0.82769999999999999</v>
      </c>
      <c r="O216" s="13">
        <v>6.8999999999999999E-3</v>
      </c>
      <c r="P216" s="13">
        <v>2.3999999999999998E-3</v>
      </c>
      <c r="Q216" s="13">
        <v>0</v>
      </c>
      <c r="R216" s="13">
        <v>1.36</v>
      </c>
      <c r="S216" s="19">
        <f>(10^-6)*(1.01325*G216*E216)/(C216*298)</f>
        <v>1.5711131484060398E-6</v>
      </c>
      <c r="T216" s="15">
        <f t="shared" si="13"/>
        <v>85.732708149834352</v>
      </c>
      <c r="U216" s="15">
        <f t="shared" si="14"/>
        <v>6.3038755992525258E-2</v>
      </c>
    </row>
    <row r="217" spans="1:21" ht="16" x14ac:dyDescent="0.2">
      <c r="A217" t="s">
        <v>19</v>
      </c>
      <c r="B217" s="1">
        <v>15</v>
      </c>
      <c r="C217" s="3">
        <v>20</v>
      </c>
      <c r="D217" s="3">
        <v>20</v>
      </c>
      <c r="E217" s="4">
        <v>547.79999999999995</v>
      </c>
      <c r="F217" s="4">
        <v>547.79999999999995</v>
      </c>
      <c r="G217" s="3">
        <v>22.73</v>
      </c>
      <c r="H217" s="12">
        <v>9.1999999999999998E-2</v>
      </c>
      <c r="I217" s="12">
        <v>0.105</v>
      </c>
      <c r="J217" s="12">
        <v>0.80300000000000005</v>
      </c>
      <c r="K217" s="12">
        <f t="shared" si="15"/>
        <v>0.53299492385786795</v>
      </c>
      <c r="L217" s="13">
        <v>0.1323</v>
      </c>
      <c r="M217" s="13">
        <v>3.1199999999999999E-2</v>
      </c>
      <c r="N217" s="13">
        <v>0.82930000000000004</v>
      </c>
      <c r="O217" s="13">
        <v>5.1999999999999998E-3</v>
      </c>
      <c r="P217" s="13">
        <v>2E-3</v>
      </c>
      <c r="Q217" s="13">
        <v>0</v>
      </c>
      <c r="R217" s="13">
        <v>1.36</v>
      </c>
      <c r="S217" s="19">
        <f>(10^-6)*(1.01325*G217*E217)/(C217*298)</f>
        <v>2.1168584388422813E-6</v>
      </c>
      <c r="T217" s="15">
        <f t="shared" si="13"/>
        <v>63.63003900077895</v>
      </c>
      <c r="U217" s="15">
        <f t="shared" si="14"/>
        <v>4.6786793382925698E-2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2021-09-20T16:16:33Z</dcterms:modified>
</cp:coreProperties>
</file>