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meOH-synthesis/cantera_simulations/Graaf_data/"/>
    </mc:Choice>
  </mc:AlternateContent>
  <xr:revisionPtr revIDLastSave="0" documentId="13_ncr:1_{7144D76F-493C-CE46-B5DB-737755BEF42E}" xr6:coauthVersionLast="45" xr6:coauthVersionMax="45" xr10:uidLastSave="{00000000-0000-0000-0000-000000000000}"/>
  <bookViews>
    <workbookView xWindow="-25380" yWindow="460" windowWidth="24680" windowHeight="14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N9" i="1" s="1"/>
  <c r="M8" i="1"/>
  <c r="N8" i="1" s="1"/>
  <c r="N3" i="1"/>
  <c r="N4" i="1"/>
  <c r="N5" i="1"/>
  <c r="N6" i="1"/>
  <c r="N7" i="1"/>
  <c r="N10" i="1"/>
  <c r="N2" i="1"/>
  <c r="M3" i="1"/>
  <c r="M4" i="1"/>
  <c r="M5" i="1"/>
  <c r="M6" i="1"/>
  <c r="M7" i="1"/>
  <c r="M10" i="1"/>
  <c r="M2" i="1"/>
  <c r="C11" i="1"/>
  <c r="D11" i="1"/>
  <c r="C12" i="1"/>
  <c r="D12" i="1"/>
  <c r="B12" i="1"/>
  <c r="B11" i="1"/>
</calcChain>
</file>

<file path=xl/sharedStrings.xml><?xml version="1.0" encoding="utf-8"?>
<sst xmlns="http://schemas.openxmlformats.org/spreadsheetml/2006/main" count="17" uniqueCount="12">
  <si>
    <t>Yco</t>
  </si>
  <si>
    <t>MAX</t>
  </si>
  <si>
    <t>MIN</t>
  </si>
  <si>
    <t>Yco2</t>
  </si>
  <si>
    <t>Yh2</t>
  </si>
  <si>
    <t>Pressure</t>
  </si>
  <si>
    <t>Temp</t>
  </si>
  <si>
    <t>V</t>
  </si>
  <si>
    <t>6a</t>
  </si>
  <si>
    <t>cat weight</t>
  </si>
  <si>
    <t>V/W min</t>
  </si>
  <si>
    <t>V/W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</si>
</sst>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70" formatCode="0.000000"/>
  </numFmts>
  <fonts count="3" x14ac:knownFonts="1">
    <font>
      <sz val="11"/>
      <color rgb="FF000000"/>
      <name val="Calibri"/>
      <family val="2"/>
    </font>
    <font>
      <sz val="11.5"/>
      <name val="Times New Roman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65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0" fontId="0" fillId="0" borderId="2" xfId="0" applyBorder="1"/>
    <xf numFmtId="165" fontId="1" fillId="0" borderId="2" xfId="0" applyNumberFormat="1" applyFont="1" applyFill="1" applyBorder="1" applyAlignment="1">
      <alignment horizontal="left" vertical="top" wrapText="1"/>
    </xf>
    <xf numFmtId="2" fontId="0" fillId="0" borderId="2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F18" sqref="F18"/>
    </sheetView>
  </sheetViews>
  <sheetFormatPr baseColWidth="10" defaultRowHeight="16" x14ac:dyDescent="0.2"/>
  <cols>
    <col min="1" max="1" width="8.5" customWidth="1"/>
    <col min="2" max="2" width="18.33203125" customWidth="1"/>
    <col min="3" max="3" width="15.33203125" customWidth="1"/>
    <col min="4" max="4" width="14.5" customWidth="1"/>
    <col min="5" max="5" width="7.5" customWidth="1"/>
    <col min="6" max="6" width="6.5" customWidth="1"/>
    <col min="7" max="7" width="7.5" customWidth="1"/>
    <col min="8" max="8" width="14.5" customWidth="1"/>
    <col min="9" max="9" width="14.33203125" customWidth="1"/>
    <col min="10" max="10" width="14.5" customWidth="1"/>
    <col min="11" max="11" width="16.6640625" customWidth="1"/>
  </cols>
  <sheetData>
    <row r="1" spans="1:14" ht="15" x14ac:dyDescent="0.2">
      <c r="B1" t="s">
        <v>0</v>
      </c>
      <c r="C1" t="s">
        <v>3</v>
      </c>
      <c r="D1" t="s">
        <v>4</v>
      </c>
      <c r="E1" t="s">
        <v>5</v>
      </c>
      <c r="F1" t="s">
        <v>5</v>
      </c>
      <c r="G1" t="s">
        <v>5</v>
      </c>
      <c r="H1" t="s">
        <v>6</v>
      </c>
      <c r="I1" t="s">
        <v>6</v>
      </c>
      <c r="J1" t="s">
        <v>6</v>
      </c>
      <c r="K1" t="s">
        <v>10</v>
      </c>
      <c r="L1" t="s">
        <v>11</v>
      </c>
      <c r="M1" t="s">
        <v>9</v>
      </c>
      <c r="N1" t="s">
        <v>7</v>
      </c>
    </row>
    <row r="2" spans="1:14" x14ac:dyDescent="0.2">
      <c r="A2" s="1">
        <v>1</v>
      </c>
      <c r="B2" s="1">
        <v>6.5000000000000002E-2</v>
      </c>
      <c r="C2" s="1">
        <v>0.26100000000000001</v>
      </c>
      <c r="D2" s="1">
        <v>0.67400000000000004</v>
      </c>
      <c r="E2" s="1">
        <v>15</v>
      </c>
      <c r="F2" s="1">
        <v>30</v>
      </c>
      <c r="G2" s="1">
        <v>50</v>
      </c>
      <c r="H2" s="1">
        <v>483.5</v>
      </c>
      <c r="I2" s="1">
        <v>499.3</v>
      </c>
      <c r="J2" s="1">
        <v>516.70000000000005</v>
      </c>
      <c r="K2" s="1">
        <v>1</v>
      </c>
      <c r="L2" s="16">
        <v>6</v>
      </c>
      <c r="M2" s="17">
        <f>4.24</f>
        <v>4.24</v>
      </c>
      <c r="N2" s="21">
        <f>(K2*M2)/10^3</f>
        <v>4.2399999999999998E-3</v>
      </c>
    </row>
    <row r="3" spans="1:14" x14ac:dyDescent="0.2">
      <c r="A3" s="1">
        <v>2</v>
      </c>
      <c r="B3" s="1">
        <v>5.2999999999999999E-2</v>
      </c>
      <c r="C3" s="1">
        <v>4.7E-2</v>
      </c>
      <c r="D3" s="1">
        <v>0.9</v>
      </c>
      <c r="E3" s="1">
        <v>15</v>
      </c>
      <c r="F3" s="1">
        <v>30</v>
      </c>
      <c r="G3" s="1">
        <v>50</v>
      </c>
      <c r="H3" s="1">
        <v>483.5</v>
      </c>
      <c r="I3" s="1">
        <v>499.2</v>
      </c>
      <c r="J3" s="1">
        <v>516.70000000000005</v>
      </c>
      <c r="K3" s="1">
        <v>1</v>
      </c>
      <c r="L3" s="16">
        <v>6</v>
      </c>
      <c r="M3" s="17">
        <f t="shared" ref="M3:M10" si="0">4.24</f>
        <v>4.24</v>
      </c>
      <c r="N3" s="21">
        <f t="shared" ref="N3:N10" si="1">(K3*M3)/10^3</f>
        <v>4.2399999999999998E-3</v>
      </c>
    </row>
    <row r="4" spans="1:14" x14ac:dyDescent="0.2">
      <c r="A4" s="1">
        <v>3</v>
      </c>
      <c r="B4" s="1">
        <v>0.22</v>
      </c>
      <c r="C4" s="1">
        <v>0.155</v>
      </c>
      <c r="D4" s="1">
        <v>0.625</v>
      </c>
      <c r="E4" s="1">
        <v>15</v>
      </c>
      <c r="F4" s="1">
        <v>30</v>
      </c>
      <c r="G4" s="1">
        <v>50</v>
      </c>
      <c r="H4" s="1">
        <v>483.5</v>
      </c>
      <c r="I4" s="1">
        <v>499.3</v>
      </c>
      <c r="J4" s="1">
        <v>516.70000000000005</v>
      </c>
      <c r="K4" s="1">
        <v>1</v>
      </c>
      <c r="L4" s="16">
        <v>6</v>
      </c>
      <c r="M4" s="17">
        <f t="shared" si="0"/>
        <v>4.24</v>
      </c>
      <c r="N4" s="21">
        <f t="shared" si="1"/>
        <v>4.2399999999999998E-3</v>
      </c>
    </row>
    <row r="5" spans="1:14" x14ac:dyDescent="0.2">
      <c r="A5" s="1">
        <v>4</v>
      </c>
      <c r="B5" s="1">
        <v>0.12</v>
      </c>
      <c r="C5" s="1">
        <v>2.1000000000000001E-2</v>
      </c>
      <c r="D5" s="1">
        <v>0.85899999999999999</v>
      </c>
      <c r="E5" s="1">
        <v>15</v>
      </c>
      <c r="F5" s="1">
        <v>30</v>
      </c>
      <c r="G5" s="1">
        <v>50</v>
      </c>
      <c r="H5" s="1">
        <v>483.5</v>
      </c>
      <c r="I5" s="1">
        <v>499.5</v>
      </c>
      <c r="J5" s="1">
        <v>516.70000000000005</v>
      </c>
      <c r="K5" s="1">
        <v>1</v>
      </c>
      <c r="L5" s="16">
        <v>6</v>
      </c>
      <c r="M5" s="17">
        <f t="shared" si="0"/>
        <v>4.24</v>
      </c>
      <c r="N5" s="21">
        <f t="shared" si="1"/>
        <v>4.2399999999999998E-3</v>
      </c>
    </row>
    <row r="6" spans="1:14" x14ac:dyDescent="0.2">
      <c r="A6" s="1">
        <v>5</v>
      </c>
      <c r="B6" s="1">
        <v>0.17899999999999999</v>
      </c>
      <c r="C6" s="1">
        <v>6.7000000000000004E-2</v>
      </c>
      <c r="D6" s="1">
        <v>0.754</v>
      </c>
      <c r="E6" s="1">
        <v>15</v>
      </c>
      <c r="F6" s="1">
        <v>30</v>
      </c>
      <c r="G6" s="1">
        <v>50</v>
      </c>
      <c r="H6" s="1">
        <v>483.5</v>
      </c>
      <c r="I6" s="1">
        <v>499.5</v>
      </c>
      <c r="J6" s="1">
        <v>516.70000000000005</v>
      </c>
      <c r="K6" s="1">
        <v>1</v>
      </c>
      <c r="L6" s="16">
        <v>6</v>
      </c>
      <c r="M6" s="17">
        <f t="shared" si="0"/>
        <v>4.24</v>
      </c>
      <c r="N6" s="21">
        <f t="shared" si="1"/>
        <v>4.2399999999999998E-3</v>
      </c>
    </row>
    <row r="7" spans="1:14" ht="18" customHeight="1" x14ac:dyDescent="0.2">
      <c r="A7" s="1" t="s">
        <v>8</v>
      </c>
      <c r="B7" s="1">
        <v>0</v>
      </c>
      <c r="C7" s="1">
        <v>0.115</v>
      </c>
      <c r="D7" s="1">
        <v>0.88500000000000001</v>
      </c>
      <c r="E7" s="1">
        <v>15</v>
      </c>
      <c r="F7" s="1">
        <v>30</v>
      </c>
      <c r="G7" s="1">
        <v>50</v>
      </c>
      <c r="H7" s="2"/>
      <c r="I7" s="1">
        <v>483.5</v>
      </c>
      <c r="J7" s="2"/>
      <c r="K7" s="1">
        <v>0.3</v>
      </c>
      <c r="L7" s="16">
        <v>7</v>
      </c>
      <c r="M7" s="17">
        <f t="shared" si="0"/>
        <v>4.24</v>
      </c>
      <c r="N7" s="21">
        <f t="shared" si="1"/>
        <v>1.2720000000000001E-3</v>
      </c>
    </row>
    <row r="8" spans="1:14" ht="17" x14ac:dyDescent="0.2">
      <c r="A8" s="1" t="s">
        <v>8</v>
      </c>
      <c r="B8" s="1">
        <v>0</v>
      </c>
      <c r="C8" s="1">
        <v>0.115</v>
      </c>
      <c r="D8" s="1">
        <v>0.88500000000000001</v>
      </c>
      <c r="E8" s="1">
        <v>15</v>
      </c>
      <c r="F8" s="1">
        <v>30</v>
      </c>
      <c r="G8" s="1">
        <v>50</v>
      </c>
      <c r="H8" s="2"/>
      <c r="I8" s="1">
        <v>483.5</v>
      </c>
      <c r="J8" s="2"/>
      <c r="K8" s="1">
        <v>0.3</v>
      </c>
      <c r="L8" s="16">
        <v>7</v>
      </c>
      <c r="M8" s="17">
        <f t="shared" si="0"/>
        <v>4.24</v>
      </c>
      <c r="N8" s="21">
        <f t="shared" ref="N8:N9" si="2">(K8*M8)/10^3</f>
        <v>1.2720000000000001E-3</v>
      </c>
    </row>
    <row r="9" spans="1:14" x14ac:dyDescent="0.2">
      <c r="A9" s="3">
        <v>7</v>
      </c>
      <c r="B9" s="18">
        <v>9.1999999999999998E-2</v>
      </c>
      <c r="C9" s="4">
        <v>0.105</v>
      </c>
      <c r="D9" s="4">
        <v>0.80300000000000005</v>
      </c>
      <c r="E9" s="3">
        <v>15</v>
      </c>
      <c r="F9" s="3">
        <v>30</v>
      </c>
      <c r="G9" s="3">
        <v>50</v>
      </c>
      <c r="H9" s="5"/>
      <c r="I9" s="6">
        <v>499.3</v>
      </c>
      <c r="J9" s="5"/>
      <c r="K9" s="7">
        <v>0.1</v>
      </c>
      <c r="L9" s="19">
        <v>6</v>
      </c>
      <c r="M9" s="20">
        <f t="shared" si="0"/>
        <v>4.24</v>
      </c>
      <c r="N9" s="21">
        <f t="shared" si="2"/>
        <v>4.2400000000000006E-4</v>
      </c>
    </row>
    <row r="10" spans="1:14" ht="17" thickBot="1" x14ac:dyDescent="0.25">
      <c r="A10" s="3">
        <v>7</v>
      </c>
      <c r="B10" s="18">
        <v>9.1999999999999998E-2</v>
      </c>
      <c r="C10" s="4">
        <v>0.105</v>
      </c>
      <c r="D10" s="4">
        <v>0.80300000000000005</v>
      </c>
      <c r="E10" s="3">
        <v>15</v>
      </c>
      <c r="F10" s="3">
        <v>30</v>
      </c>
      <c r="G10" s="3">
        <v>50</v>
      </c>
      <c r="H10" s="5"/>
      <c r="I10" s="6">
        <v>499.3</v>
      </c>
      <c r="J10" s="5"/>
      <c r="K10" s="7">
        <v>0.1</v>
      </c>
      <c r="L10" s="19">
        <v>6</v>
      </c>
      <c r="M10" s="20">
        <f t="shared" si="0"/>
        <v>4.24</v>
      </c>
      <c r="N10" s="21">
        <f t="shared" si="1"/>
        <v>4.2400000000000006E-4</v>
      </c>
    </row>
    <row r="11" spans="1:14" ht="15" x14ac:dyDescent="0.2">
      <c r="A11" s="8" t="s">
        <v>1</v>
      </c>
      <c r="B11" s="9">
        <f>MAX(B2:B10)</f>
        <v>0.22</v>
      </c>
      <c r="C11" s="9">
        <f>MAX(C2:C10)</f>
        <v>0.26100000000000001</v>
      </c>
      <c r="D11" s="9">
        <f>MAX(D2:D10)</f>
        <v>0.9</v>
      </c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1:14" thickBot="1" x14ac:dyDescent="0.25">
      <c r="A12" s="12" t="s">
        <v>2</v>
      </c>
      <c r="B12" s="13">
        <f>MIN(B2:B10)</f>
        <v>0</v>
      </c>
      <c r="C12" s="13">
        <f>MIN(C2:C10)</f>
        <v>2.1000000000000001E-2</v>
      </c>
      <c r="D12" s="13">
        <f>MIN(D2:D10)</f>
        <v>0.625</v>
      </c>
      <c r="E12" s="14"/>
      <c r="F12" s="14"/>
      <c r="G12" s="14"/>
      <c r="H12" s="14"/>
      <c r="I12" s="14"/>
      <c r="J12" s="14"/>
      <c r="K12" s="14"/>
      <c r="L12" s="14"/>
      <c r="M12" s="14"/>
      <c r="N12" s="15"/>
    </row>
    <row r="13" spans="1:14" ht="15" x14ac:dyDescent="0.2"/>
  </sheetData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2020-11-09T16:49:50Z</dcterms:created>
  <dcterms:modified xsi:type="dcterms:W3CDTF">2020-11-09T17:21:37Z</dcterms:modified>
</cp:coreProperties>
</file>