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85482B7E-2235-2844-9F0D-0AD6A7167CE3}" xr6:coauthVersionLast="47" xr6:coauthVersionMax="47" xr10:uidLastSave="{00000000-0000-0000-0000-000000000000}"/>
  <bookViews>
    <workbookView xWindow="0" yWindow="460" windowWidth="2688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" i="1"/>
  <c r="W2" i="1"/>
  <c r="V2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Z164" i="1" s="1"/>
  <c r="W165" i="1"/>
  <c r="Z165" i="1" s="1"/>
  <c r="W166" i="1"/>
  <c r="Z166" i="1" s="1"/>
  <c r="W167" i="1"/>
  <c r="Z167" i="1" s="1"/>
  <c r="W168" i="1"/>
  <c r="Z168" i="1" s="1"/>
  <c r="W169" i="1"/>
  <c r="Z169" i="1" s="1"/>
  <c r="W170" i="1"/>
  <c r="Z170" i="1" s="1"/>
  <c r="W171" i="1"/>
  <c r="Z171" i="1" s="1"/>
  <c r="W172" i="1"/>
  <c r="Z172" i="1" s="1"/>
  <c r="W173" i="1"/>
  <c r="Z173" i="1" s="1"/>
  <c r="W174" i="1"/>
  <c r="Z174" i="1" s="1"/>
  <c r="W175" i="1"/>
  <c r="Z175" i="1" s="1"/>
  <c r="W176" i="1"/>
  <c r="Z176" i="1" s="1"/>
  <c r="W177" i="1"/>
  <c r="Z177" i="1" s="1"/>
  <c r="W178" i="1"/>
  <c r="Z178" i="1" s="1"/>
  <c r="W179" i="1"/>
  <c r="Z179" i="1" s="1"/>
  <c r="W180" i="1"/>
  <c r="Z180" i="1" s="1"/>
  <c r="W181" i="1"/>
  <c r="Z181" i="1" s="1"/>
  <c r="W182" i="1"/>
  <c r="Z182" i="1" s="1"/>
  <c r="W183" i="1"/>
  <c r="Z183" i="1" s="1"/>
  <c r="W184" i="1"/>
  <c r="Z184" i="1" s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Y164" i="1" s="1"/>
  <c r="V165" i="1"/>
  <c r="Y165" i="1" s="1"/>
  <c r="V166" i="1"/>
  <c r="Y166" i="1" s="1"/>
  <c r="V167" i="1"/>
  <c r="Y167" i="1" s="1"/>
  <c r="V168" i="1"/>
  <c r="Y168" i="1" s="1"/>
  <c r="V169" i="1"/>
  <c r="Y169" i="1" s="1"/>
  <c r="V170" i="1"/>
  <c r="Y170" i="1" s="1"/>
  <c r="V171" i="1"/>
  <c r="Y171" i="1" s="1"/>
  <c r="V172" i="1"/>
  <c r="Y172" i="1" s="1"/>
  <c r="V173" i="1"/>
  <c r="Y173" i="1" s="1"/>
  <c r="V174" i="1"/>
  <c r="Y174" i="1" s="1"/>
  <c r="V175" i="1"/>
  <c r="Y175" i="1" s="1"/>
  <c r="V176" i="1"/>
  <c r="Y176" i="1" s="1"/>
  <c r="V177" i="1"/>
  <c r="Y177" i="1" s="1"/>
  <c r="V178" i="1"/>
  <c r="Y178" i="1" s="1"/>
  <c r="V179" i="1"/>
  <c r="Y179" i="1" s="1"/>
  <c r="V180" i="1"/>
  <c r="Y180" i="1" s="1"/>
  <c r="V181" i="1"/>
  <c r="Y181" i="1" s="1"/>
  <c r="V182" i="1"/>
  <c r="Y182" i="1" s="1"/>
  <c r="V183" i="1"/>
  <c r="Y183" i="1" s="1"/>
  <c r="V184" i="1"/>
  <c r="Y184" i="1" s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T217" i="1"/>
  <c r="S2" i="1"/>
  <c r="T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<sst xmlns="http://schemas.openxmlformats.org/spreadsheetml/2006/main" count="26" uniqueCount="26">
  <si>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</si>
  <si>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</si>
  <si>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</si>
  <si>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</si>
  <si>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</si>
  <si>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</si>
  <si>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</si>
  <si>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</si>
  <si>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</si>
  <si>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</si>
  <si>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</si>
  <si>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</si>
  <si>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</si>
  <si>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</si>
  <si>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</si>
  <si>
    <t>Feed number</t>
  </si>
  <si>
    <t>Residence Time (s)</t>
  </si>
  <si>
    <t>Residence Time / Cat Weight (s/kg)</t>
  </si>
  <si>
    <t>pressure rounded (bar)</t>
  </si>
  <si>
    <t>T rounded (K)</t>
  </si>
  <si>
    <t>Volume flow at T and P (m^3/s)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</si>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</sst>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/>
    <xf numFmtId="1" fontId="1" fillId="0" borderId="2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3" xfId="0" applyNumberFormat="1" applyFont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left" vertical="top" wrapText="1"/>
    </xf>
    <xf numFmtId="165" fontId="0" fillId="0" borderId="0" xfId="0" applyNumberFormat="1"/>
    <xf numFmtId="165" fontId="0" fillId="0" borderId="4" xfId="0" applyNumberFormat="1" applyFill="1" applyBorder="1"/>
    <xf numFmtId="165" fontId="1" fillId="0" borderId="1" xfId="0" applyNumberFormat="1" applyFont="1" applyFill="1" applyBorder="1" applyAlignment="1">
      <alignment horizontal="left" vertical="top" wrapText="1"/>
    </xf>
    <xf numFmtId="165" fontId="0" fillId="0" borderId="3" xfId="0" applyNumberFormat="1" applyBorder="1"/>
    <xf numFmtId="11" fontId="0" fillId="0" borderId="4" xfId="0" applyNumberFormat="1" applyBorder="1"/>
    <xf numFmtId="11" fontId="1" fillId="0" borderId="0" xfId="0" applyNumberFormat="1" applyFont="1" applyFill="1" applyBorder="1" applyAlignment="1">
      <alignment horizontal="left" vertical="top" wrapText="1"/>
    </xf>
    <xf numFmtId="11" fontId="0" fillId="0" borderId="0" xfId="0" applyNumberFormat="1"/>
    <xf numFmtId="2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7"/>
  <sheetViews>
    <sheetView tabSelected="1" topLeftCell="A177" workbookViewId="0">
      <selection activeCell="F164" sqref="F164:F184"/>
    </sheetView>
  </sheetViews>
  <sheetFormatPr baseColWidth="10" defaultRowHeight="15" x14ac:dyDescent="0.2"/>
  <cols>
    <col min="2" max="2" width="7.6640625" customWidth="1"/>
    <col min="3" max="3" width="13.33203125" style="9" customWidth="1"/>
    <col min="4" max="4" width="20.83203125" style="9" customWidth="1"/>
    <col min="5" max="6" width="25" style="10" customWidth="1"/>
    <col min="7" max="7" width="14.33203125" style="9" customWidth="1"/>
    <col min="8" max="11" width="14.33203125" style="14" customWidth="1"/>
    <col min="12" max="16" width="16.1640625" style="14" customWidth="1"/>
    <col min="17" max="17" width="15.1640625" style="14" customWidth="1"/>
    <col min="18" max="18" width="10.83203125" style="14"/>
    <col min="19" max="19" width="24.83203125" style="20" bestFit="1" customWidth="1"/>
    <col min="20" max="20" width="14.6640625" style="9" bestFit="1" customWidth="1"/>
    <col min="21" max="21" width="27.1640625" style="14" bestFit="1" customWidth="1"/>
    <col min="22" max="22" width="15" bestFit="1" customWidth="1"/>
    <col min="23" max="23" width="13.6640625" bestFit="1" customWidth="1"/>
    <col min="25" max="25" width="18.6640625" customWidth="1"/>
    <col min="26" max="26" width="23" customWidth="1"/>
  </cols>
  <sheetData>
    <row r="1" spans="1:26" x14ac:dyDescent="0.2">
      <c r="A1" t="s">
        <v>15</v>
      </c>
      <c r="B1" s="2" t="s">
        <v>0</v>
      </c>
      <c r="C1" s="7" t="s">
        <v>1</v>
      </c>
      <c r="D1" s="7" t="s">
        <v>18</v>
      </c>
      <c r="E1" s="5" t="s">
        <v>6</v>
      </c>
      <c r="F1" s="5" t="s">
        <v>19</v>
      </c>
      <c r="G1" s="7" t="s">
        <v>5</v>
      </c>
      <c r="H1" s="11" t="s">
        <v>7</v>
      </c>
      <c r="I1" s="11" t="s">
        <v>8</v>
      </c>
      <c r="J1" s="11" t="s">
        <v>12</v>
      </c>
      <c r="K1" s="11" t="s">
        <v>14</v>
      </c>
      <c r="L1" s="11" t="s">
        <v>2</v>
      </c>
      <c r="M1" s="11" t="s">
        <v>3</v>
      </c>
      <c r="N1" s="11" t="s">
        <v>4</v>
      </c>
      <c r="O1" s="11" t="s">
        <v>9</v>
      </c>
      <c r="P1" s="11" t="s">
        <v>10</v>
      </c>
      <c r="Q1" s="11" t="s">
        <v>11</v>
      </c>
      <c r="R1" s="11" t="s">
        <v>13</v>
      </c>
      <c r="S1" s="18" t="s">
        <v>20</v>
      </c>
      <c r="T1" s="21" t="s">
        <v>16</v>
      </c>
      <c r="U1" s="15" t="s">
        <v>17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ht="16" x14ac:dyDescent="0.2">
      <c r="A2" s="9">
        <v>1</v>
      </c>
      <c r="B2" s="1">
        <v>1</v>
      </c>
      <c r="C2" s="3">
        <v>15.3</v>
      </c>
      <c r="D2" s="3">
        <v>15</v>
      </c>
      <c r="E2" s="4">
        <v>483.5</v>
      </c>
      <c r="F2" s="4">
        <v>483.5</v>
      </c>
      <c r="G2" s="3">
        <v>6</v>
      </c>
      <c r="H2" s="12">
        <v>6.5000000000000002E-2</v>
      </c>
      <c r="I2" s="12">
        <v>0.26100000000000001</v>
      </c>
      <c r="J2" s="12">
        <v>0.67400000000000004</v>
      </c>
      <c r="K2" s="11">
        <f>I2/(H2+I2)</f>
        <v>0.80061349693251538</v>
      </c>
      <c r="L2" s="12">
        <v>6.7500000000000004E-2</v>
      </c>
      <c r="M2" s="12">
        <v>0.25530000000000003</v>
      </c>
      <c r="N2" s="12">
        <v>0.66749999999999998</v>
      </c>
      <c r="O2" s="12">
        <v>4.4000000000000003E-3</v>
      </c>
      <c r="P2" s="12">
        <v>5.3E-3</v>
      </c>
      <c r="Q2" s="12">
        <v>0</v>
      </c>
      <c r="R2" s="16">
        <v>4.24</v>
      </c>
      <c r="S2" s="19">
        <f>(10^-6)*(1.01325*G2*E2)/(C2*298)</f>
        <v>6.4469848006316604E-7</v>
      </c>
      <c r="T2" s="9">
        <f>(((3.5*10^-2)^2*PI()*(7*10^-2))/2)/S2</f>
        <v>208.92834276492357</v>
      </c>
      <c r="U2" s="14">
        <f>T2/(R2*10^-3)</f>
        <v>49275.552538897064</v>
      </c>
      <c r="V2">
        <f>O2*(D2*10^5*G2*10^-6)/(8.3145*E2)</f>
        <v>9.8505974070167973E-6</v>
      </c>
      <c r="W2">
        <f>P2*(D2*10^5*G2*10^-6)/(8.3145*E2)</f>
        <v>1.1865492331179323E-5</v>
      </c>
      <c r="X2">
        <f>0.00030835*R2</f>
        <v>1.3074040000000001E-3</v>
      </c>
      <c r="Y2">
        <f>V2/X2</f>
        <v>7.5344709110701791E-3</v>
      </c>
      <c r="Z2">
        <f>W2/X2</f>
        <v>9.0756126883345337E-3</v>
      </c>
    </row>
    <row r="3" spans="1:26" ht="16" x14ac:dyDescent="0.2">
      <c r="A3" s="9">
        <v>1</v>
      </c>
      <c r="B3" s="1">
        <v>2</v>
      </c>
      <c r="C3" s="3">
        <v>15</v>
      </c>
      <c r="D3" s="3">
        <v>15</v>
      </c>
      <c r="E3" s="4">
        <v>483.5</v>
      </c>
      <c r="F3" s="4">
        <v>483.5</v>
      </c>
      <c r="G3" s="3">
        <v>14.95</v>
      </c>
      <c r="H3" s="12">
        <v>6.5000000000000002E-2</v>
      </c>
      <c r="I3" s="12">
        <v>0.26100000000000001</v>
      </c>
      <c r="J3" s="12">
        <v>0.67400000000000004</v>
      </c>
      <c r="K3" s="11">
        <f t="shared" ref="K3:K30" si="0">I3/(H3+I3)</f>
        <v>0.80061349693251538</v>
      </c>
      <c r="L3" s="12">
        <v>6.6500000000000004E-2</v>
      </c>
      <c r="M3" s="12">
        <v>0.2581</v>
      </c>
      <c r="N3" s="12">
        <v>0.67049999999999998</v>
      </c>
      <c r="O3" s="12">
        <v>2.3999999999999998E-3</v>
      </c>
      <c r="P3" s="12">
        <v>2.5000000000000001E-3</v>
      </c>
      <c r="Q3" s="12">
        <v>0</v>
      </c>
      <c r="R3" s="16">
        <v>4.24</v>
      </c>
      <c r="S3" s="19">
        <f t="shared" ref="S3:S65" si="1">(10^-6)*(1.01325*G3*E3)/(C3*298)</f>
        <v>1.6385011870805368E-6</v>
      </c>
      <c r="T3" s="9">
        <f t="shared" ref="T3:T66" si="2">(((35*10^-3)^2*PI()*(70*10^-3))/2)/S3</f>
        <v>82.206705789857779</v>
      </c>
      <c r="U3" s="14">
        <f t="shared" ref="U3:U66" si="3">T3/(R3*10^-3)</f>
        <v>19388.374007041926</v>
      </c>
      <c r="V3">
        <f t="shared" ref="V3:V66" si="4">O3*(D3*10^5*G3*10^-6)/(8.3145*E3)</f>
        <v>1.338785738499101E-5</v>
      </c>
      <c r="W3">
        <f t="shared" ref="W3:W66" si="5">P3*(D3*10^5*G3*10^-6)/(8.3145*E3)</f>
        <v>1.3945684776032303E-5</v>
      </c>
      <c r="X3">
        <f t="shared" ref="X3:X66" si="6">0.00030835*R3</f>
        <v>1.3074040000000001E-3</v>
      </c>
      <c r="Y3">
        <f t="shared" ref="Y3:Y66" si="7">V3/X3</f>
        <v>1.0240030920045379E-2</v>
      </c>
      <c r="Z3">
        <f t="shared" ref="Z3:Z66" si="8">W3/X3</f>
        <v>1.0666698875047271E-2</v>
      </c>
    </row>
    <row r="4" spans="1:26" ht="16" x14ac:dyDescent="0.2">
      <c r="A4" s="9">
        <v>1</v>
      </c>
      <c r="B4" s="1">
        <v>3</v>
      </c>
      <c r="C4" s="3">
        <v>30</v>
      </c>
      <c r="D4" s="3">
        <v>30</v>
      </c>
      <c r="E4" s="4">
        <v>483.5</v>
      </c>
      <c r="F4" s="4">
        <v>483.5</v>
      </c>
      <c r="G4" s="3">
        <v>6.01</v>
      </c>
      <c r="H4" s="12">
        <v>6.5000000000000002E-2</v>
      </c>
      <c r="I4" s="12">
        <v>0.26100000000000001</v>
      </c>
      <c r="J4" s="12">
        <v>0.67400000000000004</v>
      </c>
      <c r="K4" s="11">
        <f t="shared" si="0"/>
        <v>0.80061349693251538</v>
      </c>
      <c r="L4" s="12">
        <v>6.7000000000000004E-2</v>
      </c>
      <c r="M4" s="12">
        <v>0.25380000000000003</v>
      </c>
      <c r="N4" s="12">
        <v>0.66359999999999997</v>
      </c>
      <c r="O4" s="12">
        <v>7.7999999999999996E-3</v>
      </c>
      <c r="P4" s="12">
        <v>7.7999999999999996E-3</v>
      </c>
      <c r="Q4" s="12">
        <v>0</v>
      </c>
      <c r="R4" s="16">
        <v>4.24</v>
      </c>
      <c r="S4" s="19">
        <f t="shared" si="1"/>
        <v>3.2934421854026838E-7</v>
      </c>
      <c r="T4" s="9">
        <f t="shared" si="2"/>
        <v>408.98178088465022</v>
      </c>
      <c r="U4" s="14">
        <f t="shared" si="3"/>
        <v>96457.967189775984</v>
      </c>
      <c r="V4">
        <f t="shared" si="4"/>
        <v>3.4983053427737373E-5</v>
      </c>
      <c r="W4">
        <f t="shared" si="5"/>
        <v>3.4983053427737373E-5</v>
      </c>
      <c r="X4">
        <f t="shared" si="6"/>
        <v>1.3074040000000001E-3</v>
      </c>
      <c r="Y4">
        <f t="shared" si="7"/>
        <v>2.6757646012814225E-2</v>
      </c>
      <c r="Z4">
        <f t="shared" si="8"/>
        <v>2.6757646012814225E-2</v>
      </c>
    </row>
    <row r="5" spans="1:26" ht="16" x14ac:dyDescent="0.2">
      <c r="A5" s="9">
        <v>1</v>
      </c>
      <c r="B5" s="1">
        <v>4</v>
      </c>
      <c r="C5" s="3">
        <v>30</v>
      </c>
      <c r="D5" s="3">
        <v>30</v>
      </c>
      <c r="E5" s="4">
        <v>483.5</v>
      </c>
      <c r="F5" s="4">
        <v>483.5</v>
      </c>
      <c r="G5" s="3">
        <v>14.23</v>
      </c>
      <c r="H5" s="12">
        <v>6.5000000000000002E-2</v>
      </c>
      <c r="I5" s="12">
        <v>0.26100000000000001</v>
      </c>
      <c r="J5" s="12">
        <v>0.67400000000000004</v>
      </c>
      <c r="K5" s="11">
        <f t="shared" si="0"/>
        <v>0.80061349693251538</v>
      </c>
      <c r="L5" s="12">
        <v>6.6199999999999995E-2</v>
      </c>
      <c r="M5" s="12">
        <v>0.25609999999999999</v>
      </c>
      <c r="N5" s="12">
        <v>0.66920000000000002</v>
      </c>
      <c r="O5" s="12">
        <v>4.4000000000000003E-3</v>
      </c>
      <c r="P5" s="12">
        <v>4.1000000000000003E-3</v>
      </c>
      <c r="Q5" s="12">
        <v>0</v>
      </c>
      <c r="R5" s="16">
        <v>4.24</v>
      </c>
      <c r="S5" s="19">
        <f t="shared" si="1"/>
        <v>7.7979504656040267E-7</v>
      </c>
      <c r="T5" s="9">
        <f t="shared" si="2"/>
        <v>172.73229115367164</v>
      </c>
      <c r="U5" s="14">
        <f t="shared" si="3"/>
        <v>40738.747913601794</v>
      </c>
      <c r="V5">
        <f t="shared" si="4"/>
        <v>4.672466703394967E-5</v>
      </c>
      <c r="W5">
        <f t="shared" si="5"/>
        <v>4.3538894281634926E-5</v>
      </c>
      <c r="X5">
        <f t="shared" si="6"/>
        <v>1.3074040000000001E-3</v>
      </c>
      <c r="Y5">
        <f t="shared" si="7"/>
        <v>3.5738507021509547E-2</v>
      </c>
      <c r="Z5">
        <f t="shared" si="8"/>
        <v>3.3301790633679357E-2</v>
      </c>
    </row>
    <row r="6" spans="1:26" ht="16" x14ac:dyDescent="0.2">
      <c r="A6" s="9">
        <v>1</v>
      </c>
      <c r="B6" s="1">
        <v>5</v>
      </c>
      <c r="C6" s="3">
        <v>50.8</v>
      </c>
      <c r="D6" s="3">
        <v>50</v>
      </c>
      <c r="E6" s="4">
        <v>483.5</v>
      </c>
      <c r="F6" s="4">
        <v>483.5</v>
      </c>
      <c r="G6" s="3">
        <v>6.54</v>
      </c>
      <c r="H6" s="12">
        <v>6.5000000000000002E-2</v>
      </c>
      <c r="I6" s="12">
        <v>0.26100000000000001</v>
      </c>
      <c r="J6" s="12">
        <v>0.67400000000000004</v>
      </c>
      <c r="K6" s="11">
        <f t="shared" si="0"/>
        <v>0.80061349693251538</v>
      </c>
      <c r="L6" s="12">
        <v>6.6600000000000006E-2</v>
      </c>
      <c r="M6" s="12">
        <v>0.25419999999999998</v>
      </c>
      <c r="N6" s="12">
        <v>0.6573</v>
      </c>
      <c r="O6" s="12">
        <v>1.17E-2</v>
      </c>
      <c r="P6" s="12">
        <v>1.0200000000000001E-2</v>
      </c>
      <c r="Q6" s="12">
        <v>0</v>
      </c>
      <c r="R6" s="16">
        <v>4.24</v>
      </c>
      <c r="S6" s="19">
        <f t="shared" si="1"/>
        <v>2.1164638881916185E-7</v>
      </c>
      <c r="T6" s="9">
        <f t="shared" si="2"/>
        <v>636.41900896193056</v>
      </c>
      <c r="U6" s="14">
        <f t="shared" si="3"/>
        <v>150098.82286837982</v>
      </c>
      <c r="V6">
        <f t="shared" si="4"/>
        <v>9.5170203584609998E-5</v>
      </c>
      <c r="W6">
        <f t="shared" si="5"/>
        <v>8.2968895432736933E-5</v>
      </c>
      <c r="X6">
        <f t="shared" si="6"/>
        <v>1.3074040000000001E-3</v>
      </c>
      <c r="Y6">
        <f t="shared" si="7"/>
        <v>7.2793263279453013E-2</v>
      </c>
      <c r="Z6">
        <f t="shared" si="8"/>
        <v>6.3460793628241099E-2</v>
      </c>
    </row>
    <row r="7" spans="1:26" ht="16" x14ac:dyDescent="0.2">
      <c r="A7" s="9">
        <v>1</v>
      </c>
      <c r="B7" s="1">
        <v>6</v>
      </c>
      <c r="C7" s="3">
        <v>49.7</v>
      </c>
      <c r="D7" s="3">
        <v>50</v>
      </c>
      <c r="E7" s="4">
        <v>483.5</v>
      </c>
      <c r="F7" s="4">
        <v>483.5</v>
      </c>
      <c r="G7" s="3">
        <v>14.34</v>
      </c>
      <c r="H7" s="12">
        <v>6.5000000000000002E-2</v>
      </c>
      <c r="I7" s="12">
        <v>0.26100000000000001</v>
      </c>
      <c r="J7" s="12">
        <v>0.67400000000000004</v>
      </c>
      <c r="K7" s="11">
        <f t="shared" si="0"/>
        <v>0.80061349693251538</v>
      </c>
      <c r="L7" s="12">
        <v>6.6500000000000004E-2</v>
      </c>
      <c r="M7" s="12">
        <v>0.25629999999999997</v>
      </c>
      <c r="N7" s="12">
        <v>0.66400000000000003</v>
      </c>
      <c r="O7" s="12">
        <v>6.7999999999999996E-3</v>
      </c>
      <c r="P7" s="12">
        <v>6.4000000000000003E-3</v>
      </c>
      <c r="Q7" s="12">
        <v>0</v>
      </c>
      <c r="R7" s="16">
        <v>4.24</v>
      </c>
      <c r="S7" s="19">
        <f t="shared" si="1"/>
        <v>4.7433982536156533E-7</v>
      </c>
      <c r="T7" s="9">
        <f t="shared" si="2"/>
        <v>283.96473966736949</v>
      </c>
      <c r="U7" s="14">
        <f t="shared" si="3"/>
        <v>66972.815959285246</v>
      </c>
      <c r="V7">
        <f t="shared" si="4"/>
        <v>1.2128174928699772E-4</v>
      </c>
      <c r="W7">
        <f t="shared" si="5"/>
        <v>1.1414752874070374E-4</v>
      </c>
      <c r="X7">
        <f t="shared" si="6"/>
        <v>1.3074040000000001E-3</v>
      </c>
      <c r="Y7">
        <f t="shared" si="7"/>
        <v>9.2765319126297388E-2</v>
      </c>
      <c r="Z7">
        <f t="shared" si="8"/>
        <v>8.7308535648279909E-2</v>
      </c>
    </row>
    <row r="8" spans="1:26" ht="16" x14ac:dyDescent="0.2">
      <c r="A8" s="9">
        <v>1</v>
      </c>
      <c r="B8" s="1">
        <v>7</v>
      </c>
      <c r="C8" s="3">
        <v>15</v>
      </c>
      <c r="D8" s="3">
        <v>15</v>
      </c>
      <c r="E8" s="4">
        <v>499.3</v>
      </c>
      <c r="F8" s="4">
        <v>499.3</v>
      </c>
      <c r="G8" s="3">
        <v>8.48</v>
      </c>
      <c r="H8" s="12">
        <v>6.5000000000000002E-2</v>
      </c>
      <c r="I8" s="12">
        <v>0.26100000000000001</v>
      </c>
      <c r="J8" s="12">
        <v>0.67400000000000004</v>
      </c>
      <c r="K8" s="11">
        <f t="shared" si="0"/>
        <v>0.80061349693251538</v>
      </c>
      <c r="L8" s="12">
        <v>6.8900000000000003E-2</v>
      </c>
      <c r="M8" s="12">
        <v>0.25269999999999998</v>
      </c>
      <c r="N8" s="12">
        <v>0.66600000000000004</v>
      </c>
      <c r="O8" s="12">
        <v>5.0000000000000001E-3</v>
      </c>
      <c r="P8" s="12">
        <v>7.4000000000000003E-3</v>
      </c>
      <c r="Q8" s="12">
        <v>0</v>
      </c>
      <c r="R8" s="16">
        <v>4.24</v>
      </c>
      <c r="S8" s="19">
        <f t="shared" si="1"/>
        <v>9.5976853422818803E-7</v>
      </c>
      <c r="T8" s="9">
        <f t="shared" si="2"/>
        <v>140.34194727063021</v>
      </c>
      <c r="U8" s="14">
        <f t="shared" si="3"/>
        <v>33099.515865714668</v>
      </c>
      <c r="V8">
        <f t="shared" si="4"/>
        <v>1.5320022810935848E-5</v>
      </c>
      <c r="W8">
        <f t="shared" si="5"/>
        <v>2.2673633760185056E-5</v>
      </c>
      <c r="X8">
        <f t="shared" si="6"/>
        <v>1.3074040000000001E-3</v>
      </c>
      <c r="Y8">
        <f t="shared" si="7"/>
        <v>1.1717895012510171E-2</v>
      </c>
      <c r="Z8">
        <f t="shared" si="8"/>
        <v>1.7342484618515053E-2</v>
      </c>
    </row>
    <row r="9" spans="1:26" ht="16" x14ac:dyDescent="0.2">
      <c r="A9" s="9">
        <v>1</v>
      </c>
      <c r="B9" s="1">
        <v>8</v>
      </c>
      <c r="C9" s="3">
        <v>15</v>
      </c>
      <c r="D9" s="3">
        <v>15</v>
      </c>
      <c r="E9" s="4">
        <v>499.3</v>
      </c>
      <c r="F9" s="4">
        <v>499.3</v>
      </c>
      <c r="G9" s="3">
        <v>15.98</v>
      </c>
      <c r="H9" s="12">
        <v>6.5000000000000002E-2</v>
      </c>
      <c r="I9" s="12">
        <v>0.26100000000000001</v>
      </c>
      <c r="J9" s="12">
        <v>0.67400000000000004</v>
      </c>
      <c r="K9" s="11">
        <f t="shared" si="0"/>
        <v>0.80061349693251538</v>
      </c>
      <c r="L9" s="12">
        <v>6.8000000000000005E-2</v>
      </c>
      <c r="M9" s="12">
        <v>0.255</v>
      </c>
      <c r="N9" s="12">
        <v>0.66869999999999996</v>
      </c>
      <c r="O9" s="12">
        <v>3.3E-3</v>
      </c>
      <c r="P9" s="12">
        <v>5.0000000000000001E-3</v>
      </c>
      <c r="Q9" s="12">
        <v>0</v>
      </c>
      <c r="R9" s="16">
        <v>4.24</v>
      </c>
      <c r="S9" s="19">
        <f t="shared" si="1"/>
        <v>1.8086204218120806E-6</v>
      </c>
      <c r="T9" s="9">
        <f t="shared" si="2"/>
        <v>74.474324959633563</v>
      </c>
      <c r="U9" s="14">
        <f t="shared" si="3"/>
        <v>17564.699282932441</v>
      </c>
      <c r="V9">
        <f t="shared" si="4"/>
        <v>1.905391704980875E-5</v>
      </c>
      <c r="W9">
        <f t="shared" si="5"/>
        <v>2.8869571287589017E-5</v>
      </c>
      <c r="X9">
        <f t="shared" si="6"/>
        <v>1.3074040000000001E-3</v>
      </c>
      <c r="Y9">
        <f t="shared" si="7"/>
        <v>1.4573855556361115E-2</v>
      </c>
      <c r="Z9">
        <f t="shared" si="8"/>
        <v>2.2081599327819876E-2</v>
      </c>
    </row>
    <row r="10" spans="1:26" ht="16" x14ac:dyDescent="0.2">
      <c r="A10" s="9">
        <v>1</v>
      </c>
      <c r="B10" s="1">
        <v>9</v>
      </c>
      <c r="C10" s="3">
        <v>30.2</v>
      </c>
      <c r="D10" s="3">
        <v>30</v>
      </c>
      <c r="E10" s="4">
        <v>499.3</v>
      </c>
      <c r="F10" s="4">
        <v>499.3</v>
      </c>
      <c r="G10" s="3">
        <v>11.56</v>
      </c>
      <c r="H10" s="12">
        <v>6.5000000000000002E-2</v>
      </c>
      <c r="I10" s="12">
        <v>0.26100000000000001</v>
      </c>
      <c r="J10" s="12">
        <v>0.67400000000000004</v>
      </c>
      <c r="K10" s="11">
        <f t="shared" si="0"/>
        <v>0.80061349693251538</v>
      </c>
      <c r="L10" s="12">
        <v>6.8099999999999994E-2</v>
      </c>
      <c r="M10" s="12">
        <v>0.25230000000000002</v>
      </c>
      <c r="N10" s="12">
        <v>0.66190000000000004</v>
      </c>
      <c r="O10" s="12">
        <v>8.5000000000000006E-3</v>
      </c>
      <c r="P10" s="12">
        <v>9.1999999999999998E-3</v>
      </c>
      <c r="Q10" s="12">
        <v>0</v>
      </c>
      <c r="R10" s="16">
        <v>4.24</v>
      </c>
      <c r="S10" s="19">
        <f t="shared" si="1"/>
        <v>6.4984952453442367E-7</v>
      </c>
      <c r="T10" s="9">
        <f t="shared" si="2"/>
        <v>207.27226832883116</v>
      </c>
      <c r="U10" s="14">
        <f t="shared" si="3"/>
        <v>48884.968945479042</v>
      </c>
      <c r="V10">
        <f t="shared" si="4"/>
        <v>7.1006860443516829E-5</v>
      </c>
      <c r="W10">
        <f t="shared" si="5"/>
        <v>7.6854484244747619E-5</v>
      </c>
      <c r="X10">
        <f t="shared" si="6"/>
        <v>1.3074040000000001E-3</v>
      </c>
      <c r="Y10">
        <f t="shared" si="7"/>
        <v>5.431133792119102E-2</v>
      </c>
      <c r="Z10">
        <f t="shared" si="8"/>
        <v>5.8784036338230275E-2</v>
      </c>
    </row>
    <row r="11" spans="1:26" ht="16" x14ac:dyDescent="0.2">
      <c r="A11" s="9">
        <v>1</v>
      </c>
      <c r="B11" s="1">
        <v>10</v>
      </c>
      <c r="C11" s="3">
        <v>30</v>
      </c>
      <c r="D11" s="3">
        <v>30</v>
      </c>
      <c r="E11" s="4">
        <v>499.3</v>
      </c>
      <c r="F11" s="4">
        <v>499.3</v>
      </c>
      <c r="G11" s="3">
        <v>18.3</v>
      </c>
      <c r="H11" s="12">
        <v>6.5000000000000002E-2</v>
      </c>
      <c r="I11" s="12">
        <v>0.26100000000000001</v>
      </c>
      <c r="J11" s="12">
        <v>0.67400000000000004</v>
      </c>
      <c r="K11" s="11">
        <f t="shared" si="0"/>
        <v>0.80061349693251538</v>
      </c>
      <c r="L11" s="12">
        <v>6.7900000000000002E-2</v>
      </c>
      <c r="M11" s="12">
        <v>0.25509999999999999</v>
      </c>
      <c r="N11" s="12">
        <v>0.66420000000000001</v>
      </c>
      <c r="O11" s="12">
        <v>6.0000000000000001E-3</v>
      </c>
      <c r="P11" s="12">
        <v>6.7999999999999996E-3</v>
      </c>
      <c r="Q11" s="12">
        <v>0</v>
      </c>
      <c r="R11" s="16">
        <v>4.24</v>
      </c>
      <c r="S11" s="19">
        <f t="shared" si="1"/>
        <v>1.0355993028523488E-6</v>
      </c>
      <c r="T11" s="9">
        <f t="shared" si="2"/>
        <v>130.06554238851851</v>
      </c>
      <c r="U11" s="14">
        <f t="shared" si="3"/>
        <v>30675.835468990208</v>
      </c>
      <c r="V11">
        <f t="shared" si="4"/>
        <v>7.9346155879280955E-5</v>
      </c>
      <c r="W11">
        <f t="shared" si="5"/>
        <v>8.9925643329851742E-5</v>
      </c>
      <c r="X11">
        <f t="shared" si="6"/>
        <v>1.3074040000000001E-3</v>
      </c>
      <c r="Y11">
        <f t="shared" si="7"/>
        <v>6.0689852470453623E-2</v>
      </c>
      <c r="Z11">
        <f t="shared" si="8"/>
        <v>6.8781832799847439E-2</v>
      </c>
    </row>
    <row r="12" spans="1:26" ht="16" x14ac:dyDescent="0.2">
      <c r="A12" s="9">
        <v>1</v>
      </c>
      <c r="B12" s="1">
        <v>11</v>
      </c>
      <c r="C12" s="3">
        <v>49.6</v>
      </c>
      <c r="D12" s="3">
        <v>50</v>
      </c>
      <c r="E12" s="4">
        <v>499.3</v>
      </c>
      <c r="F12" s="4">
        <v>499.3</v>
      </c>
      <c r="G12" s="3">
        <v>10.55</v>
      </c>
      <c r="H12" s="12">
        <v>6.5000000000000002E-2</v>
      </c>
      <c r="I12" s="12">
        <v>0.26100000000000001</v>
      </c>
      <c r="J12" s="12">
        <v>0.67400000000000004</v>
      </c>
      <c r="K12" s="11">
        <f t="shared" si="0"/>
        <v>0.80061349693251538</v>
      </c>
      <c r="L12" s="12">
        <v>6.6799999999999998E-2</v>
      </c>
      <c r="M12" s="12">
        <v>0.25309999999999999</v>
      </c>
      <c r="N12" s="12">
        <v>0.65149999999999997</v>
      </c>
      <c r="O12" s="12">
        <v>1.52E-2</v>
      </c>
      <c r="P12" s="12">
        <v>1.3299999999999999E-2</v>
      </c>
      <c r="Q12" s="12">
        <v>1E-4</v>
      </c>
      <c r="R12" s="16">
        <v>4.24</v>
      </c>
      <c r="S12" s="19">
        <f t="shared" si="1"/>
        <v>3.6110433121008329E-7</v>
      </c>
      <c r="T12" s="9">
        <f t="shared" si="2"/>
        <v>373.01071568786887</v>
      </c>
      <c r="U12" s="14">
        <f t="shared" si="3"/>
        <v>87974.225398082272</v>
      </c>
      <c r="V12">
        <f t="shared" si="4"/>
        <v>1.9313827499698686E-4</v>
      </c>
      <c r="W12">
        <f t="shared" si="5"/>
        <v>1.6899599062236348E-4</v>
      </c>
      <c r="X12">
        <f t="shared" si="6"/>
        <v>1.3074040000000001E-3</v>
      </c>
      <c r="Y12">
        <f t="shared" si="7"/>
        <v>0.14772654435582791</v>
      </c>
      <c r="Z12">
        <f t="shared" si="8"/>
        <v>0.12926072631134941</v>
      </c>
    </row>
    <row r="13" spans="1:26" ht="16" x14ac:dyDescent="0.2">
      <c r="A13" s="9">
        <v>1</v>
      </c>
      <c r="B13" s="1">
        <v>12</v>
      </c>
      <c r="C13" s="3">
        <v>50.1</v>
      </c>
      <c r="D13" s="3">
        <v>50</v>
      </c>
      <c r="E13" s="4">
        <v>499.3</v>
      </c>
      <c r="F13" s="4">
        <v>499.3</v>
      </c>
      <c r="G13" s="3">
        <v>18.190000000000001</v>
      </c>
      <c r="H13" s="12">
        <v>6.5000000000000002E-2</v>
      </c>
      <c r="I13" s="12">
        <v>0.26100000000000001</v>
      </c>
      <c r="J13" s="12">
        <v>0.67400000000000004</v>
      </c>
      <c r="K13" s="11">
        <f t="shared" si="0"/>
        <v>0.80061349693251538</v>
      </c>
      <c r="L13" s="12">
        <v>6.7199999999999996E-2</v>
      </c>
      <c r="M13" s="12">
        <v>0.25159999999999999</v>
      </c>
      <c r="N13" s="12">
        <v>0.66180000000000005</v>
      </c>
      <c r="O13" s="12">
        <v>0.01</v>
      </c>
      <c r="P13" s="12">
        <v>9.4000000000000004E-3</v>
      </c>
      <c r="Q13" s="12">
        <v>0</v>
      </c>
      <c r="R13" s="16">
        <v>4.24</v>
      </c>
      <c r="S13" s="19">
        <f t="shared" si="1"/>
        <v>6.1639184970662687E-7</v>
      </c>
      <c r="T13" s="9">
        <f t="shared" si="2"/>
        <v>218.52298190959399</v>
      </c>
      <c r="U13" s="14">
        <f t="shared" si="3"/>
        <v>51538.43912962122</v>
      </c>
      <c r="V13">
        <f t="shared" si="4"/>
        <v>2.1908114381361882E-4</v>
      </c>
      <c r="W13">
        <f t="shared" si="5"/>
        <v>2.0593627518480169E-4</v>
      </c>
      <c r="X13">
        <f t="shared" si="6"/>
        <v>1.3074040000000001E-3</v>
      </c>
      <c r="Y13">
        <f t="shared" si="7"/>
        <v>0.16756958355154092</v>
      </c>
      <c r="Z13">
        <f t="shared" si="8"/>
        <v>0.15751540853844848</v>
      </c>
    </row>
    <row r="14" spans="1:26" ht="16" x14ac:dyDescent="0.2">
      <c r="A14" s="9">
        <v>1</v>
      </c>
      <c r="B14" s="1">
        <v>13</v>
      </c>
      <c r="C14" s="3">
        <v>15</v>
      </c>
      <c r="D14" s="3">
        <v>15</v>
      </c>
      <c r="E14" s="4">
        <v>516.70000000000005</v>
      </c>
      <c r="F14" s="4">
        <v>516.70000000000005</v>
      </c>
      <c r="G14" s="3">
        <v>8.67</v>
      </c>
      <c r="H14" s="12">
        <v>6.5000000000000002E-2</v>
      </c>
      <c r="I14" s="12">
        <v>0.26100000000000001</v>
      </c>
      <c r="J14" s="12">
        <v>0.67400000000000004</v>
      </c>
      <c r="K14" s="11">
        <f t="shared" si="0"/>
        <v>0.80061349693251538</v>
      </c>
      <c r="L14" s="12">
        <v>7.22E-2</v>
      </c>
      <c r="M14" s="12">
        <v>0.24890000000000001</v>
      </c>
      <c r="N14" s="12">
        <v>0.66</v>
      </c>
      <c r="O14" s="12">
        <v>6.4000000000000003E-3</v>
      </c>
      <c r="P14" s="12">
        <v>1.2500000000000001E-2</v>
      </c>
      <c r="Q14" s="12">
        <v>0</v>
      </c>
      <c r="R14" s="16">
        <v>4.24</v>
      </c>
      <c r="S14" s="19">
        <f t="shared" si="1"/>
        <v>1.0154689494966444E-6</v>
      </c>
      <c r="T14" s="9">
        <f t="shared" si="2"/>
        <v>132.64392287861631</v>
      </c>
      <c r="U14" s="14">
        <f t="shared" si="3"/>
        <v>31283.944075145351</v>
      </c>
      <c r="V14">
        <f t="shared" si="4"/>
        <v>1.9373841006085013E-5</v>
      </c>
      <c r="W14">
        <f t="shared" si="5"/>
        <v>3.7839533215009792E-5</v>
      </c>
      <c r="X14">
        <f t="shared" si="6"/>
        <v>1.3074040000000001E-3</v>
      </c>
      <c r="Y14">
        <f t="shared" si="7"/>
        <v>1.4818557237154707E-2</v>
      </c>
      <c r="Z14">
        <f t="shared" si="8"/>
        <v>2.8942494603817787E-2</v>
      </c>
    </row>
    <row r="15" spans="1:26" ht="16" x14ac:dyDescent="0.2">
      <c r="A15" s="9">
        <v>1</v>
      </c>
      <c r="B15" s="1">
        <v>14</v>
      </c>
      <c r="C15" s="3">
        <v>14.8</v>
      </c>
      <c r="D15" s="3">
        <v>15</v>
      </c>
      <c r="E15" s="4">
        <v>516.70000000000005</v>
      </c>
      <c r="F15" s="4">
        <v>516.70000000000005</v>
      </c>
      <c r="G15" s="3">
        <v>19.86</v>
      </c>
      <c r="H15" s="12">
        <v>6.5000000000000002E-2</v>
      </c>
      <c r="I15" s="12">
        <v>0.26100000000000001</v>
      </c>
      <c r="J15" s="12">
        <v>0.67400000000000004</v>
      </c>
      <c r="K15" s="11">
        <f t="shared" si="0"/>
        <v>0.80061349693251538</v>
      </c>
      <c r="L15" s="12">
        <v>6.9900000000000004E-2</v>
      </c>
      <c r="M15" s="12">
        <v>0.25169999999999998</v>
      </c>
      <c r="N15" s="12">
        <v>0.66679999999999995</v>
      </c>
      <c r="O15" s="12">
        <v>3.8E-3</v>
      </c>
      <c r="P15" s="12">
        <v>7.7999999999999996E-3</v>
      </c>
      <c r="Q15" s="12">
        <v>0</v>
      </c>
      <c r="R15" s="16">
        <v>4.24</v>
      </c>
      <c r="S15" s="19">
        <f t="shared" si="1"/>
        <v>2.3575251726600755E-6</v>
      </c>
      <c r="T15" s="9">
        <f t="shared" si="2"/>
        <v>57.13439949007229</v>
      </c>
      <c r="U15" s="14">
        <f t="shared" si="3"/>
        <v>13475.09421935667</v>
      </c>
      <c r="V15">
        <f t="shared" si="4"/>
        <v>2.6349932112298582E-5</v>
      </c>
      <c r="W15">
        <f t="shared" si="5"/>
        <v>5.4086702756823407E-5</v>
      </c>
      <c r="X15">
        <f t="shared" si="6"/>
        <v>1.3074040000000001E-3</v>
      </c>
      <c r="Y15">
        <f t="shared" si="7"/>
        <v>2.0154391536432947E-2</v>
      </c>
      <c r="Z15">
        <f t="shared" si="8"/>
        <v>4.1369540522151839E-2</v>
      </c>
    </row>
    <row r="16" spans="1:26" ht="16" x14ac:dyDescent="0.2">
      <c r="A16" s="9">
        <v>1</v>
      </c>
      <c r="B16" s="1">
        <v>15</v>
      </c>
      <c r="C16" s="3">
        <v>30.1</v>
      </c>
      <c r="D16" s="3">
        <v>30</v>
      </c>
      <c r="E16" s="4">
        <v>516.70000000000005</v>
      </c>
      <c r="F16" s="4">
        <v>516.70000000000005</v>
      </c>
      <c r="G16" s="3">
        <v>19.47</v>
      </c>
      <c r="H16" s="12">
        <v>6.5000000000000002E-2</v>
      </c>
      <c r="I16" s="12">
        <v>0.26100000000000001</v>
      </c>
      <c r="J16" s="12">
        <v>0.67400000000000004</v>
      </c>
      <c r="K16" s="11">
        <f t="shared" si="0"/>
        <v>0.80061349693251538</v>
      </c>
      <c r="L16" s="12">
        <v>7.1499999999999994E-2</v>
      </c>
      <c r="M16" s="12">
        <v>0.2515</v>
      </c>
      <c r="N16" s="12">
        <v>0.65759999999999996</v>
      </c>
      <c r="O16" s="12">
        <v>8.0000000000000002E-3</v>
      </c>
      <c r="P16" s="12">
        <v>1.14E-2</v>
      </c>
      <c r="Q16" s="12">
        <v>0</v>
      </c>
      <c r="R16" s="16">
        <v>4.24</v>
      </c>
      <c r="S16" s="19">
        <f t="shared" si="1"/>
        <v>1.136418423404089E-6</v>
      </c>
      <c r="T16" s="9">
        <f t="shared" si="2"/>
        <v>118.52657634604989</v>
      </c>
      <c r="U16" s="14">
        <f t="shared" si="3"/>
        <v>27954.381213691009</v>
      </c>
      <c r="V16">
        <f t="shared" si="4"/>
        <v>1.0876836343381638E-4</v>
      </c>
      <c r="W16">
        <f t="shared" si="5"/>
        <v>1.5499491789318834E-4</v>
      </c>
      <c r="X16">
        <f t="shared" si="6"/>
        <v>1.3074040000000001E-3</v>
      </c>
      <c r="Y16">
        <f t="shared" si="7"/>
        <v>8.319414919475264E-2</v>
      </c>
      <c r="Z16">
        <f t="shared" si="8"/>
        <v>0.11855166260252251</v>
      </c>
    </row>
    <row r="17" spans="1:26" ht="16" x14ac:dyDescent="0.2">
      <c r="A17" s="9">
        <v>1</v>
      </c>
      <c r="B17" s="1">
        <v>16</v>
      </c>
      <c r="C17" s="3">
        <v>50.2</v>
      </c>
      <c r="D17" s="3">
        <v>50</v>
      </c>
      <c r="E17" s="4">
        <v>516.70000000000005</v>
      </c>
      <c r="F17" s="4">
        <v>516.70000000000005</v>
      </c>
      <c r="G17" s="3">
        <v>10.27</v>
      </c>
      <c r="H17" s="12">
        <v>6.5000000000000002E-2</v>
      </c>
      <c r="I17" s="12">
        <v>0.26100000000000001</v>
      </c>
      <c r="J17" s="12">
        <v>0.67400000000000004</v>
      </c>
      <c r="K17" s="11">
        <f t="shared" si="0"/>
        <v>0.80061349693251538</v>
      </c>
      <c r="L17" s="12">
        <v>6.6400000000000001E-2</v>
      </c>
      <c r="M17" s="12">
        <v>0.24940000000000001</v>
      </c>
      <c r="N17" s="12">
        <v>0.63680000000000003</v>
      </c>
      <c r="O17" s="12">
        <v>2.5700000000000001E-2</v>
      </c>
      <c r="P17" s="12">
        <v>2.1499999999999998E-2</v>
      </c>
      <c r="Q17" s="12">
        <v>2.0000000000000001E-4</v>
      </c>
      <c r="R17" s="16">
        <v>4.24</v>
      </c>
      <c r="S17" s="19">
        <f t="shared" si="1"/>
        <v>3.5942272816452309E-7</v>
      </c>
      <c r="T17" s="9">
        <f t="shared" si="2"/>
        <v>374.75589178936508</v>
      </c>
      <c r="U17" s="14">
        <f t="shared" si="3"/>
        <v>88385.823535227595</v>
      </c>
      <c r="V17">
        <f t="shared" si="4"/>
        <v>3.0718426934983367E-4</v>
      </c>
      <c r="W17">
        <f t="shared" si="5"/>
        <v>2.5698294906698147E-4</v>
      </c>
      <c r="X17">
        <f t="shared" si="6"/>
        <v>1.3074040000000001E-3</v>
      </c>
      <c r="Y17">
        <f t="shared" si="7"/>
        <v>0.23495741893847169</v>
      </c>
      <c r="Z17">
        <f t="shared" si="8"/>
        <v>0.19655970845047244</v>
      </c>
    </row>
    <row r="18" spans="1:26" ht="16" x14ac:dyDescent="0.2">
      <c r="A18" s="9">
        <v>1</v>
      </c>
      <c r="B18" s="1">
        <v>17</v>
      </c>
      <c r="C18" s="3">
        <v>49.9</v>
      </c>
      <c r="D18" s="3">
        <v>50</v>
      </c>
      <c r="E18" s="4">
        <v>516.70000000000005</v>
      </c>
      <c r="F18" s="4">
        <v>516.70000000000005</v>
      </c>
      <c r="G18" s="3">
        <v>22.39</v>
      </c>
      <c r="H18" s="12">
        <v>6.5000000000000002E-2</v>
      </c>
      <c r="I18" s="12">
        <v>0.26100000000000001</v>
      </c>
      <c r="J18" s="12">
        <v>0.67400000000000004</v>
      </c>
      <c r="K18" s="11">
        <f t="shared" si="0"/>
        <v>0.80061349693251538</v>
      </c>
      <c r="L18" s="12">
        <v>6.9000000000000006E-2</v>
      </c>
      <c r="M18" s="12">
        <v>0.25059999999999999</v>
      </c>
      <c r="N18" s="12">
        <v>0.6502</v>
      </c>
      <c r="O18" s="12">
        <v>1.5100000000000001E-2</v>
      </c>
      <c r="P18" s="12">
        <v>1.4999999999999999E-2</v>
      </c>
      <c r="Q18" s="12">
        <v>1E-4</v>
      </c>
      <c r="R18" s="16">
        <v>4.24</v>
      </c>
      <c r="S18" s="19">
        <f t="shared" si="1"/>
        <v>7.883015088734517E-7</v>
      </c>
      <c r="T18" s="9">
        <f t="shared" si="2"/>
        <v>170.86835875165818</v>
      </c>
      <c r="U18" s="14">
        <f t="shared" si="3"/>
        <v>40299.141215013711</v>
      </c>
      <c r="V18">
        <f t="shared" si="4"/>
        <v>3.9348342776253582E-4</v>
      </c>
      <c r="W18">
        <f t="shared" si="5"/>
        <v>3.9087757724755204E-4</v>
      </c>
      <c r="X18">
        <f t="shared" si="6"/>
        <v>1.3074040000000001E-3</v>
      </c>
      <c r="Y18">
        <f t="shared" si="7"/>
        <v>0.30096544584729418</v>
      </c>
      <c r="Z18">
        <f t="shared" si="8"/>
        <v>0.2989722971992988</v>
      </c>
    </row>
    <row r="19" spans="1:26" ht="16" x14ac:dyDescent="0.2">
      <c r="A19" s="9">
        <v>1</v>
      </c>
      <c r="B19" s="1">
        <v>18</v>
      </c>
      <c r="C19" s="3">
        <v>14.9</v>
      </c>
      <c r="D19" s="3">
        <v>15</v>
      </c>
      <c r="E19" s="4">
        <v>532.4</v>
      </c>
      <c r="F19" s="4">
        <v>532.4</v>
      </c>
      <c r="G19" s="3">
        <v>13.39</v>
      </c>
      <c r="H19" s="12">
        <v>6.5000000000000002E-2</v>
      </c>
      <c r="I19" s="12">
        <v>0.26100000000000001</v>
      </c>
      <c r="J19" s="12">
        <v>0.67400000000000004</v>
      </c>
      <c r="K19" s="11">
        <f t="shared" si="0"/>
        <v>0.80061349693251538</v>
      </c>
      <c r="L19" s="12">
        <v>7.4399999999999994E-2</v>
      </c>
      <c r="M19" s="12">
        <v>0.2467</v>
      </c>
      <c r="N19" s="12">
        <v>0.65959999999999996</v>
      </c>
      <c r="O19" s="12">
        <v>5.1000000000000004E-3</v>
      </c>
      <c r="P19" s="12">
        <v>1.4200000000000001E-2</v>
      </c>
      <c r="Q19" s="12">
        <v>0</v>
      </c>
      <c r="R19" s="16">
        <v>4.24</v>
      </c>
      <c r="S19" s="19">
        <f t="shared" si="1"/>
        <v>1.6267945311022026E-6</v>
      </c>
      <c r="T19" s="9">
        <f t="shared" si="2"/>
        <v>82.798277500602325</v>
      </c>
      <c r="U19" s="14">
        <f t="shared" si="3"/>
        <v>19527.895636934507</v>
      </c>
      <c r="V19">
        <f t="shared" si="4"/>
        <v>2.3140238336085085E-5</v>
      </c>
      <c r="W19">
        <f t="shared" si="5"/>
        <v>6.4429683210276116E-5</v>
      </c>
      <c r="X19">
        <f t="shared" si="6"/>
        <v>1.3074040000000001E-3</v>
      </c>
      <c r="Y19">
        <f t="shared" si="7"/>
        <v>1.7699378567057378E-2</v>
      </c>
      <c r="Z19">
        <f t="shared" si="8"/>
        <v>4.9280622676904855E-2</v>
      </c>
    </row>
    <row r="20" spans="1:26" ht="16" x14ac:dyDescent="0.2">
      <c r="A20" s="9">
        <v>1</v>
      </c>
      <c r="B20" s="1">
        <v>19</v>
      </c>
      <c r="C20" s="3">
        <v>15</v>
      </c>
      <c r="D20" s="3">
        <v>15</v>
      </c>
      <c r="E20" s="4">
        <v>532.4</v>
      </c>
      <c r="F20" s="4">
        <v>532.4</v>
      </c>
      <c r="G20" s="3">
        <v>23.39</v>
      </c>
      <c r="H20" s="12">
        <v>6.5000000000000002E-2</v>
      </c>
      <c r="I20" s="12">
        <v>0.26100000000000001</v>
      </c>
      <c r="J20" s="12">
        <v>0.67400000000000004</v>
      </c>
      <c r="K20" s="11">
        <f t="shared" si="0"/>
        <v>0.80061349693251538</v>
      </c>
      <c r="L20" s="12">
        <v>7.1300000000000002E-2</v>
      </c>
      <c r="M20" s="12">
        <v>0.2465</v>
      </c>
      <c r="N20" s="12">
        <v>0.66739999999999999</v>
      </c>
      <c r="O20" s="12">
        <v>3.8E-3</v>
      </c>
      <c r="P20" s="12">
        <v>1.0999999999999999E-2</v>
      </c>
      <c r="Q20" s="12">
        <v>0</v>
      </c>
      <c r="R20" s="16">
        <v>4.24</v>
      </c>
      <c r="S20" s="19">
        <f t="shared" si="1"/>
        <v>2.8227821201342279E-6</v>
      </c>
      <c r="T20" s="9">
        <f t="shared" si="2"/>
        <v>47.717386355081985</v>
      </c>
      <c r="U20" s="14">
        <f t="shared" si="3"/>
        <v>11254.100555443862</v>
      </c>
      <c r="V20">
        <f t="shared" si="4"/>
        <v>3.0118330386854605E-5</v>
      </c>
      <c r="W20">
        <f t="shared" si="5"/>
        <v>8.7184640593526491E-5</v>
      </c>
      <c r="X20">
        <f t="shared" si="6"/>
        <v>1.3074040000000001E-3</v>
      </c>
      <c r="Y20">
        <f t="shared" si="7"/>
        <v>2.3036743337831768E-2</v>
      </c>
      <c r="Z20">
        <f t="shared" si="8"/>
        <v>6.6685309662144587E-2</v>
      </c>
    </row>
    <row r="21" spans="1:26" ht="16" x14ac:dyDescent="0.2">
      <c r="A21" s="9">
        <v>1</v>
      </c>
      <c r="B21" s="1">
        <v>20</v>
      </c>
      <c r="C21" s="3">
        <v>30</v>
      </c>
      <c r="D21" s="3">
        <v>30</v>
      </c>
      <c r="E21" s="4">
        <v>532.4</v>
      </c>
      <c r="F21" s="4">
        <v>532.4</v>
      </c>
      <c r="G21" s="3">
        <v>11.78</v>
      </c>
      <c r="H21" s="12">
        <v>6.5000000000000002E-2</v>
      </c>
      <c r="I21" s="12">
        <v>0.26100000000000001</v>
      </c>
      <c r="J21" s="12">
        <v>0.67400000000000004</v>
      </c>
      <c r="K21" s="11">
        <f t="shared" si="0"/>
        <v>0.80061349693251538</v>
      </c>
      <c r="L21" s="12">
        <v>7.2900000000000006E-2</v>
      </c>
      <c r="M21" s="12">
        <v>0.24399999999999999</v>
      </c>
      <c r="N21" s="12">
        <v>0.64839999999999998</v>
      </c>
      <c r="O21" s="12">
        <v>1.43E-2</v>
      </c>
      <c r="P21" s="12">
        <v>2.0299999999999999E-2</v>
      </c>
      <c r="Q21" s="12">
        <v>1E-4</v>
      </c>
      <c r="R21" s="16">
        <v>4.24</v>
      </c>
      <c r="S21" s="19">
        <f t="shared" si="1"/>
        <v>7.1082456979865753E-7</v>
      </c>
      <c r="T21" s="9">
        <f t="shared" si="2"/>
        <v>189.4923033693324</v>
      </c>
      <c r="U21" s="14">
        <f t="shared" si="3"/>
        <v>44691.580983333108</v>
      </c>
      <c r="V21">
        <f t="shared" si="4"/>
        <v>1.1416379530134798E-4</v>
      </c>
      <c r="W21">
        <f t="shared" si="5"/>
        <v>1.6206468843478068E-4</v>
      </c>
      <c r="X21">
        <f t="shared" si="6"/>
        <v>1.3074040000000001E-3</v>
      </c>
      <c r="Y21">
        <f t="shared" si="7"/>
        <v>8.7320977525958299E-2</v>
      </c>
      <c r="Z21">
        <f t="shared" si="8"/>
        <v>0.12395914991447225</v>
      </c>
    </row>
    <row r="22" spans="1:26" ht="16" x14ac:dyDescent="0.2">
      <c r="A22" s="9">
        <v>1</v>
      </c>
      <c r="B22" s="1">
        <v>21</v>
      </c>
      <c r="C22" s="3">
        <v>30</v>
      </c>
      <c r="D22" s="3">
        <v>30</v>
      </c>
      <c r="E22" s="4">
        <v>532.4</v>
      </c>
      <c r="F22" s="4">
        <v>532.4</v>
      </c>
      <c r="G22" s="3">
        <v>22.92</v>
      </c>
      <c r="H22" s="12">
        <v>6.5000000000000002E-2</v>
      </c>
      <c r="I22" s="12">
        <v>0.26100000000000001</v>
      </c>
      <c r="J22" s="12">
        <v>0.67400000000000004</v>
      </c>
      <c r="K22" s="11">
        <f t="shared" si="0"/>
        <v>0.80061349693251538</v>
      </c>
      <c r="L22" s="12">
        <v>7.2999999999999995E-2</v>
      </c>
      <c r="M22" s="12">
        <v>0.24879999999999999</v>
      </c>
      <c r="N22" s="12">
        <v>0.65339999999999998</v>
      </c>
      <c r="O22" s="12">
        <v>9.1999999999999998E-3</v>
      </c>
      <c r="P22" s="12">
        <v>1.5599999999999999E-2</v>
      </c>
      <c r="Q22" s="12">
        <v>0</v>
      </c>
      <c r="R22" s="16">
        <v>4.24</v>
      </c>
      <c r="S22" s="19">
        <f t="shared" si="1"/>
        <v>1.3830304872483222E-6</v>
      </c>
      <c r="T22" s="9">
        <f t="shared" si="2"/>
        <v>97.391768485634159</v>
      </c>
      <c r="U22" s="14">
        <f t="shared" si="3"/>
        <v>22969.756718309938</v>
      </c>
      <c r="V22">
        <f t="shared" si="4"/>
        <v>1.4290568661132083E-4</v>
      </c>
      <c r="W22">
        <f t="shared" si="5"/>
        <v>2.4231833816702226E-4</v>
      </c>
      <c r="X22">
        <f t="shared" si="6"/>
        <v>1.3074040000000001E-3</v>
      </c>
      <c r="Y22">
        <f t="shared" si="7"/>
        <v>0.10930491769286374</v>
      </c>
      <c r="Z22">
        <f t="shared" si="8"/>
        <v>0.18534312130529068</v>
      </c>
    </row>
    <row r="23" spans="1:26" ht="16" x14ac:dyDescent="0.2">
      <c r="A23" s="9">
        <v>1</v>
      </c>
      <c r="B23" s="1">
        <v>22</v>
      </c>
      <c r="C23" s="3">
        <v>50.1</v>
      </c>
      <c r="D23" s="3">
        <v>50</v>
      </c>
      <c r="E23" s="4">
        <v>532.4</v>
      </c>
      <c r="F23" s="4">
        <v>532.4</v>
      </c>
      <c r="G23" s="3">
        <v>11.09</v>
      </c>
      <c r="H23" s="12">
        <v>6.5000000000000002E-2</v>
      </c>
      <c r="I23" s="12">
        <v>0.26100000000000001</v>
      </c>
      <c r="J23" s="12">
        <v>0.67400000000000004</v>
      </c>
      <c r="K23" s="11">
        <f t="shared" si="0"/>
        <v>0.80061349693251538</v>
      </c>
      <c r="L23" s="12">
        <v>6.7100000000000007E-2</v>
      </c>
      <c r="M23" s="12">
        <v>0.2487</v>
      </c>
      <c r="N23" s="12">
        <v>0.62470000000000003</v>
      </c>
      <c r="O23" s="12">
        <v>3.1800000000000002E-2</v>
      </c>
      <c r="P23" s="12">
        <v>2.75E-2</v>
      </c>
      <c r="Q23" s="12">
        <v>2.0000000000000001E-4</v>
      </c>
      <c r="R23" s="16">
        <v>4.24</v>
      </c>
      <c r="S23" s="19">
        <f t="shared" si="1"/>
        <v>4.0071187738616722E-7</v>
      </c>
      <c r="T23" s="9">
        <f t="shared" si="2"/>
        <v>336.14123419869503</v>
      </c>
      <c r="U23" s="14">
        <f t="shared" si="3"/>
        <v>79278.592971390317</v>
      </c>
      <c r="V23">
        <f t="shared" si="4"/>
        <v>3.9834052004863822E-4</v>
      </c>
      <c r="W23">
        <f t="shared" si="5"/>
        <v>3.4447686482193561E-4</v>
      </c>
      <c r="X23">
        <f t="shared" si="6"/>
        <v>1.3074040000000001E-3</v>
      </c>
      <c r="Y23">
        <f t="shared" si="7"/>
        <v>0.3046805119524173</v>
      </c>
      <c r="Z23">
        <f t="shared" si="8"/>
        <v>0.26348157480161877</v>
      </c>
    </row>
    <row r="24" spans="1:26" ht="16" x14ac:dyDescent="0.2">
      <c r="A24" s="9">
        <v>1</v>
      </c>
      <c r="B24" s="1">
        <v>23</v>
      </c>
      <c r="C24" s="3">
        <v>49.9</v>
      </c>
      <c r="D24" s="3">
        <v>50</v>
      </c>
      <c r="E24" s="4">
        <v>532.4</v>
      </c>
      <c r="F24" s="4">
        <v>532.4</v>
      </c>
      <c r="G24" s="3">
        <v>22.07</v>
      </c>
      <c r="H24" s="12">
        <v>6.5000000000000002E-2</v>
      </c>
      <c r="I24" s="12">
        <v>0.26100000000000001</v>
      </c>
      <c r="J24" s="12">
        <v>0.67400000000000004</v>
      </c>
      <c r="K24" s="11">
        <f t="shared" si="0"/>
        <v>0.80061349693251538</v>
      </c>
      <c r="L24" s="12">
        <v>7.0400000000000004E-2</v>
      </c>
      <c r="M24" s="12">
        <v>0.24859999999999999</v>
      </c>
      <c r="N24" s="12">
        <v>0.63859999999999995</v>
      </c>
      <c r="O24" s="12">
        <v>2.1100000000000001E-2</v>
      </c>
      <c r="P24" s="12">
        <v>2.12E-2</v>
      </c>
      <c r="Q24" s="12">
        <v>1E-4</v>
      </c>
      <c r="R24" s="16">
        <v>4.24</v>
      </c>
      <c r="S24" s="19">
        <f t="shared" si="1"/>
        <v>8.0064534444728386E-7</v>
      </c>
      <c r="T24" s="9">
        <f t="shared" si="2"/>
        <v>168.23402016488095</v>
      </c>
      <c r="U24" s="14">
        <f t="shared" si="3"/>
        <v>39677.834944547387</v>
      </c>
      <c r="V24">
        <f t="shared" si="4"/>
        <v>5.2599377975140417E-4</v>
      </c>
      <c r="W24">
        <f t="shared" si="5"/>
        <v>5.2848664126681373E-4</v>
      </c>
      <c r="X24">
        <f t="shared" si="6"/>
        <v>1.3074040000000001E-3</v>
      </c>
      <c r="Y24">
        <f t="shared" si="7"/>
        <v>0.40231923701579936</v>
      </c>
      <c r="Z24">
        <f t="shared" si="8"/>
        <v>0.40422596325758042</v>
      </c>
    </row>
    <row r="25" spans="1:26" ht="16" x14ac:dyDescent="0.2">
      <c r="A25" s="9">
        <v>1</v>
      </c>
      <c r="B25" s="1">
        <v>24</v>
      </c>
      <c r="C25" s="3">
        <v>14.9</v>
      </c>
      <c r="D25" s="3">
        <v>15</v>
      </c>
      <c r="E25" s="4">
        <v>547.79999999999995</v>
      </c>
      <c r="F25" s="4">
        <v>547.79999999999995</v>
      </c>
      <c r="G25" s="3">
        <v>15.11</v>
      </c>
      <c r="H25" s="12">
        <v>6.5000000000000002E-2</v>
      </c>
      <c r="I25" s="12">
        <v>0.26100000000000001</v>
      </c>
      <c r="J25" s="12">
        <v>0.67400000000000004</v>
      </c>
      <c r="K25" s="11">
        <f t="shared" si="0"/>
        <v>0.80061349693251538</v>
      </c>
      <c r="L25" s="12">
        <v>7.9200000000000007E-2</v>
      </c>
      <c r="M25" s="12">
        <v>0.24249999999999999</v>
      </c>
      <c r="N25" s="12">
        <v>0.65649999999999997</v>
      </c>
      <c r="O25" s="12">
        <v>4.0000000000000001E-3</v>
      </c>
      <c r="P25" s="12">
        <v>1.78E-2</v>
      </c>
      <c r="Q25" s="12">
        <v>0</v>
      </c>
      <c r="R25" s="16">
        <v>4.24</v>
      </c>
      <c r="S25" s="19">
        <f t="shared" si="1"/>
        <v>1.8888634900454932E-6</v>
      </c>
      <c r="T25" s="9">
        <f t="shared" si="2"/>
        <v>71.3104921200093</v>
      </c>
      <c r="U25" s="14">
        <f t="shared" si="3"/>
        <v>16818.51229245502</v>
      </c>
      <c r="V25">
        <f t="shared" si="4"/>
        <v>1.9904787667884074E-5</v>
      </c>
      <c r="W25">
        <f t="shared" si="5"/>
        <v>8.857630512208412E-5</v>
      </c>
      <c r="X25">
        <f t="shared" si="6"/>
        <v>1.3074040000000001E-3</v>
      </c>
      <c r="Y25">
        <f t="shared" si="7"/>
        <v>1.5224664807423009E-2</v>
      </c>
      <c r="Z25">
        <f t="shared" si="8"/>
        <v>6.7749758393032392E-2</v>
      </c>
    </row>
    <row r="26" spans="1:26" ht="16" x14ac:dyDescent="0.2">
      <c r="A26" s="9">
        <v>1</v>
      </c>
      <c r="B26" s="1">
        <v>25</v>
      </c>
      <c r="C26" s="3">
        <v>14.8</v>
      </c>
      <c r="D26" s="3">
        <v>15</v>
      </c>
      <c r="E26" s="4">
        <v>547.79999999999995</v>
      </c>
      <c r="F26" s="4">
        <v>547.79999999999995</v>
      </c>
      <c r="G26" s="3">
        <v>24.84</v>
      </c>
      <c r="H26" s="12">
        <v>6.5000000000000002E-2</v>
      </c>
      <c r="I26" s="12">
        <v>0.26100000000000001</v>
      </c>
      <c r="J26" s="12">
        <v>0.67400000000000004</v>
      </c>
      <c r="K26" s="11">
        <f t="shared" si="0"/>
        <v>0.80061349693251538</v>
      </c>
      <c r="L26" s="12">
        <v>7.5999999999999998E-2</v>
      </c>
      <c r="M26" s="12">
        <v>0.24440000000000001</v>
      </c>
      <c r="N26" s="12">
        <v>0.66180000000000005</v>
      </c>
      <c r="O26" s="12">
        <v>3.3E-3</v>
      </c>
      <c r="P26" s="12">
        <v>1.4500000000000001E-2</v>
      </c>
      <c r="Q26" s="12">
        <v>0</v>
      </c>
      <c r="R26" s="16">
        <v>4.24</v>
      </c>
      <c r="S26" s="19">
        <f t="shared" si="1"/>
        <v>3.1261675616724097E-6</v>
      </c>
      <c r="T26" s="9">
        <f t="shared" si="2"/>
        <v>43.086553220648234</v>
      </c>
      <c r="U26" s="14">
        <f t="shared" si="3"/>
        <v>10161.922929398166</v>
      </c>
      <c r="V26">
        <f t="shared" si="4"/>
        <v>2.6995950607408889E-5</v>
      </c>
      <c r="W26">
        <f t="shared" si="5"/>
        <v>1.1861857085073602E-4</v>
      </c>
      <c r="X26">
        <f t="shared" si="6"/>
        <v>1.3074040000000001E-3</v>
      </c>
      <c r="Y26">
        <f t="shared" si="7"/>
        <v>2.0648514619359348E-2</v>
      </c>
      <c r="Z26">
        <f t="shared" si="8"/>
        <v>9.0728321812336518E-2</v>
      </c>
    </row>
    <row r="27" spans="1:26" ht="16" x14ac:dyDescent="0.2">
      <c r="A27" s="9">
        <v>1</v>
      </c>
      <c r="B27" s="1">
        <v>26</v>
      </c>
      <c r="C27" s="3">
        <v>30.2</v>
      </c>
      <c r="D27" s="3">
        <v>30</v>
      </c>
      <c r="E27" s="4">
        <v>547.79999999999995</v>
      </c>
      <c r="F27" s="4">
        <v>547.79999999999995</v>
      </c>
      <c r="G27" s="3">
        <v>15.43</v>
      </c>
      <c r="H27" s="12">
        <v>6.5000000000000002E-2</v>
      </c>
      <c r="I27" s="12">
        <v>0.26100000000000001</v>
      </c>
      <c r="J27" s="12">
        <v>0.67400000000000004</v>
      </c>
      <c r="K27" s="11">
        <f t="shared" si="0"/>
        <v>0.80061349693251538</v>
      </c>
      <c r="L27" s="12">
        <v>7.6600000000000001E-2</v>
      </c>
      <c r="M27" s="12">
        <v>0.2414</v>
      </c>
      <c r="N27" s="12">
        <v>0.64729999999999999</v>
      </c>
      <c r="O27" s="12">
        <v>1.18E-2</v>
      </c>
      <c r="P27" s="12">
        <v>2.29E-2</v>
      </c>
      <c r="Q27" s="12">
        <v>0</v>
      </c>
      <c r="R27" s="16">
        <v>4.24</v>
      </c>
      <c r="S27" s="19">
        <f t="shared" si="1"/>
        <v>9.5165900045557578E-7</v>
      </c>
      <c r="T27" s="9">
        <f t="shared" si="2"/>
        <v>141.53786698615909</v>
      </c>
      <c r="U27" s="14">
        <f t="shared" si="3"/>
        <v>33381.572402396007</v>
      </c>
      <c r="V27">
        <f t="shared" si="4"/>
        <v>1.1992535770490816E-4</v>
      </c>
      <c r="W27">
        <f t="shared" si="5"/>
        <v>2.3273649927477939E-4</v>
      </c>
      <c r="X27">
        <f t="shared" si="6"/>
        <v>1.3074040000000001E-3</v>
      </c>
      <c r="Y27">
        <f t="shared" si="7"/>
        <v>9.1727849773220946E-2</v>
      </c>
      <c r="Z27">
        <f t="shared" si="8"/>
        <v>0.17801421693277622</v>
      </c>
    </row>
    <row r="28" spans="1:26" ht="16" x14ac:dyDescent="0.2">
      <c r="A28" s="9">
        <v>1</v>
      </c>
      <c r="B28" s="1">
        <v>27</v>
      </c>
      <c r="C28" s="3">
        <v>30.3</v>
      </c>
      <c r="D28" s="3">
        <v>30</v>
      </c>
      <c r="E28" s="4">
        <v>547.79999999999995</v>
      </c>
      <c r="F28" s="4">
        <v>547.79999999999995</v>
      </c>
      <c r="G28" s="3">
        <v>24.89</v>
      </c>
      <c r="H28" s="12">
        <v>6.5000000000000002E-2</v>
      </c>
      <c r="I28" s="12">
        <v>0.26100000000000001</v>
      </c>
      <c r="J28" s="12">
        <v>0.67400000000000004</v>
      </c>
      <c r="K28" s="11">
        <f t="shared" si="0"/>
        <v>0.80061349693251538</v>
      </c>
      <c r="L28" s="12">
        <v>7.5200000000000003E-2</v>
      </c>
      <c r="M28" s="12">
        <v>0.24279999999999999</v>
      </c>
      <c r="N28" s="12">
        <v>0.65310000000000001</v>
      </c>
      <c r="O28" s="12">
        <v>9.4000000000000004E-3</v>
      </c>
      <c r="P28" s="12">
        <v>1.95E-2</v>
      </c>
      <c r="Q28" s="12">
        <v>0</v>
      </c>
      <c r="R28" s="16">
        <v>4.24</v>
      </c>
      <c r="S28" s="19">
        <f t="shared" si="1"/>
        <v>1.5300465514319887E-6</v>
      </c>
      <c r="T28" s="9">
        <f t="shared" si="2"/>
        <v>88.033782303289414</v>
      </c>
      <c r="U28" s="14">
        <f t="shared" si="3"/>
        <v>20762.684505492784</v>
      </c>
      <c r="V28">
        <f t="shared" si="4"/>
        <v>1.5410468403389031E-4</v>
      </c>
      <c r="W28">
        <f t="shared" si="5"/>
        <v>3.1968524879370856E-4</v>
      </c>
      <c r="X28">
        <f t="shared" si="6"/>
        <v>1.3074040000000001E-3</v>
      </c>
      <c r="Y28">
        <f t="shared" si="7"/>
        <v>0.11787074541143389</v>
      </c>
      <c r="Z28">
        <f t="shared" si="8"/>
        <v>0.24451909952371917</v>
      </c>
    </row>
    <row r="29" spans="1:26" ht="16" x14ac:dyDescent="0.2">
      <c r="A29" s="9">
        <v>1</v>
      </c>
      <c r="B29" s="1">
        <v>28</v>
      </c>
      <c r="C29" s="3">
        <v>49.9</v>
      </c>
      <c r="D29" s="3">
        <v>50</v>
      </c>
      <c r="E29" s="4">
        <v>547.79999999999995</v>
      </c>
      <c r="F29" s="4">
        <v>547.79999999999995</v>
      </c>
      <c r="G29" s="3">
        <v>11.38</v>
      </c>
      <c r="H29" s="12">
        <v>6.5000000000000002E-2</v>
      </c>
      <c r="I29" s="12">
        <v>0.26100000000000001</v>
      </c>
      <c r="J29" s="12">
        <v>0.67400000000000004</v>
      </c>
      <c r="K29" s="11">
        <f t="shared" si="0"/>
        <v>0.80061349693251538</v>
      </c>
      <c r="L29" s="12">
        <v>7.1300000000000002E-2</v>
      </c>
      <c r="M29" s="12">
        <v>0.24349999999999999</v>
      </c>
      <c r="N29" s="12">
        <v>0.62690000000000001</v>
      </c>
      <c r="O29" s="12">
        <v>2.8899999999999999E-2</v>
      </c>
      <c r="P29" s="12">
        <v>2.92E-2</v>
      </c>
      <c r="Q29" s="12">
        <v>2.0000000000000001E-4</v>
      </c>
      <c r="R29" s="16">
        <v>4.24</v>
      </c>
      <c r="S29" s="19">
        <f t="shared" si="1"/>
        <v>4.24780031405092E-7</v>
      </c>
      <c r="T29" s="9">
        <f t="shared" si="2"/>
        <v>317.09537893557336</v>
      </c>
      <c r="U29" s="14">
        <f t="shared" si="3"/>
        <v>74786.645975371066</v>
      </c>
      <c r="V29">
        <f t="shared" si="4"/>
        <v>3.6103719268635838E-4</v>
      </c>
      <c r="W29">
        <f t="shared" si="5"/>
        <v>3.6478498361389844E-4</v>
      </c>
      <c r="X29">
        <f t="shared" si="6"/>
        <v>1.3074040000000001E-3</v>
      </c>
      <c r="Y29">
        <f t="shared" si="7"/>
        <v>0.27614814753997874</v>
      </c>
      <c r="Z29">
        <f t="shared" si="8"/>
        <v>0.27901473730682974</v>
      </c>
    </row>
    <row r="30" spans="1:26" ht="16" x14ac:dyDescent="0.2">
      <c r="A30" s="9">
        <v>1</v>
      </c>
      <c r="B30" s="1">
        <v>29</v>
      </c>
      <c r="C30" s="3">
        <v>49.9</v>
      </c>
      <c r="D30" s="3">
        <v>50</v>
      </c>
      <c r="E30" s="4">
        <v>547.79999999999995</v>
      </c>
      <c r="F30" s="4">
        <v>547.79999999999995</v>
      </c>
      <c r="G30" s="3">
        <v>18.37</v>
      </c>
      <c r="H30" s="12">
        <v>6.5000000000000002E-2</v>
      </c>
      <c r="I30" s="12">
        <v>0.26100000000000001</v>
      </c>
      <c r="J30" s="12">
        <v>0.67400000000000004</v>
      </c>
      <c r="K30" s="11">
        <f t="shared" si="0"/>
        <v>0.80061349693251538</v>
      </c>
      <c r="L30" s="12">
        <v>7.2499999999999995E-2</v>
      </c>
      <c r="M30" s="12">
        <v>0.24229999999999999</v>
      </c>
      <c r="N30" s="12">
        <v>0.63190000000000002</v>
      </c>
      <c r="O30" s="12">
        <v>2.4400000000000002E-2</v>
      </c>
      <c r="P30" s="12">
        <v>2.8799999999999999E-2</v>
      </c>
      <c r="Q30" s="12">
        <v>1E-4</v>
      </c>
      <c r="R30" s="16">
        <v>4.24</v>
      </c>
      <c r="S30" s="19">
        <f t="shared" si="1"/>
        <v>6.8569500675848332E-7</v>
      </c>
      <c r="T30" s="9">
        <f t="shared" si="2"/>
        <v>196.43687600908137</v>
      </c>
      <c r="U30" s="14">
        <f t="shared" si="3"/>
        <v>46329.45188893428</v>
      </c>
      <c r="V30">
        <f t="shared" si="4"/>
        <v>4.9205179609532006E-4</v>
      </c>
      <c r="W30">
        <f t="shared" si="5"/>
        <v>5.8078244785021368E-4</v>
      </c>
      <c r="X30">
        <f t="shared" si="6"/>
        <v>1.3074040000000001E-3</v>
      </c>
      <c r="Y30">
        <f t="shared" si="7"/>
        <v>0.37635787873933385</v>
      </c>
      <c r="Z30">
        <f t="shared" si="8"/>
        <v>0.44422569293823</v>
      </c>
    </row>
    <row r="31" spans="1:26" ht="16" x14ac:dyDescent="0.2">
      <c r="A31" s="9">
        <v>2</v>
      </c>
      <c r="B31" s="1">
        <v>1</v>
      </c>
      <c r="C31" s="3">
        <v>15.1</v>
      </c>
      <c r="D31" s="3">
        <v>15</v>
      </c>
      <c r="E31" s="4">
        <v>483.5</v>
      </c>
      <c r="F31" s="4">
        <v>483.5</v>
      </c>
      <c r="G31" s="3">
        <v>10.29</v>
      </c>
      <c r="H31" s="12">
        <v>5.2999999999999999E-2</v>
      </c>
      <c r="I31" s="12">
        <v>4.7E-2</v>
      </c>
      <c r="J31" s="12">
        <v>0.9</v>
      </c>
      <c r="K31" s="11">
        <f>I31/(H31+I31)</f>
        <v>0.47</v>
      </c>
      <c r="L31" s="12">
        <v>5.3699999999999998E-2</v>
      </c>
      <c r="M31" s="12">
        <v>4.3999999999999997E-2</v>
      </c>
      <c r="N31" s="12">
        <v>0.89600000000000002</v>
      </c>
      <c r="O31" s="12">
        <v>3.8E-3</v>
      </c>
      <c r="P31" s="12">
        <v>2.5000000000000001E-3</v>
      </c>
      <c r="Q31" s="12">
        <v>0</v>
      </c>
      <c r="R31" s="12">
        <v>4.24</v>
      </c>
      <c r="S31" s="19">
        <f t="shared" si="1"/>
        <v>1.1203023687163872E-6</v>
      </c>
      <c r="T31" s="9">
        <f t="shared" si="2"/>
        <v>120.23163458718138</v>
      </c>
      <c r="U31" s="14">
        <f t="shared" si="3"/>
        <v>28356.517591316358</v>
      </c>
      <c r="V31">
        <f t="shared" si="4"/>
        <v>1.4590078023074649E-5</v>
      </c>
      <c r="W31">
        <f t="shared" si="5"/>
        <v>9.5987355414964784E-6</v>
      </c>
      <c r="X31">
        <f t="shared" si="6"/>
        <v>1.3074040000000001E-3</v>
      </c>
      <c r="Y31">
        <f t="shared" si="7"/>
        <v>1.1159578847146443E-2</v>
      </c>
      <c r="Z31">
        <f t="shared" si="8"/>
        <v>7.3418281889121324E-3</v>
      </c>
    </row>
    <row r="32" spans="1:26" ht="16" x14ac:dyDescent="0.2">
      <c r="A32" s="9">
        <v>2</v>
      </c>
      <c r="B32" s="1">
        <v>2</v>
      </c>
      <c r="C32" s="3">
        <v>15</v>
      </c>
      <c r="D32" s="3">
        <v>15</v>
      </c>
      <c r="E32" s="4">
        <v>483.5</v>
      </c>
      <c r="F32" s="4">
        <v>483.5</v>
      </c>
      <c r="G32" s="3">
        <v>19.670000000000002</v>
      </c>
      <c r="H32" s="12">
        <v>5.2999999999999999E-2</v>
      </c>
      <c r="I32" s="12">
        <v>4.7E-2</v>
      </c>
      <c r="J32" s="12">
        <v>0.9</v>
      </c>
      <c r="K32" s="11">
        <f t="shared" ref="K32:K58" si="9">I32/(H32+I32)</f>
        <v>0.47</v>
      </c>
      <c r="L32" s="12">
        <v>5.3699999999999998E-2</v>
      </c>
      <c r="M32" s="12">
        <v>4.48E-2</v>
      </c>
      <c r="N32" s="12">
        <v>0.89810000000000001</v>
      </c>
      <c r="O32" s="12">
        <v>2.3E-3</v>
      </c>
      <c r="P32" s="12">
        <v>1.1000000000000001E-3</v>
      </c>
      <c r="Q32" s="12">
        <v>0</v>
      </c>
      <c r="R32" s="12">
        <v>4.24</v>
      </c>
      <c r="S32" s="19">
        <f t="shared" si="1"/>
        <v>2.1558072474832216E-6</v>
      </c>
      <c r="T32" s="9">
        <f t="shared" si="2"/>
        <v>62.480439835199469</v>
      </c>
      <c r="U32" s="14">
        <f t="shared" si="3"/>
        <v>14735.952791320628</v>
      </c>
      <c r="V32">
        <f t="shared" si="4"/>
        <v>1.6880715048895716E-5</v>
      </c>
      <c r="W32">
        <f t="shared" si="5"/>
        <v>8.0733854581675178E-6</v>
      </c>
      <c r="X32">
        <f t="shared" si="6"/>
        <v>1.3074040000000001E-3</v>
      </c>
      <c r="Y32">
        <f t="shared" si="7"/>
        <v>1.2911628730595681E-2</v>
      </c>
      <c r="Z32">
        <f t="shared" si="8"/>
        <v>6.1751267841979353E-3</v>
      </c>
    </row>
    <row r="33" spans="1:26" ht="16" x14ac:dyDescent="0.2">
      <c r="A33" s="9">
        <v>2</v>
      </c>
      <c r="B33" s="1">
        <v>3</v>
      </c>
      <c r="C33" s="3">
        <v>29.9</v>
      </c>
      <c r="D33" s="3">
        <v>30</v>
      </c>
      <c r="E33" s="4">
        <v>483.5</v>
      </c>
      <c r="F33" s="4">
        <v>483.5</v>
      </c>
      <c r="G33" s="3">
        <v>10.1</v>
      </c>
      <c r="H33" s="12">
        <v>5.2999999999999999E-2</v>
      </c>
      <c r="I33" s="12">
        <v>4.7E-2</v>
      </c>
      <c r="J33" s="12">
        <v>0.9</v>
      </c>
      <c r="K33" s="11">
        <f t="shared" si="9"/>
        <v>0.47</v>
      </c>
      <c r="L33" s="12">
        <v>5.28E-2</v>
      </c>
      <c r="M33" s="12">
        <v>4.2599999999999999E-2</v>
      </c>
      <c r="N33" s="12">
        <v>0.89390000000000003</v>
      </c>
      <c r="O33" s="12">
        <v>6.7000000000000002E-3</v>
      </c>
      <c r="P33" s="12">
        <v>4.0000000000000001E-3</v>
      </c>
      <c r="Q33" s="12">
        <v>0</v>
      </c>
      <c r="R33" s="12">
        <v>4.24</v>
      </c>
      <c r="S33" s="19">
        <f t="shared" si="1"/>
        <v>5.5532472755942632E-7</v>
      </c>
      <c r="T33" s="9">
        <f t="shared" si="2"/>
        <v>242.55319156168562</v>
      </c>
      <c r="U33" s="14">
        <f t="shared" si="3"/>
        <v>57205.941406057922</v>
      </c>
      <c r="V33">
        <f t="shared" si="4"/>
        <v>5.049923685854747E-5</v>
      </c>
      <c r="W33">
        <f t="shared" si="5"/>
        <v>3.0148798124505952E-5</v>
      </c>
      <c r="X33">
        <f t="shared" si="6"/>
        <v>1.3074040000000001E-3</v>
      </c>
      <c r="Y33">
        <f t="shared" si="7"/>
        <v>3.8625579284251435E-2</v>
      </c>
      <c r="Z33">
        <f t="shared" si="8"/>
        <v>2.3060047333881454E-2</v>
      </c>
    </row>
    <row r="34" spans="1:26" ht="16" x14ac:dyDescent="0.2">
      <c r="A34" s="9">
        <v>2</v>
      </c>
      <c r="B34" s="1">
        <v>4</v>
      </c>
      <c r="C34" s="3">
        <v>30.1</v>
      </c>
      <c r="D34" s="3">
        <v>30</v>
      </c>
      <c r="E34" s="4">
        <v>483.5</v>
      </c>
      <c r="F34" s="4">
        <v>483.5</v>
      </c>
      <c r="G34" s="3">
        <v>24.9</v>
      </c>
      <c r="H34" s="12">
        <v>5.2999999999999999E-2</v>
      </c>
      <c r="I34" s="12">
        <v>4.7E-2</v>
      </c>
      <c r="J34" s="12">
        <v>0.9</v>
      </c>
      <c r="K34" s="11">
        <f t="shared" si="9"/>
        <v>0.47</v>
      </c>
      <c r="L34" s="12">
        <v>5.3999999999999999E-2</v>
      </c>
      <c r="M34" s="12">
        <v>4.41E-2</v>
      </c>
      <c r="N34" s="12">
        <v>0.89590000000000003</v>
      </c>
      <c r="O34" s="12">
        <v>3.5999999999999999E-3</v>
      </c>
      <c r="P34" s="12">
        <v>2.3999999999999998E-3</v>
      </c>
      <c r="Q34" s="12">
        <v>0</v>
      </c>
      <c r="R34" s="12">
        <v>4.24</v>
      </c>
      <c r="S34" s="19">
        <f t="shared" si="1"/>
        <v>1.3599710960668015E-6</v>
      </c>
      <c r="T34" s="9">
        <f t="shared" si="2"/>
        <v>99.043123351826125</v>
      </c>
      <c r="U34" s="14">
        <f t="shared" si="3"/>
        <v>23359.227205619365</v>
      </c>
      <c r="V34">
        <f t="shared" si="4"/>
        <v>6.6894511482195885E-5</v>
      </c>
      <c r="W34">
        <f t="shared" si="5"/>
        <v>4.4596340988130586E-5</v>
      </c>
      <c r="X34">
        <f t="shared" si="6"/>
        <v>1.3074040000000001E-3</v>
      </c>
      <c r="Y34">
        <f t="shared" si="7"/>
        <v>5.1165907005176578E-2</v>
      </c>
      <c r="Z34">
        <f t="shared" si="8"/>
        <v>3.4110604670117714E-2</v>
      </c>
    </row>
    <row r="35" spans="1:26" ht="16" x14ac:dyDescent="0.2">
      <c r="A35" s="9">
        <v>2</v>
      </c>
      <c r="B35" s="1">
        <v>5</v>
      </c>
      <c r="C35" s="3">
        <v>49.4</v>
      </c>
      <c r="D35" s="3">
        <v>50</v>
      </c>
      <c r="E35" s="4">
        <v>483.5</v>
      </c>
      <c r="F35" s="4">
        <v>483.5</v>
      </c>
      <c r="G35" s="3">
        <v>7.6</v>
      </c>
      <c r="H35" s="12">
        <v>5.2999999999999999E-2</v>
      </c>
      <c r="I35" s="12">
        <v>4.7E-2</v>
      </c>
      <c r="J35" s="12">
        <v>0.9</v>
      </c>
      <c r="K35" s="11">
        <f t="shared" si="9"/>
        <v>0.47</v>
      </c>
      <c r="L35" s="12">
        <v>5.0099999999999999E-2</v>
      </c>
      <c r="M35" s="12">
        <v>4.07E-2</v>
      </c>
      <c r="N35" s="12">
        <v>0.8891</v>
      </c>
      <c r="O35" s="12">
        <v>1.29E-2</v>
      </c>
      <c r="P35" s="12">
        <v>7.1999999999999998E-3</v>
      </c>
      <c r="Q35" s="12">
        <v>0</v>
      </c>
      <c r="R35" s="12">
        <v>4.24</v>
      </c>
      <c r="S35" s="19">
        <f t="shared" si="1"/>
        <v>2.5292017294785751E-7</v>
      </c>
      <c r="T35" s="9">
        <f t="shared" si="2"/>
        <v>532.56244234196197</v>
      </c>
      <c r="U35" s="14">
        <f t="shared" si="3"/>
        <v>125604.34960895327</v>
      </c>
      <c r="V35">
        <f t="shared" si="4"/>
        <v>1.2193845578079884E-4</v>
      </c>
      <c r="W35">
        <f t="shared" si="5"/>
        <v>6.805867299393424E-5</v>
      </c>
      <c r="X35">
        <f t="shared" si="6"/>
        <v>1.3074040000000001E-3</v>
      </c>
      <c r="Y35">
        <f t="shared" si="7"/>
        <v>9.3267617187035398E-2</v>
      </c>
      <c r="Z35">
        <f t="shared" si="8"/>
        <v>5.2056344476484877E-2</v>
      </c>
    </row>
    <row r="36" spans="1:26" ht="16" x14ac:dyDescent="0.2">
      <c r="A36" s="9">
        <v>2</v>
      </c>
      <c r="B36" s="1">
        <v>6</v>
      </c>
      <c r="C36" s="3">
        <v>49.4</v>
      </c>
      <c r="D36" s="3">
        <v>50</v>
      </c>
      <c r="E36" s="4">
        <v>483.5</v>
      </c>
      <c r="F36" s="4">
        <v>483.5</v>
      </c>
      <c r="G36" s="3">
        <v>17.88</v>
      </c>
      <c r="H36" s="12">
        <v>5.2999999999999999E-2</v>
      </c>
      <c r="I36" s="12">
        <v>4.7E-2</v>
      </c>
      <c r="J36" s="12">
        <v>0.9</v>
      </c>
      <c r="K36" s="11">
        <f t="shared" si="9"/>
        <v>0.47</v>
      </c>
      <c r="L36" s="12">
        <v>5.3100000000000001E-2</v>
      </c>
      <c r="M36" s="12">
        <v>4.2599999999999999E-2</v>
      </c>
      <c r="N36" s="12">
        <v>0.89410000000000001</v>
      </c>
      <c r="O36" s="12">
        <v>6.3E-3</v>
      </c>
      <c r="P36" s="12">
        <v>3.8999999999999998E-3</v>
      </c>
      <c r="Q36" s="12">
        <v>0</v>
      </c>
      <c r="R36" s="12">
        <v>4.24</v>
      </c>
      <c r="S36" s="19">
        <f t="shared" si="1"/>
        <v>5.9502798582995941E-7</v>
      </c>
      <c r="T36" s="9">
        <f t="shared" si="2"/>
        <v>226.3688233668295</v>
      </c>
      <c r="U36" s="14">
        <f t="shared" si="3"/>
        <v>53388.87343557299</v>
      </c>
      <c r="V36">
        <f t="shared" si="4"/>
        <v>1.4010236039343433E-4</v>
      </c>
      <c r="W36">
        <f t="shared" si="5"/>
        <v>8.6730032624506969E-5</v>
      </c>
      <c r="X36">
        <f t="shared" si="6"/>
        <v>1.3074040000000001E-3</v>
      </c>
      <c r="Y36">
        <f t="shared" si="7"/>
        <v>0.10716072491244812</v>
      </c>
      <c r="Z36">
        <f t="shared" si="8"/>
        <v>6.6337591612467883E-2</v>
      </c>
    </row>
    <row r="37" spans="1:26" ht="16" x14ac:dyDescent="0.2">
      <c r="A37" s="9">
        <v>2</v>
      </c>
      <c r="B37" s="1">
        <v>7</v>
      </c>
      <c r="C37" s="3">
        <v>14.7</v>
      </c>
      <c r="D37" s="3">
        <v>15</v>
      </c>
      <c r="E37" s="4">
        <v>499.3</v>
      </c>
      <c r="F37" s="4">
        <v>499.3</v>
      </c>
      <c r="G37" s="3">
        <v>8.25</v>
      </c>
      <c r="H37" s="12">
        <v>5.2999999999999999E-2</v>
      </c>
      <c r="I37" s="12">
        <v>4.7E-2</v>
      </c>
      <c r="J37" s="12">
        <v>0.9</v>
      </c>
      <c r="K37" s="11">
        <f t="shared" si="9"/>
        <v>0.47</v>
      </c>
      <c r="L37" s="12">
        <v>5.2299999999999999E-2</v>
      </c>
      <c r="M37" s="12">
        <v>4.2599999999999999E-2</v>
      </c>
      <c r="N37" s="12">
        <v>0.8952</v>
      </c>
      <c r="O37" s="12">
        <v>6.1000000000000004E-3</v>
      </c>
      <c r="P37" s="12">
        <v>3.8E-3</v>
      </c>
      <c r="Q37" s="12">
        <v>0</v>
      </c>
      <c r="R37" s="12">
        <v>4.24</v>
      </c>
      <c r="S37" s="19">
        <f t="shared" si="1"/>
        <v>9.52792935043145E-7</v>
      </c>
      <c r="T37" s="9">
        <f t="shared" si="2"/>
        <v>141.36942043610244</v>
      </c>
      <c r="U37" s="14">
        <f t="shared" si="3"/>
        <v>33341.844442476984</v>
      </c>
      <c r="V37">
        <f t="shared" si="4"/>
        <v>1.8183494055668554E-5</v>
      </c>
      <c r="W37">
        <f t="shared" si="5"/>
        <v>1.1327422526482049E-5</v>
      </c>
      <c r="X37">
        <f t="shared" si="6"/>
        <v>1.3074040000000001E-3</v>
      </c>
      <c r="Y37">
        <f t="shared" si="7"/>
        <v>1.3908091191145623E-2</v>
      </c>
      <c r="Z37">
        <f t="shared" si="8"/>
        <v>8.6640568075989129E-3</v>
      </c>
    </row>
    <row r="38" spans="1:26" ht="16" x14ac:dyDescent="0.2">
      <c r="A38" s="9">
        <v>2</v>
      </c>
      <c r="B38" s="1">
        <v>8</v>
      </c>
      <c r="C38" s="3">
        <v>15</v>
      </c>
      <c r="D38" s="3">
        <v>15</v>
      </c>
      <c r="E38" s="4">
        <v>499.3</v>
      </c>
      <c r="F38" s="4">
        <v>499.3</v>
      </c>
      <c r="G38" s="3">
        <v>15.27</v>
      </c>
      <c r="H38" s="12">
        <v>5.2999999999999999E-2</v>
      </c>
      <c r="I38" s="12">
        <v>4.7E-2</v>
      </c>
      <c r="J38" s="12">
        <v>0.9</v>
      </c>
      <c r="K38" s="11">
        <f t="shared" si="9"/>
        <v>0.47</v>
      </c>
      <c r="L38" s="12">
        <v>5.2999999999999999E-2</v>
      </c>
      <c r="M38" s="12">
        <v>4.3799999999999999E-2</v>
      </c>
      <c r="N38" s="12">
        <v>0.8972</v>
      </c>
      <c r="O38" s="12">
        <v>3.5999999999999999E-3</v>
      </c>
      <c r="P38" s="12">
        <v>2.3999999999999998E-3</v>
      </c>
      <c r="Q38" s="12">
        <v>0</v>
      </c>
      <c r="R38" s="12">
        <v>4.24</v>
      </c>
      <c r="S38" s="19">
        <f t="shared" si="1"/>
        <v>1.7282624431208052E-6</v>
      </c>
      <c r="T38" s="9">
        <f t="shared" si="2"/>
        <v>77.937112826126025</v>
      </c>
      <c r="U38" s="14">
        <f t="shared" si="3"/>
        <v>18381.394534463681</v>
      </c>
      <c r="V38">
        <f t="shared" si="4"/>
        <v>1.986255410289541E-5</v>
      </c>
      <c r="W38">
        <f t="shared" si="5"/>
        <v>1.3241702735263605E-5</v>
      </c>
      <c r="X38">
        <f t="shared" si="6"/>
        <v>1.3074040000000001E-3</v>
      </c>
      <c r="Y38">
        <f t="shared" si="7"/>
        <v>1.5192361429898799E-2</v>
      </c>
      <c r="Z38">
        <f t="shared" si="8"/>
        <v>1.0128240953265864E-2</v>
      </c>
    </row>
    <row r="39" spans="1:26" ht="16" x14ac:dyDescent="0.2">
      <c r="A39" s="9">
        <v>2</v>
      </c>
      <c r="B39" s="1">
        <v>9</v>
      </c>
      <c r="C39" s="3">
        <v>29.9</v>
      </c>
      <c r="D39" s="3">
        <v>30</v>
      </c>
      <c r="E39" s="4">
        <v>499.3</v>
      </c>
      <c r="F39" s="4">
        <v>499.3</v>
      </c>
      <c r="G39" s="3">
        <v>7.84</v>
      </c>
      <c r="H39" s="12">
        <v>5.2999999999999999E-2</v>
      </c>
      <c r="I39" s="12">
        <v>4.7E-2</v>
      </c>
      <c r="J39" s="12">
        <v>0.9</v>
      </c>
      <c r="K39" s="11">
        <f t="shared" si="9"/>
        <v>0.47</v>
      </c>
      <c r="L39" s="12">
        <v>4.7699999999999999E-2</v>
      </c>
      <c r="M39" s="12">
        <v>4.0500000000000001E-2</v>
      </c>
      <c r="N39" s="12">
        <v>0.88980000000000004</v>
      </c>
      <c r="O39" s="12">
        <v>1.5299999999999999E-2</v>
      </c>
      <c r="P39" s="12">
        <v>6.6E-3</v>
      </c>
      <c r="Q39" s="12">
        <v>1E-4</v>
      </c>
      <c r="R39" s="12">
        <v>4.24</v>
      </c>
      <c r="S39" s="19">
        <f t="shared" si="1"/>
        <v>4.4515042131489755E-7</v>
      </c>
      <c r="T39" s="9">
        <f t="shared" si="2"/>
        <v>302.58487597247307</v>
      </c>
      <c r="U39" s="14">
        <f t="shared" si="3"/>
        <v>71364.357540677593</v>
      </c>
      <c r="V39">
        <f t="shared" si="4"/>
        <v>8.6682423406480037E-5</v>
      </c>
      <c r="W39">
        <f t="shared" si="5"/>
        <v>3.7392417940050221E-5</v>
      </c>
      <c r="X39">
        <f t="shared" si="6"/>
        <v>1.3074040000000001E-3</v>
      </c>
      <c r="Y39">
        <f t="shared" si="7"/>
        <v>6.6301176534934905E-2</v>
      </c>
      <c r="Z39">
        <f t="shared" si="8"/>
        <v>2.8600507524873885E-2</v>
      </c>
    </row>
    <row r="40" spans="1:26" ht="16" x14ac:dyDescent="0.2">
      <c r="A40" s="9">
        <v>2</v>
      </c>
      <c r="B40" s="1">
        <v>10</v>
      </c>
      <c r="C40" s="3">
        <v>30</v>
      </c>
      <c r="D40" s="3">
        <v>30</v>
      </c>
      <c r="E40" s="4">
        <v>499.3</v>
      </c>
      <c r="F40" s="4">
        <v>499.3</v>
      </c>
      <c r="G40" s="3">
        <v>17.77</v>
      </c>
      <c r="H40" s="12">
        <v>5.2999999999999999E-2</v>
      </c>
      <c r="I40" s="12">
        <v>4.7E-2</v>
      </c>
      <c r="J40" s="12">
        <v>0.9</v>
      </c>
      <c r="K40" s="11">
        <f t="shared" si="9"/>
        <v>0.47</v>
      </c>
      <c r="L40" s="12">
        <v>5.2200000000000003E-2</v>
      </c>
      <c r="M40" s="12">
        <v>4.2299999999999997E-2</v>
      </c>
      <c r="N40" s="12">
        <v>0.89370000000000005</v>
      </c>
      <c r="O40" s="12">
        <v>7.4999999999999997E-3</v>
      </c>
      <c r="P40" s="12">
        <v>4.3E-3</v>
      </c>
      <c r="Q40" s="12">
        <v>0</v>
      </c>
      <c r="R40" s="12">
        <v>4.24</v>
      </c>
      <c r="S40" s="19">
        <f t="shared" si="1"/>
        <v>1.0056065361577181E-6</v>
      </c>
      <c r="T40" s="9">
        <f t="shared" si="2"/>
        <v>133.94481855429873</v>
      </c>
      <c r="U40" s="14">
        <f t="shared" si="3"/>
        <v>31590.75909299498</v>
      </c>
      <c r="V40">
        <f t="shared" si="4"/>
        <v>9.6310190572050712E-5</v>
      </c>
      <c r="W40">
        <f t="shared" si="5"/>
        <v>5.5217842594642411E-5</v>
      </c>
      <c r="X40">
        <f t="shared" si="6"/>
        <v>1.3074040000000001E-3</v>
      </c>
      <c r="Y40">
        <f t="shared" si="7"/>
        <v>7.3665210273221371E-2</v>
      </c>
      <c r="Z40">
        <f t="shared" si="8"/>
        <v>4.2234720556646919E-2</v>
      </c>
    </row>
    <row r="41" spans="1:26" ht="16" x14ac:dyDescent="0.2">
      <c r="A41" s="9">
        <v>2</v>
      </c>
      <c r="B41" s="1">
        <v>11</v>
      </c>
      <c r="C41" s="3">
        <v>50.2</v>
      </c>
      <c r="D41" s="3">
        <v>50</v>
      </c>
      <c r="E41" s="4">
        <v>499.3</v>
      </c>
      <c r="F41" s="4">
        <v>499.3</v>
      </c>
      <c r="G41" s="3">
        <v>9.82</v>
      </c>
      <c r="H41" s="12">
        <v>5.2999999999999999E-2</v>
      </c>
      <c r="I41" s="12">
        <v>4.7E-2</v>
      </c>
      <c r="J41" s="12">
        <v>0.9</v>
      </c>
      <c r="K41" s="11">
        <f t="shared" si="9"/>
        <v>0.47</v>
      </c>
      <c r="L41" s="12">
        <v>4.4699999999999997E-2</v>
      </c>
      <c r="M41" s="12">
        <v>3.9399999999999998E-2</v>
      </c>
      <c r="N41" s="12">
        <v>0.88619999999999999</v>
      </c>
      <c r="O41" s="12">
        <v>2.1299999999999999E-2</v>
      </c>
      <c r="P41" s="12">
        <v>8.3000000000000001E-3</v>
      </c>
      <c r="Q41" s="12">
        <v>1E-4</v>
      </c>
      <c r="R41" s="12">
        <v>4.24</v>
      </c>
      <c r="S41" s="19">
        <f t="shared" si="1"/>
        <v>3.3210061896708471E-7</v>
      </c>
      <c r="T41" s="9">
        <f t="shared" si="2"/>
        <v>405.58727484941073</v>
      </c>
      <c r="U41" s="14">
        <f t="shared" si="3"/>
        <v>95657.376143728936</v>
      </c>
      <c r="V41">
        <f t="shared" si="4"/>
        <v>2.5192043170378989E-4</v>
      </c>
      <c r="W41">
        <f t="shared" si="5"/>
        <v>9.8166177612274939E-5</v>
      </c>
      <c r="X41">
        <f t="shared" si="6"/>
        <v>1.3074040000000001E-3</v>
      </c>
      <c r="Y41">
        <f t="shared" si="7"/>
        <v>0.19268751793920616</v>
      </c>
      <c r="Z41">
        <f t="shared" si="8"/>
        <v>7.5084807459878458E-2</v>
      </c>
    </row>
    <row r="42" spans="1:26" ht="16" x14ac:dyDescent="0.2">
      <c r="A42" s="9">
        <v>2</v>
      </c>
      <c r="B42" s="1">
        <v>12</v>
      </c>
      <c r="C42" s="3">
        <v>50.1</v>
      </c>
      <c r="D42" s="3">
        <v>50</v>
      </c>
      <c r="E42" s="4">
        <v>499.3</v>
      </c>
      <c r="F42" s="4">
        <v>499.3</v>
      </c>
      <c r="G42" s="3">
        <v>19.690000000000001</v>
      </c>
      <c r="H42" s="12">
        <v>5.2999999999999999E-2</v>
      </c>
      <c r="I42" s="12">
        <v>4.7E-2</v>
      </c>
      <c r="J42" s="12">
        <v>0.9</v>
      </c>
      <c r="K42" s="11">
        <f t="shared" si="9"/>
        <v>0.47</v>
      </c>
      <c r="L42" s="12">
        <v>5.0299999999999997E-2</v>
      </c>
      <c r="M42" s="12">
        <v>4.0899999999999999E-2</v>
      </c>
      <c r="N42" s="12">
        <v>0.89129999999999998</v>
      </c>
      <c r="O42" s="12">
        <v>1.14E-2</v>
      </c>
      <c r="P42" s="12">
        <v>6.0000000000000001E-3</v>
      </c>
      <c r="Q42" s="12">
        <v>1E-4</v>
      </c>
      <c r="R42" s="12">
        <v>4.24</v>
      </c>
      <c r="S42" s="19">
        <f t="shared" si="1"/>
        <v>6.6722130405296786E-7</v>
      </c>
      <c r="T42" s="9">
        <f t="shared" si="2"/>
        <v>201.87572579662336</v>
      </c>
      <c r="U42" s="14">
        <f t="shared" si="3"/>
        <v>47612.199480335687</v>
      </c>
      <c r="V42">
        <f t="shared" si="4"/>
        <v>2.7034781763203818E-4</v>
      </c>
      <c r="W42">
        <f t="shared" si="5"/>
        <v>1.4228832506949377E-4</v>
      </c>
      <c r="X42">
        <f t="shared" si="6"/>
        <v>1.3074040000000001E-3</v>
      </c>
      <c r="Y42">
        <f t="shared" si="7"/>
        <v>0.20678215580802733</v>
      </c>
      <c r="Z42">
        <f t="shared" si="8"/>
        <v>0.10883271358317227</v>
      </c>
    </row>
    <row r="43" spans="1:26" ht="16" x14ac:dyDescent="0.2">
      <c r="A43" s="9">
        <v>2</v>
      </c>
      <c r="B43" s="1">
        <v>13</v>
      </c>
      <c r="C43" s="3">
        <v>15</v>
      </c>
      <c r="D43" s="3">
        <v>15</v>
      </c>
      <c r="E43" s="4">
        <v>516.70000000000005</v>
      </c>
      <c r="F43" s="4">
        <v>516.70000000000005</v>
      </c>
      <c r="G43" s="3">
        <v>7.73</v>
      </c>
      <c r="H43" s="12">
        <v>5.2999999999999999E-2</v>
      </c>
      <c r="I43" s="12">
        <v>4.7E-2</v>
      </c>
      <c r="J43" s="12">
        <v>0.9</v>
      </c>
      <c r="K43" s="11">
        <f t="shared" si="9"/>
        <v>0.47</v>
      </c>
      <c r="L43" s="12">
        <v>5.2499999999999998E-2</v>
      </c>
      <c r="M43" s="12">
        <v>4.1799999999999997E-2</v>
      </c>
      <c r="N43" s="12">
        <v>0.89190000000000003</v>
      </c>
      <c r="O43" s="12">
        <v>8.6E-3</v>
      </c>
      <c r="P43" s="12">
        <v>5.1999999999999998E-3</v>
      </c>
      <c r="Q43" s="12">
        <v>0</v>
      </c>
      <c r="R43" s="12">
        <v>4.24</v>
      </c>
      <c r="S43" s="19">
        <f t="shared" si="1"/>
        <v>9.0537196996644321E-7</v>
      </c>
      <c r="T43" s="9">
        <f t="shared" si="2"/>
        <v>148.77397300874554</v>
      </c>
      <c r="U43" s="14">
        <f t="shared" si="3"/>
        <v>35088.201181307908</v>
      </c>
      <c r="V43">
        <f t="shared" si="4"/>
        <v>2.3211040268211493E-5</v>
      </c>
      <c r="W43">
        <f t="shared" si="5"/>
        <v>1.4034582487755786E-5</v>
      </c>
      <c r="X43">
        <f t="shared" si="6"/>
        <v>1.3074040000000001E-3</v>
      </c>
      <c r="Y43">
        <f t="shared" si="7"/>
        <v>1.7753533160531475E-2</v>
      </c>
      <c r="Z43">
        <f t="shared" si="8"/>
        <v>1.0734694469158566E-2</v>
      </c>
    </row>
    <row r="44" spans="1:26" ht="16" x14ac:dyDescent="0.2">
      <c r="A44" s="9">
        <v>2</v>
      </c>
      <c r="B44" s="1">
        <v>14</v>
      </c>
      <c r="C44" s="3">
        <v>15.1</v>
      </c>
      <c r="D44" s="3">
        <v>15</v>
      </c>
      <c r="E44" s="4">
        <v>516.70000000000005</v>
      </c>
      <c r="F44" s="4">
        <v>516.70000000000005</v>
      </c>
      <c r="G44" s="3">
        <v>18.25</v>
      </c>
      <c r="H44" s="12">
        <v>5.2999999999999999E-2</v>
      </c>
      <c r="I44" s="12">
        <v>4.7E-2</v>
      </c>
      <c r="J44" s="12">
        <v>0.9</v>
      </c>
      <c r="K44" s="11">
        <f t="shared" si="9"/>
        <v>0.47</v>
      </c>
      <c r="L44" s="12">
        <v>5.3499999999999999E-2</v>
      </c>
      <c r="M44" s="12">
        <v>4.2700000000000002E-2</v>
      </c>
      <c r="N44" s="12">
        <v>0.89439999999999997</v>
      </c>
      <c r="O44" s="12">
        <v>5.7000000000000002E-3</v>
      </c>
      <c r="P44" s="12">
        <v>3.7000000000000002E-3</v>
      </c>
      <c r="Q44" s="12">
        <v>0</v>
      </c>
      <c r="R44" s="12">
        <v>4.24</v>
      </c>
      <c r="S44" s="19">
        <f t="shared" si="1"/>
        <v>2.1233653759611534E-6</v>
      </c>
      <c r="T44" s="9">
        <f t="shared" si="2"/>
        <v>63.43504822465686</v>
      </c>
      <c r="U44" s="14">
        <f t="shared" si="3"/>
        <v>14961.096279400201</v>
      </c>
      <c r="V44">
        <f t="shared" si="4"/>
        <v>3.6320714580774101E-5</v>
      </c>
      <c r="W44">
        <f t="shared" si="5"/>
        <v>2.357660420155512E-5</v>
      </c>
      <c r="X44">
        <f t="shared" si="6"/>
        <v>1.3074040000000001E-3</v>
      </c>
      <c r="Y44">
        <f t="shared" si="7"/>
        <v>2.7780788938059006E-2</v>
      </c>
      <c r="Z44">
        <f t="shared" si="8"/>
        <v>1.8033143696634796E-2</v>
      </c>
    </row>
    <row r="45" spans="1:26" ht="16" x14ac:dyDescent="0.2">
      <c r="A45" s="9">
        <v>2</v>
      </c>
      <c r="B45" s="1">
        <v>15</v>
      </c>
      <c r="C45" s="3">
        <v>29.9</v>
      </c>
      <c r="D45" s="3">
        <v>30</v>
      </c>
      <c r="E45" s="4">
        <v>516.70000000000005</v>
      </c>
      <c r="F45" s="4">
        <v>516.70000000000005</v>
      </c>
      <c r="G45" s="3">
        <v>9.86</v>
      </c>
      <c r="H45" s="12">
        <v>5.2999999999999999E-2</v>
      </c>
      <c r="I45" s="12">
        <v>4.7E-2</v>
      </c>
      <c r="J45" s="12">
        <v>0.9</v>
      </c>
      <c r="K45" s="11">
        <f t="shared" si="9"/>
        <v>0.47</v>
      </c>
      <c r="L45" s="12">
        <v>4.5600000000000002E-2</v>
      </c>
      <c r="M45" s="12">
        <v>3.9899999999999998E-2</v>
      </c>
      <c r="N45" s="12">
        <v>0.88690000000000002</v>
      </c>
      <c r="O45" s="12">
        <v>1.9599999999999999E-2</v>
      </c>
      <c r="P45" s="12">
        <v>7.9000000000000008E-3</v>
      </c>
      <c r="Q45" s="12">
        <v>1E-4</v>
      </c>
      <c r="R45" s="12">
        <v>4.24</v>
      </c>
      <c r="S45" s="19">
        <f t="shared" si="1"/>
        <v>5.7935470264416064E-7</v>
      </c>
      <c r="T45" s="9">
        <f t="shared" si="2"/>
        <v>232.49277930758851</v>
      </c>
      <c r="U45" s="14">
        <f t="shared" si="3"/>
        <v>54833.20266688407</v>
      </c>
      <c r="V45">
        <f t="shared" si="4"/>
        <v>1.3495209838062158E-4</v>
      </c>
      <c r="W45">
        <f t="shared" si="5"/>
        <v>5.4393958020760743E-5</v>
      </c>
      <c r="X45">
        <f t="shared" si="6"/>
        <v>1.3074040000000001E-3</v>
      </c>
      <c r="Y45">
        <f t="shared" si="7"/>
        <v>0.10322142075488645</v>
      </c>
      <c r="Z45">
        <f t="shared" si="8"/>
        <v>4.1604552243040972E-2</v>
      </c>
    </row>
    <row r="46" spans="1:26" ht="16" x14ac:dyDescent="0.2">
      <c r="A46" s="9">
        <v>2</v>
      </c>
      <c r="B46" s="1">
        <v>16</v>
      </c>
      <c r="C46" s="3">
        <v>30</v>
      </c>
      <c r="D46" s="3">
        <v>30</v>
      </c>
      <c r="E46" s="4">
        <v>516.70000000000005</v>
      </c>
      <c r="F46" s="4">
        <v>516.70000000000005</v>
      </c>
      <c r="G46" s="3">
        <v>19.22</v>
      </c>
      <c r="H46" s="12">
        <v>5.2999999999999999E-2</v>
      </c>
      <c r="I46" s="12">
        <v>4.7E-2</v>
      </c>
      <c r="J46" s="12">
        <v>0.9</v>
      </c>
      <c r="K46" s="11">
        <f t="shared" si="9"/>
        <v>0.47</v>
      </c>
      <c r="L46" s="12">
        <v>5.0200000000000002E-2</v>
      </c>
      <c r="M46" s="12">
        <v>4.1000000000000002E-2</v>
      </c>
      <c r="N46" s="12">
        <v>0.89029999999999998</v>
      </c>
      <c r="O46" s="12">
        <v>1.21E-2</v>
      </c>
      <c r="P46" s="12">
        <v>6.4000000000000003E-3</v>
      </c>
      <c r="Q46" s="12">
        <v>0</v>
      </c>
      <c r="R46" s="12">
        <v>4.24</v>
      </c>
      <c r="S46" s="19">
        <f t="shared" si="1"/>
        <v>1.1255659290268457E-6</v>
      </c>
      <c r="T46" s="9">
        <f t="shared" si="2"/>
        <v>119.66938723804405</v>
      </c>
      <c r="U46" s="14">
        <f t="shared" si="3"/>
        <v>28223.912084444346</v>
      </c>
      <c r="V46">
        <f t="shared" si="4"/>
        <v>1.6239976975407808E-4</v>
      </c>
      <c r="W46">
        <f t="shared" si="5"/>
        <v>8.5897398878190075E-5</v>
      </c>
      <c r="X46">
        <f t="shared" si="6"/>
        <v>1.3074040000000001E-3</v>
      </c>
      <c r="Y46">
        <f t="shared" si="7"/>
        <v>0.12421544507595056</v>
      </c>
      <c r="Z46">
        <f t="shared" si="8"/>
        <v>6.5700731279841634E-2</v>
      </c>
    </row>
    <row r="47" spans="1:26" ht="16" x14ac:dyDescent="0.2">
      <c r="A47" s="9">
        <v>2</v>
      </c>
      <c r="B47" s="1">
        <v>17</v>
      </c>
      <c r="C47" s="3">
        <v>50.2</v>
      </c>
      <c r="D47" s="3">
        <v>50</v>
      </c>
      <c r="E47" s="4">
        <v>516.70000000000005</v>
      </c>
      <c r="F47" s="4">
        <v>516.70000000000005</v>
      </c>
      <c r="G47" s="3">
        <v>10.95</v>
      </c>
      <c r="H47" s="12">
        <v>5.2999999999999999E-2</v>
      </c>
      <c r="I47" s="12">
        <v>4.7E-2</v>
      </c>
      <c r="J47" s="12">
        <v>0.9</v>
      </c>
      <c r="K47" s="11">
        <f t="shared" si="9"/>
        <v>0.47</v>
      </c>
      <c r="L47" s="12">
        <v>3.73E-2</v>
      </c>
      <c r="M47" s="12">
        <v>3.7699999999999997E-2</v>
      </c>
      <c r="N47" s="12">
        <v>0.88039999999999996</v>
      </c>
      <c r="O47" s="12">
        <v>3.2899999999999999E-2</v>
      </c>
      <c r="P47" s="12">
        <v>1.15E-2</v>
      </c>
      <c r="Q47" s="12">
        <v>2.0000000000000001E-4</v>
      </c>
      <c r="R47" s="12">
        <v>4.24</v>
      </c>
      <c r="S47" s="19">
        <f t="shared" si="1"/>
        <v>3.8322092243442342E-7</v>
      </c>
      <c r="T47" s="9">
        <f t="shared" si="2"/>
        <v>351.48337978783371</v>
      </c>
      <c r="U47" s="14">
        <f t="shared" si="3"/>
        <v>82897.023534866428</v>
      </c>
      <c r="V47">
        <f t="shared" si="4"/>
        <v>4.1928123147630457E-4</v>
      </c>
      <c r="W47">
        <f t="shared" si="5"/>
        <v>1.4655726936101831E-4</v>
      </c>
      <c r="X47">
        <f t="shared" si="6"/>
        <v>1.3074040000000001E-3</v>
      </c>
      <c r="Y47">
        <f t="shared" si="7"/>
        <v>0.32069752844285665</v>
      </c>
      <c r="Z47">
        <f t="shared" si="8"/>
        <v>0.11209792027637847</v>
      </c>
    </row>
    <row r="48" spans="1:26" ht="16" x14ac:dyDescent="0.2">
      <c r="A48" s="9">
        <v>2</v>
      </c>
      <c r="B48" s="1">
        <v>18</v>
      </c>
      <c r="C48" s="3">
        <v>50</v>
      </c>
      <c r="D48" s="3">
        <v>50</v>
      </c>
      <c r="E48" s="4">
        <v>516.70000000000005</v>
      </c>
      <c r="F48" s="4">
        <v>516.70000000000005</v>
      </c>
      <c r="G48" s="3">
        <v>18.52</v>
      </c>
      <c r="H48" s="12">
        <v>5.2999999999999999E-2</v>
      </c>
      <c r="I48" s="12">
        <v>4.7E-2</v>
      </c>
      <c r="J48" s="12">
        <v>0.9</v>
      </c>
      <c r="K48" s="11">
        <f t="shared" si="9"/>
        <v>0.47</v>
      </c>
      <c r="L48" s="12">
        <v>4.4299999999999999E-2</v>
      </c>
      <c r="M48" s="12">
        <v>3.8800000000000001E-2</v>
      </c>
      <c r="N48" s="12">
        <v>0.88580000000000003</v>
      </c>
      <c r="O48" s="12">
        <v>2.1899999999999999E-2</v>
      </c>
      <c r="P48" s="12">
        <v>9.1000000000000004E-3</v>
      </c>
      <c r="Q48" s="12">
        <v>1E-4</v>
      </c>
      <c r="R48" s="12">
        <v>4.24</v>
      </c>
      <c r="S48" s="19">
        <f t="shared" si="1"/>
        <v>6.5074342369127517E-7</v>
      </c>
      <c r="T48" s="9">
        <f t="shared" si="2"/>
        <v>206.98754704060536</v>
      </c>
      <c r="U48" s="14">
        <f t="shared" si="3"/>
        <v>48817.817698255974</v>
      </c>
      <c r="V48">
        <f t="shared" si="4"/>
        <v>4.7204184844627106E-4</v>
      </c>
      <c r="W48">
        <f t="shared" si="5"/>
        <v>1.9614524296169257E-4</v>
      </c>
      <c r="X48">
        <f t="shared" si="6"/>
        <v>1.3074040000000001E-3</v>
      </c>
      <c r="Y48">
        <f t="shared" si="7"/>
        <v>0.36105277974235284</v>
      </c>
      <c r="Z48">
        <f t="shared" si="8"/>
        <v>0.15002649751851191</v>
      </c>
    </row>
    <row r="49" spans="1:26" ht="16" x14ac:dyDescent="0.2">
      <c r="A49" s="9">
        <v>2</v>
      </c>
      <c r="B49" s="1">
        <v>19</v>
      </c>
      <c r="C49" s="3">
        <v>15.2</v>
      </c>
      <c r="D49" s="3">
        <v>15</v>
      </c>
      <c r="E49" s="4">
        <v>532.4</v>
      </c>
      <c r="F49" s="4">
        <v>532.4</v>
      </c>
      <c r="G49" s="3">
        <v>10.32</v>
      </c>
      <c r="H49" s="12">
        <v>5.2999999999999999E-2</v>
      </c>
      <c r="I49" s="12">
        <v>4.7E-2</v>
      </c>
      <c r="J49" s="12">
        <v>0.9</v>
      </c>
      <c r="K49" s="11">
        <f t="shared" si="9"/>
        <v>0.47</v>
      </c>
      <c r="L49" s="12">
        <v>5.3999999999999999E-2</v>
      </c>
      <c r="M49" s="12">
        <v>4.1200000000000001E-2</v>
      </c>
      <c r="N49" s="12">
        <v>0.89100000000000001</v>
      </c>
      <c r="O49" s="12">
        <v>7.9000000000000008E-3</v>
      </c>
      <c r="P49" s="12">
        <v>5.8999999999999999E-3</v>
      </c>
      <c r="Q49" s="12">
        <v>0</v>
      </c>
      <c r="R49" s="12">
        <v>4.24</v>
      </c>
      <c r="S49" s="19">
        <f t="shared" si="1"/>
        <v>1.2290640180148357E-6</v>
      </c>
      <c r="T49" s="9">
        <f t="shared" si="2"/>
        <v>109.59216366957098</v>
      </c>
      <c r="U49" s="14">
        <f t="shared" si="3"/>
        <v>25847.20841263466</v>
      </c>
      <c r="V49">
        <f t="shared" si="4"/>
        <v>2.7626372491387259E-5</v>
      </c>
      <c r="W49">
        <f t="shared" si="5"/>
        <v>2.0632354139137322E-5</v>
      </c>
      <c r="X49">
        <f t="shared" si="6"/>
        <v>1.3074040000000001E-3</v>
      </c>
      <c r="Y49">
        <f t="shared" si="7"/>
        <v>2.1130708251915441E-2</v>
      </c>
      <c r="Z49">
        <f t="shared" si="8"/>
        <v>1.5781161859025457E-2</v>
      </c>
    </row>
    <row r="50" spans="1:26" ht="16" x14ac:dyDescent="0.2">
      <c r="A50" s="9">
        <v>2</v>
      </c>
      <c r="B50" s="1">
        <v>20</v>
      </c>
      <c r="C50" s="3">
        <v>15.1</v>
      </c>
      <c r="D50" s="3">
        <v>15</v>
      </c>
      <c r="E50" s="4">
        <v>532.4</v>
      </c>
      <c r="F50" s="4">
        <v>532.4</v>
      </c>
      <c r="G50" s="3">
        <v>19.899999999999999</v>
      </c>
      <c r="H50" s="12">
        <v>5.2999999999999999E-2</v>
      </c>
      <c r="I50" s="12">
        <v>4.7E-2</v>
      </c>
      <c r="J50" s="12">
        <v>0.9</v>
      </c>
      <c r="K50" s="11">
        <f t="shared" si="9"/>
        <v>0.47</v>
      </c>
      <c r="L50" s="12">
        <v>5.45E-2</v>
      </c>
      <c r="M50" s="12">
        <v>4.2000000000000003E-2</v>
      </c>
      <c r="N50" s="12">
        <v>0.89319999999999999</v>
      </c>
      <c r="O50" s="12">
        <v>5.7000000000000002E-3</v>
      </c>
      <c r="P50" s="12">
        <v>4.5999999999999999E-3</v>
      </c>
      <c r="Q50" s="12">
        <v>0</v>
      </c>
      <c r="R50" s="12">
        <v>4.24</v>
      </c>
      <c r="S50" s="19">
        <f t="shared" si="1"/>
        <v>2.385692824125516E-6</v>
      </c>
      <c r="T50" s="9">
        <f t="shared" si="2"/>
        <v>56.459818992847751</v>
      </c>
      <c r="U50" s="14">
        <f t="shared" si="3"/>
        <v>13315.995045482958</v>
      </c>
      <c r="V50">
        <f t="shared" si="4"/>
        <v>3.8436603764327057E-5</v>
      </c>
      <c r="W50">
        <f t="shared" si="5"/>
        <v>3.1019013564193763E-5</v>
      </c>
      <c r="X50">
        <f t="shared" si="6"/>
        <v>1.3074040000000001E-3</v>
      </c>
      <c r="Y50">
        <f t="shared" si="7"/>
        <v>2.9399178650460801E-2</v>
      </c>
      <c r="Z50">
        <f t="shared" si="8"/>
        <v>2.3725652945985908E-2</v>
      </c>
    </row>
    <row r="51" spans="1:26" ht="16" x14ac:dyDescent="0.2">
      <c r="A51" s="9">
        <v>2</v>
      </c>
      <c r="B51" s="1">
        <v>21</v>
      </c>
      <c r="C51" s="3">
        <v>29.8</v>
      </c>
      <c r="D51" s="3">
        <v>30</v>
      </c>
      <c r="E51" s="4">
        <v>532.4</v>
      </c>
      <c r="F51" s="4">
        <v>532.4</v>
      </c>
      <c r="G51" s="3">
        <v>10.29</v>
      </c>
      <c r="H51" s="12">
        <v>5.2999999999999999E-2</v>
      </c>
      <c r="I51" s="12">
        <v>4.7E-2</v>
      </c>
      <c r="J51" s="12">
        <v>0.9</v>
      </c>
      <c r="K51" s="11">
        <f t="shared" si="9"/>
        <v>0.47</v>
      </c>
      <c r="L51" s="12">
        <v>4.6399999999999997E-2</v>
      </c>
      <c r="M51" s="12">
        <v>3.9399999999999998E-2</v>
      </c>
      <c r="N51" s="12">
        <v>0.88590000000000002</v>
      </c>
      <c r="O51" s="12">
        <v>1.95E-2</v>
      </c>
      <c r="P51" s="12">
        <v>8.8000000000000005E-3</v>
      </c>
      <c r="Q51" s="12">
        <v>0</v>
      </c>
      <c r="R51" s="12">
        <v>4.24</v>
      </c>
      <c r="S51" s="19">
        <f t="shared" si="1"/>
        <v>6.2508273805233998E-7</v>
      </c>
      <c r="T51" s="9">
        <f t="shared" si="2"/>
        <v>215.48472997727214</v>
      </c>
      <c r="U51" s="14">
        <f t="shared" si="3"/>
        <v>50821.870277658512</v>
      </c>
      <c r="V51">
        <f t="shared" si="4"/>
        <v>1.3598689461925497E-4</v>
      </c>
      <c r="W51">
        <f t="shared" si="5"/>
        <v>6.1368444751253525E-5</v>
      </c>
      <c r="X51">
        <f t="shared" si="6"/>
        <v>1.3074040000000001E-3</v>
      </c>
      <c r="Y51">
        <f t="shared" si="7"/>
        <v>0.10401291002571122</v>
      </c>
      <c r="Z51">
        <f t="shared" si="8"/>
        <v>4.69391593962184E-2</v>
      </c>
    </row>
    <row r="52" spans="1:26" ht="16" x14ac:dyDescent="0.2">
      <c r="A52" s="9">
        <v>2</v>
      </c>
      <c r="B52" s="1">
        <v>22</v>
      </c>
      <c r="C52" s="3">
        <v>29.8</v>
      </c>
      <c r="D52" s="3">
        <v>30</v>
      </c>
      <c r="E52" s="4">
        <v>532.4</v>
      </c>
      <c r="F52" s="4">
        <v>532.4</v>
      </c>
      <c r="G52" s="3">
        <v>21.52</v>
      </c>
      <c r="H52" s="12">
        <v>5.2999999999999999E-2</v>
      </c>
      <c r="I52" s="12">
        <v>4.7E-2</v>
      </c>
      <c r="J52" s="12">
        <v>0.9</v>
      </c>
      <c r="K52" s="11">
        <f t="shared" si="9"/>
        <v>0.47</v>
      </c>
      <c r="L52" s="12">
        <v>5.0200000000000002E-2</v>
      </c>
      <c r="M52" s="12">
        <v>4.0500000000000001E-2</v>
      </c>
      <c r="N52" s="12">
        <v>0.88890000000000002</v>
      </c>
      <c r="O52" s="12">
        <v>1.3299999999999999E-2</v>
      </c>
      <c r="P52" s="12">
        <v>7.1000000000000004E-3</v>
      </c>
      <c r="Q52" s="12">
        <v>0</v>
      </c>
      <c r="R52" s="12">
        <v>4.24</v>
      </c>
      <c r="S52" s="19">
        <f t="shared" si="1"/>
        <v>1.3072673005720462E-6</v>
      </c>
      <c r="T52" s="9">
        <f t="shared" si="2"/>
        <v>103.03614644359342</v>
      </c>
      <c r="U52" s="14">
        <f t="shared" si="3"/>
        <v>24300.977934809765</v>
      </c>
      <c r="V52">
        <f t="shared" si="4"/>
        <v>1.9397286402205122E-4</v>
      </c>
      <c r="W52">
        <f t="shared" si="5"/>
        <v>1.0354942365086947E-4</v>
      </c>
      <c r="X52">
        <f t="shared" si="6"/>
        <v>1.3074040000000001E-3</v>
      </c>
      <c r="Y52">
        <f t="shared" si="7"/>
        <v>0.14836490023133722</v>
      </c>
      <c r="Z52">
        <f t="shared" si="8"/>
        <v>7.9202315161089804E-2</v>
      </c>
    </row>
    <row r="53" spans="1:26" ht="16" x14ac:dyDescent="0.2">
      <c r="A53" s="9">
        <v>2</v>
      </c>
      <c r="B53" s="1">
        <v>23</v>
      </c>
      <c r="C53" s="3">
        <v>49.6</v>
      </c>
      <c r="D53" s="3">
        <v>50</v>
      </c>
      <c r="E53" s="4">
        <v>532.4</v>
      </c>
      <c r="F53" s="4">
        <v>532.4</v>
      </c>
      <c r="G53" s="3">
        <v>13.39</v>
      </c>
      <c r="H53" s="12">
        <v>5.2999999999999999E-2</v>
      </c>
      <c r="I53" s="12">
        <v>4.7E-2</v>
      </c>
      <c r="J53" s="12">
        <v>0.9</v>
      </c>
      <c r="K53" s="11">
        <f t="shared" si="9"/>
        <v>0.47</v>
      </c>
      <c r="L53" s="12">
        <v>3.8399999999999997E-2</v>
      </c>
      <c r="M53" s="12">
        <v>3.6799999999999999E-2</v>
      </c>
      <c r="N53" s="12">
        <v>0.88019999999999998</v>
      </c>
      <c r="O53" s="12">
        <v>3.2000000000000001E-2</v>
      </c>
      <c r="P53" s="12">
        <v>1.2500000000000001E-2</v>
      </c>
      <c r="Q53" s="12">
        <v>1E-4</v>
      </c>
      <c r="R53" s="12">
        <v>4.24</v>
      </c>
      <c r="S53" s="19">
        <f t="shared" si="1"/>
        <v>4.8869432486739544E-7</v>
      </c>
      <c r="T53" s="9">
        <f t="shared" si="2"/>
        <v>275.62379624361586</v>
      </c>
      <c r="U53" s="14">
        <f t="shared" si="3"/>
        <v>65005.612321607499</v>
      </c>
      <c r="V53">
        <f t="shared" si="4"/>
        <v>4.8397884101615866E-4</v>
      </c>
      <c r="W53">
        <f t="shared" si="5"/>
        <v>1.8905423477193697E-4</v>
      </c>
      <c r="X53">
        <f t="shared" si="6"/>
        <v>1.3074040000000001E-3</v>
      </c>
      <c r="Y53">
        <f t="shared" si="7"/>
        <v>0.37018308114106935</v>
      </c>
      <c r="Z53">
        <f t="shared" si="8"/>
        <v>0.14460276607073022</v>
      </c>
    </row>
    <row r="54" spans="1:26" ht="16" x14ac:dyDescent="0.2">
      <c r="A54" s="9">
        <v>2</v>
      </c>
      <c r="B54" s="1">
        <v>24</v>
      </c>
      <c r="C54" s="3">
        <v>50</v>
      </c>
      <c r="D54" s="3">
        <v>50</v>
      </c>
      <c r="E54" s="4">
        <v>532.4</v>
      </c>
      <c r="F54" s="4">
        <v>532.4</v>
      </c>
      <c r="G54" s="3">
        <v>22.85</v>
      </c>
      <c r="H54" s="12">
        <v>5.2999999999999999E-2</v>
      </c>
      <c r="I54" s="12">
        <v>4.7E-2</v>
      </c>
      <c r="J54" s="12">
        <v>0.9</v>
      </c>
      <c r="K54" s="11">
        <f t="shared" si="9"/>
        <v>0.47</v>
      </c>
      <c r="L54" s="12">
        <v>4.24E-2</v>
      </c>
      <c r="M54" s="12">
        <v>3.7199999999999997E-2</v>
      </c>
      <c r="N54" s="12">
        <v>0.8851</v>
      </c>
      <c r="O54" s="12">
        <v>2.4500000000000001E-2</v>
      </c>
      <c r="P54" s="12">
        <v>1.0699999999999999E-2</v>
      </c>
      <c r="Q54" s="12">
        <v>1E-4</v>
      </c>
      <c r="R54" s="12">
        <v>4.24</v>
      </c>
      <c r="S54" s="19">
        <f t="shared" si="1"/>
        <v>8.2728394328859047E-7</v>
      </c>
      <c r="T54" s="9">
        <f t="shared" si="2"/>
        <v>162.81687335453941</v>
      </c>
      <c r="U54" s="14">
        <f t="shared" si="3"/>
        <v>38400.205979844191</v>
      </c>
      <c r="V54">
        <f t="shared" si="4"/>
        <v>6.323362926434629E-4</v>
      </c>
      <c r="W54">
        <f t="shared" si="5"/>
        <v>2.7616319719530826E-4</v>
      </c>
      <c r="X54">
        <f t="shared" si="6"/>
        <v>1.3074040000000001E-3</v>
      </c>
      <c r="Y54">
        <f t="shared" si="7"/>
        <v>0.4836579149547216</v>
      </c>
      <c r="Z54">
        <f t="shared" si="8"/>
        <v>0.21123019142920493</v>
      </c>
    </row>
    <row r="55" spans="1:26" ht="16" x14ac:dyDescent="0.2">
      <c r="A55" s="9">
        <v>2</v>
      </c>
      <c r="B55" s="1">
        <v>25</v>
      </c>
      <c r="C55" s="3">
        <v>29.8</v>
      </c>
      <c r="D55" s="3">
        <v>30</v>
      </c>
      <c r="E55" s="4">
        <v>547.79999999999995</v>
      </c>
      <c r="F55" s="4">
        <v>547.79999999999995</v>
      </c>
      <c r="G55" s="3">
        <v>14.19</v>
      </c>
      <c r="H55" s="12">
        <v>5.2999999999999999E-2</v>
      </c>
      <c r="I55" s="12">
        <v>4.7E-2</v>
      </c>
      <c r="J55" s="12">
        <v>0.9</v>
      </c>
      <c r="K55" s="11">
        <f t="shared" si="9"/>
        <v>0.47</v>
      </c>
      <c r="L55" s="12">
        <v>0.05</v>
      </c>
      <c r="M55" s="12">
        <v>3.8399999999999997E-2</v>
      </c>
      <c r="N55" s="12">
        <v>0.88819999999999999</v>
      </c>
      <c r="O55" s="12">
        <v>1.4500000000000001E-2</v>
      </c>
      <c r="P55" s="12">
        <v>8.8999999999999999E-3</v>
      </c>
      <c r="Q55" s="12">
        <v>0</v>
      </c>
      <c r="R55" s="12">
        <v>4.24</v>
      </c>
      <c r="S55" s="19">
        <f t="shared" si="1"/>
        <v>8.86928289998198E-7</v>
      </c>
      <c r="T55" s="9">
        <f t="shared" si="2"/>
        <v>151.86772881371962</v>
      </c>
      <c r="U55" s="14">
        <f t="shared" si="3"/>
        <v>35817.860569273493</v>
      </c>
      <c r="V55">
        <f t="shared" si="4"/>
        <v>1.3552314978840132E-4</v>
      </c>
      <c r="W55">
        <f t="shared" si="5"/>
        <v>8.3183174697708386E-5</v>
      </c>
      <c r="X55">
        <f t="shared" si="6"/>
        <v>1.3074040000000001E-3</v>
      </c>
      <c r="Y55">
        <f t="shared" si="7"/>
        <v>0.10365820342327338</v>
      </c>
      <c r="Z55">
        <f t="shared" si="8"/>
        <v>6.3624690377043658E-2</v>
      </c>
    </row>
    <row r="56" spans="1:26" ht="16" x14ac:dyDescent="0.2">
      <c r="A56" s="9">
        <v>2</v>
      </c>
      <c r="B56" s="1">
        <v>26</v>
      </c>
      <c r="C56" s="3">
        <v>29.9</v>
      </c>
      <c r="D56" s="3">
        <v>30</v>
      </c>
      <c r="E56" s="4">
        <v>547.79999999999995</v>
      </c>
      <c r="F56" s="4">
        <v>547.79999999999995</v>
      </c>
      <c r="G56" s="3">
        <v>20.27</v>
      </c>
      <c r="H56" s="12">
        <v>5.2999999999999999E-2</v>
      </c>
      <c r="I56" s="12">
        <v>4.7E-2</v>
      </c>
      <c r="J56" s="12">
        <v>0.9</v>
      </c>
      <c r="K56" s="11">
        <f t="shared" si="9"/>
        <v>0.47</v>
      </c>
      <c r="L56" s="12">
        <v>5.0999999999999997E-2</v>
      </c>
      <c r="M56" s="12">
        <v>3.8899999999999997E-2</v>
      </c>
      <c r="N56" s="12">
        <v>0.88900000000000001</v>
      </c>
      <c r="O56" s="12">
        <v>1.2699999999999999E-2</v>
      </c>
      <c r="P56" s="12">
        <v>8.3999999999999995E-3</v>
      </c>
      <c r="Q56" s="12">
        <v>0</v>
      </c>
      <c r="R56" s="12">
        <v>4.24</v>
      </c>
      <c r="S56" s="19">
        <f t="shared" si="1"/>
        <v>1.2627138284774752E-6</v>
      </c>
      <c r="T56" s="9">
        <f t="shared" si="2"/>
        <v>106.67166382827426</v>
      </c>
      <c r="U56" s="14">
        <f t="shared" si="3"/>
        <v>25158.41128025336</v>
      </c>
      <c r="V56">
        <f t="shared" si="4"/>
        <v>1.6955888764247942E-4</v>
      </c>
      <c r="W56">
        <f t="shared" si="5"/>
        <v>1.1214918552730923E-4</v>
      </c>
      <c r="X56">
        <f t="shared" si="6"/>
        <v>1.3074040000000001E-3</v>
      </c>
      <c r="Y56">
        <f t="shared" si="7"/>
        <v>0.12969127189642943</v>
      </c>
      <c r="Z56">
        <f t="shared" si="8"/>
        <v>8.5780053852756472E-2</v>
      </c>
    </row>
    <row r="57" spans="1:26" ht="16" x14ac:dyDescent="0.2">
      <c r="A57" s="9">
        <v>2</v>
      </c>
      <c r="B57" s="1">
        <v>27</v>
      </c>
      <c r="C57" s="3">
        <v>49.8</v>
      </c>
      <c r="D57" s="3">
        <v>50</v>
      </c>
      <c r="E57" s="4">
        <v>547.79999999999995</v>
      </c>
      <c r="F57" s="4">
        <v>547.79999999999995</v>
      </c>
      <c r="G57" s="3">
        <v>13.57</v>
      </c>
      <c r="H57" s="12">
        <v>5.2999999999999999E-2</v>
      </c>
      <c r="I57" s="12">
        <v>4.7E-2</v>
      </c>
      <c r="J57" s="12">
        <v>0.9</v>
      </c>
      <c r="K57" s="11">
        <f t="shared" si="9"/>
        <v>0.47</v>
      </c>
      <c r="L57" s="12">
        <v>4.0500000000000001E-2</v>
      </c>
      <c r="M57" s="12">
        <v>3.61E-2</v>
      </c>
      <c r="N57" s="12">
        <v>0.88149999999999995</v>
      </c>
      <c r="O57" s="12">
        <v>2.92E-2</v>
      </c>
      <c r="P57" s="12">
        <v>1.26E-2</v>
      </c>
      <c r="Q57" s="12">
        <v>1E-4</v>
      </c>
      <c r="R57" s="12">
        <v>4.24</v>
      </c>
      <c r="S57" s="19">
        <f t="shared" si="1"/>
        <v>5.0754304530201329E-7</v>
      </c>
      <c r="T57" s="9">
        <f t="shared" si="2"/>
        <v>265.38790407917367</v>
      </c>
      <c r="U57" s="14">
        <f t="shared" si="3"/>
        <v>62591.486811125855</v>
      </c>
      <c r="V57">
        <f t="shared" si="4"/>
        <v>4.3498525726191569E-4</v>
      </c>
      <c r="W57">
        <f t="shared" si="5"/>
        <v>1.8769911785959377E-4</v>
      </c>
      <c r="X57">
        <f t="shared" si="6"/>
        <v>1.3074040000000001E-3</v>
      </c>
      <c r="Y57">
        <f t="shared" si="7"/>
        <v>0.33270913754425996</v>
      </c>
      <c r="Z57">
        <f t="shared" si="8"/>
        <v>0.14356627168005739</v>
      </c>
    </row>
    <row r="58" spans="1:26" ht="16" x14ac:dyDescent="0.2">
      <c r="A58" s="9">
        <v>2</v>
      </c>
      <c r="B58" s="1">
        <v>28</v>
      </c>
      <c r="C58" s="3">
        <v>49.7</v>
      </c>
      <c r="D58" s="3">
        <v>50</v>
      </c>
      <c r="E58" s="4">
        <v>547.79999999999995</v>
      </c>
      <c r="F58" s="4">
        <v>547.79999999999995</v>
      </c>
      <c r="G58" s="3">
        <v>20.329999999999998</v>
      </c>
      <c r="H58" s="12">
        <v>5.2999999999999999E-2</v>
      </c>
      <c r="I58" s="12">
        <v>4.7E-2</v>
      </c>
      <c r="J58" s="12">
        <v>0.9</v>
      </c>
      <c r="K58" s="11">
        <f t="shared" si="9"/>
        <v>0.47</v>
      </c>
      <c r="L58" s="12">
        <v>4.3200000000000002E-2</v>
      </c>
      <c r="M58" s="12">
        <v>3.6799999999999999E-2</v>
      </c>
      <c r="N58" s="12">
        <v>0.88349999999999995</v>
      </c>
      <c r="O58" s="12">
        <v>2.5100000000000001E-2</v>
      </c>
      <c r="P58" s="12">
        <v>1.1299999999999999E-2</v>
      </c>
      <c r="Q58" s="12">
        <v>1E-4</v>
      </c>
      <c r="R58" s="12">
        <v>4.24</v>
      </c>
      <c r="S58" s="19">
        <f t="shared" si="1"/>
        <v>7.6190946048775871E-7</v>
      </c>
      <c r="T58" s="9">
        <f t="shared" si="2"/>
        <v>176.78712761544259</v>
      </c>
      <c r="U58" s="14">
        <f t="shared" si="3"/>
        <v>41695.077267793058</v>
      </c>
      <c r="V58">
        <f t="shared" si="4"/>
        <v>5.6017398883360285E-4</v>
      </c>
      <c r="W58">
        <f t="shared" si="5"/>
        <v>2.52189883419112E-4</v>
      </c>
      <c r="X58">
        <f t="shared" si="6"/>
        <v>1.3074040000000001E-3</v>
      </c>
      <c r="Y58">
        <f t="shared" si="7"/>
        <v>0.4284628078494504</v>
      </c>
      <c r="Z58">
        <f t="shared" si="8"/>
        <v>0.19289361468919475</v>
      </c>
    </row>
    <row r="59" spans="1:26" ht="16" x14ac:dyDescent="0.2">
      <c r="A59" s="9">
        <v>3</v>
      </c>
      <c r="B59" s="1">
        <v>1</v>
      </c>
      <c r="C59" s="3">
        <v>15</v>
      </c>
      <c r="D59" s="3">
        <v>15</v>
      </c>
      <c r="E59" s="4">
        <v>483.5</v>
      </c>
      <c r="F59" s="4">
        <v>483.5</v>
      </c>
      <c r="G59" s="3">
        <v>5.44</v>
      </c>
      <c r="H59" s="11">
        <v>0.22</v>
      </c>
      <c r="I59" s="11">
        <v>0.155</v>
      </c>
      <c r="J59" s="11">
        <v>0.625</v>
      </c>
      <c r="K59" s="11">
        <f>I59/(H59+I59)</f>
        <v>0.41333333333333333</v>
      </c>
      <c r="L59" s="12">
        <v>0.22059999999999999</v>
      </c>
      <c r="M59" s="12">
        <v>0.15359999999999999</v>
      </c>
      <c r="N59" s="12">
        <v>0.61850000000000005</v>
      </c>
      <c r="O59" s="12">
        <v>5.5999999999999999E-3</v>
      </c>
      <c r="P59" s="12">
        <v>1.6999999999999999E-3</v>
      </c>
      <c r="Q59" s="12">
        <v>0</v>
      </c>
      <c r="R59" s="12">
        <v>4.24</v>
      </c>
      <c r="S59" s="19">
        <f t="shared" si="1"/>
        <v>5.9621715436241615E-7</v>
      </c>
      <c r="T59" s="9">
        <f t="shared" si="2"/>
        <v>225.9173256541128</v>
      </c>
      <c r="U59" s="14">
        <f t="shared" si="3"/>
        <v>53282.388125969992</v>
      </c>
      <c r="V59">
        <f t="shared" si="4"/>
        <v>1.1366992401793929E-5</v>
      </c>
      <c r="W59">
        <f t="shared" si="5"/>
        <v>3.4506941219731566E-6</v>
      </c>
      <c r="X59">
        <f t="shared" si="6"/>
        <v>1.3074040000000001E-3</v>
      </c>
      <c r="Y59">
        <f t="shared" si="7"/>
        <v>8.6943227967743158E-3</v>
      </c>
      <c r="Z59">
        <f t="shared" si="8"/>
        <v>2.6393479918779173E-3</v>
      </c>
    </row>
    <row r="60" spans="1:26" ht="16" x14ac:dyDescent="0.2">
      <c r="A60" s="9">
        <v>3</v>
      </c>
      <c r="B60" s="1">
        <v>2</v>
      </c>
      <c r="C60" s="3">
        <v>15.2</v>
      </c>
      <c r="D60" s="3">
        <v>15</v>
      </c>
      <c r="E60" s="4">
        <v>483.5</v>
      </c>
      <c r="F60" s="4">
        <v>483.5</v>
      </c>
      <c r="G60" s="3">
        <v>12.42</v>
      </c>
      <c r="H60" s="11">
        <v>0.22</v>
      </c>
      <c r="I60" s="11">
        <v>0.155</v>
      </c>
      <c r="J60" s="11">
        <v>0.625</v>
      </c>
      <c r="K60" s="11">
        <f t="shared" ref="K60:K88" si="10">I60/(H60+I60)</f>
        <v>0.41333333333333333</v>
      </c>
      <c r="L60" s="12">
        <v>0.221</v>
      </c>
      <c r="M60" s="12">
        <v>0.15379999999999999</v>
      </c>
      <c r="N60" s="12">
        <v>0.62129999999999996</v>
      </c>
      <c r="O60" s="12">
        <v>3.2000000000000002E-3</v>
      </c>
      <c r="P60" s="12">
        <v>6.9999999999999999E-4</v>
      </c>
      <c r="Q60" s="12">
        <v>0</v>
      </c>
      <c r="R60" s="12">
        <v>4.24</v>
      </c>
      <c r="S60" s="19">
        <f t="shared" si="1"/>
        <v>1.3433056290842458E-6</v>
      </c>
      <c r="T60" s="9">
        <f t="shared" si="2"/>
        <v>100.27188311157961</v>
      </c>
      <c r="U60" s="14">
        <f t="shared" si="3"/>
        <v>23649.029035749903</v>
      </c>
      <c r="V60">
        <f t="shared" si="4"/>
        <v>1.4829626641836196E-5</v>
      </c>
      <c r="W60">
        <f t="shared" si="5"/>
        <v>3.2439808279016676E-6</v>
      </c>
      <c r="X60">
        <f t="shared" si="6"/>
        <v>1.3074040000000001E-3</v>
      </c>
      <c r="Y60">
        <f t="shared" si="7"/>
        <v>1.1342803480665652E-2</v>
      </c>
      <c r="Z60">
        <f t="shared" si="8"/>
        <v>2.4812382613956111E-3</v>
      </c>
    </row>
    <row r="61" spans="1:26" ht="16" x14ac:dyDescent="0.2">
      <c r="A61" s="9">
        <v>3</v>
      </c>
      <c r="B61" s="1">
        <v>3</v>
      </c>
      <c r="C61" s="3">
        <v>29.7</v>
      </c>
      <c r="D61" s="3">
        <v>30</v>
      </c>
      <c r="E61" s="4">
        <v>483.5</v>
      </c>
      <c r="F61" s="4">
        <v>483.5</v>
      </c>
      <c r="G61" s="3">
        <v>5.48</v>
      </c>
      <c r="H61" s="11">
        <v>0.22</v>
      </c>
      <c r="I61" s="11">
        <v>0.155</v>
      </c>
      <c r="J61" s="11">
        <v>0.625</v>
      </c>
      <c r="K61" s="11">
        <f t="shared" si="10"/>
        <v>0.41333333333333333</v>
      </c>
      <c r="L61" s="12">
        <v>0.2195</v>
      </c>
      <c r="M61" s="12">
        <v>0.15329999999999999</v>
      </c>
      <c r="N61" s="12">
        <v>0.61399999999999999</v>
      </c>
      <c r="O61" s="12">
        <v>9.7999999999999997E-3</v>
      </c>
      <c r="P61" s="12">
        <v>3.3999999999999998E-3</v>
      </c>
      <c r="Q61" s="12">
        <v>0</v>
      </c>
      <c r="R61" s="12">
        <v>4.24</v>
      </c>
      <c r="S61" s="19">
        <f t="shared" si="1"/>
        <v>3.0333389092264931E-7</v>
      </c>
      <c r="T61" s="9">
        <f t="shared" si="2"/>
        <v>444.05122227839053</v>
      </c>
      <c r="U61" s="14">
        <f t="shared" si="3"/>
        <v>104729.06185811096</v>
      </c>
      <c r="V61">
        <f t="shared" si="4"/>
        <v>4.0077006298971974E-5</v>
      </c>
      <c r="W61">
        <f t="shared" si="5"/>
        <v>1.3904267491480073E-5</v>
      </c>
      <c r="X61">
        <f t="shared" si="6"/>
        <v>1.3074040000000001E-3</v>
      </c>
      <c r="Y61">
        <f t="shared" si="7"/>
        <v>3.0653880743038854E-2</v>
      </c>
      <c r="Z61">
        <f t="shared" si="8"/>
        <v>1.0635019849625725E-2</v>
      </c>
    </row>
    <row r="62" spans="1:26" ht="16" x14ac:dyDescent="0.2">
      <c r="A62" s="9">
        <v>3</v>
      </c>
      <c r="B62" s="1">
        <v>4</v>
      </c>
      <c r="C62" s="3">
        <v>29.5</v>
      </c>
      <c r="D62" s="3">
        <v>30</v>
      </c>
      <c r="E62" s="4">
        <v>483.5</v>
      </c>
      <c r="F62" s="4">
        <v>483.5</v>
      </c>
      <c r="G62" s="3">
        <v>13.67</v>
      </c>
      <c r="H62" s="11">
        <v>0.22</v>
      </c>
      <c r="I62" s="11">
        <v>0.155</v>
      </c>
      <c r="J62" s="11">
        <v>0.625</v>
      </c>
      <c r="K62" s="11">
        <f t="shared" si="10"/>
        <v>0.41333333333333333</v>
      </c>
      <c r="L62" s="12">
        <v>0.22109999999999999</v>
      </c>
      <c r="M62" s="12">
        <v>0.15340000000000001</v>
      </c>
      <c r="N62" s="12">
        <v>0.61909999999999998</v>
      </c>
      <c r="O62" s="12">
        <v>4.4999999999999997E-3</v>
      </c>
      <c r="P62" s="12">
        <v>1.9E-3</v>
      </c>
      <c r="Q62" s="12">
        <v>0</v>
      </c>
      <c r="R62" s="12">
        <v>4.24</v>
      </c>
      <c r="S62" s="19">
        <f t="shared" si="1"/>
        <v>7.6180413448413144E-7</v>
      </c>
      <c r="T62" s="9">
        <f t="shared" si="2"/>
        <v>176.81156996328713</v>
      </c>
      <c r="U62" s="14">
        <f t="shared" si="3"/>
        <v>41700.841972473369</v>
      </c>
      <c r="V62">
        <f t="shared" si="4"/>
        <v>4.5906022688836226E-5</v>
      </c>
      <c r="W62">
        <f t="shared" si="5"/>
        <v>1.9382542913064188E-5</v>
      </c>
      <c r="X62">
        <f t="shared" si="6"/>
        <v>1.3074040000000001E-3</v>
      </c>
      <c r="Y62">
        <f t="shared" si="7"/>
        <v>3.5112346825339549E-2</v>
      </c>
      <c r="Z62">
        <f t="shared" si="8"/>
        <v>1.4825213104032255E-2</v>
      </c>
    </row>
    <row r="63" spans="1:26" ht="16" x14ac:dyDescent="0.2">
      <c r="A63" s="9">
        <v>3</v>
      </c>
      <c r="B63" s="1">
        <v>5</v>
      </c>
      <c r="C63" s="3">
        <v>49.8</v>
      </c>
      <c r="D63" s="3">
        <v>50</v>
      </c>
      <c r="E63" s="4">
        <v>483.5</v>
      </c>
      <c r="F63" s="4">
        <v>483.5</v>
      </c>
      <c r="G63" s="3">
        <v>7.09</v>
      </c>
      <c r="H63" s="11">
        <v>0.22</v>
      </c>
      <c r="I63" s="11">
        <v>0.155</v>
      </c>
      <c r="J63" s="11">
        <v>0.625</v>
      </c>
      <c r="K63" s="11">
        <f t="shared" si="10"/>
        <v>0.41333333333333333</v>
      </c>
      <c r="L63" s="12">
        <v>0.21909999999999999</v>
      </c>
      <c r="M63" s="12">
        <v>0.15279999999999999</v>
      </c>
      <c r="N63" s="12">
        <v>0.61099999999999999</v>
      </c>
      <c r="O63" s="12">
        <v>1.26E-2</v>
      </c>
      <c r="P63" s="12">
        <v>4.4999999999999997E-3</v>
      </c>
      <c r="Q63" s="12">
        <v>0</v>
      </c>
      <c r="R63" s="12">
        <v>4.24</v>
      </c>
      <c r="S63" s="19">
        <f t="shared" si="1"/>
        <v>2.3405273434341389E-7</v>
      </c>
      <c r="T63" s="9">
        <f t="shared" si="2"/>
        <v>575.4933194885474</v>
      </c>
      <c r="U63" s="14">
        <f t="shared" si="3"/>
        <v>135729.55648314796</v>
      </c>
      <c r="V63">
        <f t="shared" si="4"/>
        <v>1.1111026120687354E-4</v>
      </c>
      <c r="W63">
        <f t="shared" si="5"/>
        <v>3.9682236145311974E-5</v>
      </c>
      <c r="X63">
        <f t="shared" si="6"/>
        <v>1.3074040000000001E-3</v>
      </c>
      <c r="Y63">
        <f t="shared" si="7"/>
        <v>8.4985407117366574E-2</v>
      </c>
      <c r="Z63">
        <f t="shared" si="8"/>
        <v>3.0351931113345203E-2</v>
      </c>
    </row>
    <row r="64" spans="1:26" ht="16" x14ac:dyDescent="0.2">
      <c r="A64" s="9">
        <v>3</v>
      </c>
      <c r="B64" s="1">
        <v>6</v>
      </c>
      <c r="C64" s="3">
        <v>49.2</v>
      </c>
      <c r="D64" s="3">
        <v>50</v>
      </c>
      <c r="E64" s="4">
        <v>483.5</v>
      </c>
      <c r="F64" s="4">
        <v>483.5</v>
      </c>
      <c r="G64" s="3">
        <v>13.62</v>
      </c>
      <c r="H64" s="11">
        <v>0.22</v>
      </c>
      <c r="I64" s="11">
        <v>0.155</v>
      </c>
      <c r="J64" s="11">
        <v>0.625</v>
      </c>
      <c r="K64" s="11">
        <f t="shared" si="10"/>
        <v>0.41333333333333333</v>
      </c>
      <c r="L64" s="12">
        <v>0.221</v>
      </c>
      <c r="M64" s="12">
        <v>0.15260000000000001</v>
      </c>
      <c r="N64" s="12">
        <v>0.61609999999999998</v>
      </c>
      <c r="O64" s="12">
        <v>7.0000000000000001E-3</v>
      </c>
      <c r="P64" s="12">
        <v>3.3E-3</v>
      </c>
      <c r="Q64" s="12">
        <v>0</v>
      </c>
      <c r="R64" s="12">
        <v>4.24</v>
      </c>
      <c r="S64" s="19">
        <f t="shared" si="1"/>
        <v>4.5510209168849232E-7</v>
      </c>
      <c r="T64" s="9">
        <f t="shared" si="2"/>
        <v>295.968283782046</v>
      </c>
      <c r="U64" s="14">
        <f t="shared" si="3"/>
        <v>69803.840514633484</v>
      </c>
      <c r="V64">
        <f t="shared" si="4"/>
        <v>1.1858029757386128E-4</v>
      </c>
      <c r="W64">
        <f t="shared" si="5"/>
        <v>5.5902140284820315E-5</v>
      </c>
      <c r="X64">
        <f t="shared" si="6"/>
        <v>1.3074040000000001E-3</v>
      </c>
      <c r="Y64">
        <f t="shared" si="7"/>
        <v>9.069904755826147E-2</v>
      </c>
      <c r="Z64">
        <f t="shared" si="8"/>
        <v>4.2758122420323258E-2</v>
      </c>
    </row>
    <row r="65" spans="1:26" ht="16" x14ac:dyDescent="0.2">
      <c r="A65" s="9">
        <v>3</v>
      </c>
      <c r="B65" s="1">
        <v>7</v>
      </c>
      <c r="C65" s="3">
        <v>15</v>
      </c>
      <c r="D65" s="3">
        <v>15</v>
      </c>
      <c r="E65" s="4">
        <v>499.3</v>
      </c>
      <c r="F65" s="4">
        <v>499.3</v>
      </c>
      <c r="G65" s="3">
        <v>6.76</v>
      </c>
      <c r="H65" s="11">
        <v>0.22</v>
      </c>
      <c r="I65" s="11">
        <v>0.155</v>
      </c>
      <c r="J65" s="11">
        <v>0.625</v>
      </c>
      <c r="K65" s="11">
        <f t="shared" si="10"/>
        <v>0.41333333333333333</v>
      </c>
      <c r="L65" s="12">
        <v>0.219</v>
      </c>
      <c r="M65" s="12">
        <v>0.153</v>
      </c>
      <c r="N65" s="12">
        <v>0.6169</v>
      </c>
      <c r="O65" s="12">
        <v>8.5000000000000006E-3</v>
      </c>
      <c r="P65" s="12">
        <v>2.5999999999999999E-3</v>
      </c>
      <c r="Q65" s="12">
        <v>0</v>
      </c>
      <c r="R65" s="12">
        <v>4.24</v>
      </c>
      <c r="S65" s="19">
        <f t="shared" si="1"/>
        <v>7.6509850134228184E-7</v>
      </c>
      <c r="T65" s="9">
        <f t="shared" si="2"/>
        <v>176.05025338090891</v>
      </c>
      <c r="U65" s="14">
        <f t="shared" si="3"/>
        <v>41521.286174742658</v>
      </c>
      <c r="V65">
        <f t="shared" si="4"/>
        <v>2.0761521479159764E-5</v>
      </c>
      <c r="W65">
        <f t="shared" si="5"/>
        <v>6.3505830406841613E-6</v>
      </c>
      <c r="X65">
        <f t="shared" si="6"/>
        <v>1.3074040000000001E-3</v>
      </c>
      <c r="Y65">
        <f t="shared" si="7"/>
        <v>1.5879958665538551E-2</v>
      </c>
      <c r="Z65">
        <f t="shared" si="8"/>
        <v>4.8573991212235556E-3</v>
      </c>
    </row>
    <row r="66" spans="1:26" ht="16" x14ac:dyDescent="0.2">
      <c r="A66" s="9">
        <v>3</v>
      </c>
      <c r="B66" s="1">
        <v>8</v>
      </c>
      <c r="C66" s="3">
        <v>15</v>
      </c>
      <c r="D66" s="3">
        <v>15</v>
      </c>
      <c r="E66" s="4">
        <v>499.3</v>
      </c>
      <c r="F66" s="4">
        <v>499.3</v>
      </c>
      <c r="G66" s="3">
        <v>12.72</v>
      </c>
      <c r="H66" s="11">
        <v>0.22</v>
      </c>
      <c r="I66" s="11">
        <v>0.155</v>
      </c>
      <c r="J66" s="11">
        <v>0.625</v>
      </c>
      <c r="K66" s="11">
        <f t="shared" si="10"/>
        <v>0.41333333333333333</v>
      </c>
      <c r="L66" s="12">
        <v>0.2205</v>
      </c>
      <c r="M66" s="12">
        <v>0.1527</v>
      </c>
      <c r="N66" s="12">
        <v>0.62019999999999997</v>
      </c>
      <c r="O66" s="12">
        <v>4.5999999999999999E-3</v>
      </c>
      <c r="P66" s="12">
        <v>2E-3</v>
      </c>
      <c r="Q66" s="12">
        <v>0</v>
      </c>
      <c r="R66" s="12">
        <v>4.24</v>
      </c>
      <c r="S66" s="19">
        <f t="shared" ref="S66:S129" si="11">(10^-6)*(1.01325*G66*E66)/(C66*298)</f>
        <v>1.4396528013422819E-6</v>
      </c>
      <c r="T66" s="9">
        <f t="shared" si="2"/>
        <v>93.561298180420138</v>
      </c>
      <c r="U66" s="14">
        <f t="shared" si="3"/>
        <v>22066.343910476444</v>
      </c>
      <c r="V66">
        <f t="shared" si="4"/>
        <v>2.114163147909147E-5</v>
      </c>
      <c r="W66">
        <f t="shared" si="5"/>
        <v>9.1920136865615101E-6</v>
      </c>
      <c r="X66">
        <f t="shared" si="6"/>
        <v>1.3074040000000001E-3</v>
      </c>
      <c r="Y66">
        <f t="shared" si="7"/>
        <v>1.6170695117264034E-2</v>
      </c>
      <c r="Z66">
        <f t="shared" si="8"/>
        <v>7.0307370075061038E-3</v>
      </c>
    </row>
    <row r="67" spans="1:26" ht="16" x14ac:dyDescent="0.2">
      <c r="A67" s="9">
        <v>3</v>
      </c>
      <c r="B67" s="1">
        <v>9</v>
      </c>
      <c r="C67" s="3">
        <v>29.5</v>
      </c>
      <c r="D67" s="3">
        <v>30</v>
      </c>
      <c r="E67" s="4">
        <v>499.3</v>
      </c>
      <c r="F67" s="4">
        <v>499.3</v>
      </c>
      <c r="G67" s="3">
        <v>9.3699999999999992</v>
      </c>
      <c r="H67" s="11">
        <v>0.22</v>
      </c>
      <c r="I67" s="11">
        <v>0.155</v>
      </c>
      <c r="J67" s="11">
        <v>0.625</v>
      </c>
      <c r="K67" s="11">
        <f t="shared" si="10"/>
        <v>0.41333333333333333</v>
      </c>
      <c r="L67" s="12">
        <v>0.21879999999999999</v>
      </c>
      <c r="M67" s="12">
        <v>0.1545</v>
      </c>
      <c r="N67" s="12">
        <v>0.6099</v>
      </c>
      <c r="O67" s="12">
        <v>1.3100000000000001E-2</v>
      </c>
      <c r="P67" s="12">
        <v>3.7000000000000002E-3</v>
      </c>
      <c r="Q67" s="12">
        <v>0</v>
      </c>
      <c r="R67" s="12">
        <v>4.24</v>
      </c>
      <c r="S67" s="19">
        <f t="shared" si="11"/>
        <v>5.3923675841769979E-7</v>
      </c>
      <c r="T67" s="9">
        <f t="shared" ref="T67:T130" si="12">(((35*10^-3)^2*PI()*(70*10^-3))/2)/S67</f>
        <v>249.78969426695741</v>
      </c>
      <c r="U67" s="14">
        <f t="shared" ref="U67:U130" si="13">T67/(R67*10^-3)</f>
        <v>58912.663742206925</v>
      </c>
      <c r="V67">
        <f t="shared" ref="V67:V130" si="14">O67*(D67*10^5*G67*10^-6)/(8.3145*E67)</f>
        <v>8.8702209432733151E-5</v>
      </c>
      <c r="W67">
        <f t="shared" ref="W67:W130" si="15">P67*(D67*10^5*G67*10^-6)/(8.3145*E67)</f>
        <v>2.5053295793978062E-5</v>
      </c>
      <c r="X67">
        <f t="shared" ref="X67:X130" si="16">0.00030835*R67</f>
        <v>1.3074040000000001E-3</v>
      </c>
      <c r="Y67">
        <f t="shared" ref="Y67:Y130" si="17">V67/X67</f>
        <v>6.7846059391537081E-2</v>
      </c>
      <c r="Z67">
        <f t="shared" ref="Z67:Z130" si="18">W67/X67</f>
        <v>1.9162627461731845E-2</v>
      </c>
    </row>
    <row r="68" spans="1:26" ht="16" x14ac:dyDescent="0.2">
      <c r="A68" s="9">
        <v>3</v>
      </c>
      <c r="B68" s="1">
        <v>10</v>
      </c>
      <c r="C68" s="3">
        <v>29.9</v>
      </c>
      <c r="D68" s="3">
        <v>30</v>
      </c>
      <c r="E68" s="4">
        <v>499.3</v>
      </c>
      <c r="F68" s="4">
        <v>499.3</v>
      </c>
      <c r="G68" s="3">
        <v>16.649999999999999</v>
      </c>
      <c r="H68" s="11">
        <v>0.22</v>
      </c>
      <c r="I68" s="11">
        <v>0.155</v>
      </c>
      <c r="J68" s="11">
        <v>0.625</v>
      </c>
      <c r="K68" s="11">
        <f t="shared" si="10"/>
        <v>0.41333333333333333</v>
      </c>
      <c r="L68" s="12">
        <v>0.2208</v>
      </c>
      <c r="M68" s="12">
        <v>0.15390000000000001</v>
      </c>
      <c r="N68" s="12">
        <v>0.61480000000000001</v>
      </c>
      <c r="O68" s="12">
        <v>7.6E-3</v>
      </c>
      <c r="P68" s="12">
        <v>2.8999999999999998E-3</v>
      </c>
      <c r="Q68" s="12">
        <v>0</v>
      </c>
      <c r="R68" s="12">
        <v>4.24</v>
      </c>
      <c r="S68" s="19">
        <f t="shared" si="11"/>
        <v>9.4537685138941913E-7</v>
      </c>
      <c r="T68" s="9">
        <f t="shared" si="12"/>
        <v>142.4784040615128</v>
      </c>
      <c r="U68" s="14">
        <f t="shared" si="13"/>
        <v>33603.397184319052</v>
      </c>
      <c r="V68">
        <f t="shared" si="14"/>
        <v>9.1443192759236888E-5</v>
      </c>
      <c r="W68">
        <f t="shared" si="15"/>
        <v>3.4892797237077228E-5</v>
      </c>
      <c r="X68">
        <f t="shared" si="16"/>
        <v>1.3074040000000001E-3</v>
      </c>
      <c r="Y68">
        <f t="shared" si="17"/>
        <v>6.9942567683162121E-2</v>
      </c>
      <c r="Z68">
        <f t="shared" si="18"/>
        <v>2.6688611352785541E-2</v>
      </c>
    </row>
    <row r="69" spans="1:26" ht="16" x14ac:dyDescent="0.2">
      <c r="A69" s="9">
        <v>3</v>
      </c>
      <c r="B69" s="1">
        <v>11</v>
      </c>
      <c r="C69" s="3">
        <v>49.9</v>
      </c>
      <c r="D69" s="3">
        <v>50</v>
      </c>
      <c r="E69" s="4">
        <v>499.3</v>
      </c>
      <c r="F69" s="4">
        <v>499.3</v>
      </c>
      <c r="G69" s="3">
        <v>7.34</v>
      </c>
      <c r="H69" s="11">
        <v>0.22</v>
      </c>
      <c r="I69" s="11">
        <v>0.155</v>
      </c>
      <c r="J69" s="11">
        <v>0.625</v>
      </c>
      <c r="K69" s="11">
        <f t="shared" si="10"/>
        <v>0.41333333333333333</v>
      </c>
      <c r="L69" s="12">
        <v>0.21440000000000001</v>
      </c>
      <c r="M69" s="12">
        <v>0.15640000000000001</v>
      </c>
      <c r="N69" s="12">
        <v>0.59819999999999995</v>
      </c>
      <c r="O69" s="12">
        <v>2.52E-2</v>
      </c>
      <c r="P69" s="12">
        <v>5.7000000000000002E-3</v>
      </c>
      <c r="Q69" s="12">
        <v>1E-4</v>
      </c>
      <c r="R69" s="12">
        <v>4.24</v>
      </c>
      <c r="S69" s="19">
        <f t="shared" si="11"/>
        <v>2.4972235891245578E-7</v>
      </c>
      <c r="T69" s="9">
        <f t="shared" si="12"/>
        <v>539.38215868720908</v>
      </c>
      <c r="U69" s="14">
        <f t="shared" si="13"/>
        <v>127212.77327528514</v>
      </c>
      <c r="V69">
        <f t="shared" si="14"/>
        <v>2.2277625623374071E-4</v>
      </c>
      <c r="W69">
        <f t="shared" si="15"/>
        <v>5.0389867481441357E-5</v>
      </c>
      <c r="X69">
        <f t="shared" si="16"/>
        <v>1.3074040000000001E-3</v>
      </c>
      <c r="Y69">
        <f t="shared" si="17"/>
        <v>0.17039588087059601</v>
      </c>
      <c r="Z69">
        <f t="shared" si="18"/>
        <v>3.8541925435015764E-2</v>
      </c>
    </row>
    <row r="70" spans="1:26" ht="16" x14ac:dyDescent="0.2">
      <c r="A70" s="9">
        <v>3</v>
      </c>
      <c r="B70" s="1">
        <v>12</v>
      </c>
      <c r="C70" s="3">
        <v>50.5</v>
      </c>
      <c r="D70" s="3">
        <v>50</v>
      </c>
      <c r="E70" s="4">
        <v>499.3</v>
      </c>
      <c r="F70" s="4">
        <v>499.3</v>
      </c>
      <c r="G70" s="3">
        <v>16.649999999999999</v>
      </c>
      <c r="H70" s="11">
        <v>0.22</v>
      </c>
      <c r="I70" s="11">
        <v>0.155</v>
      </c>
      <c r="J70" s="11">
        <v>0.625</v>
      </c>
      <c r="K70" s="11">
        <f t="shared" si="10"/>
        <v>0.41333333333333333</v>
      </c>
      <c r="L70" s="12">
        <v>0.21940000000000001</v>
      </c>
      <c r="M70" s="12">
        <v>0.154</v>
      </c>
      <c r="N70" s="12">
        <v>0.60899999999999999</v>
      </c>
      <c r="O70" s="12">
        <v>1.2999999999999999E-2</v>
      </c>
      <c r="P70" s="12">
        <v>4.5999999999999999E-3</v>
      </c>
      <c r="Q70" s="12">
        <v>0</v>
      </c>
      <c r="R70" s="12">
        <v>4.24</v>
      </c>
      <c r="S70" s="19">
        <f t="shared" si="11"/>
        <v>5.597379773572996E-7</v>
      </c>
      <c r="T70" s="9">
        <f t="shared" si="12"/>
        <v>240.64078277947817</v>
      </c>
      <c r="U70" s="14">
        <f t="shared" si="13"/>
        <v>56754.901598933524</v>
      </c>
      <c r="V70">
        <f t="shared" si="14"/>
        <v>2.6069331269080694E-4</v>
      </c>
      <c r="W70">
        <f t="shared" si="15"/>
        <v>9.2245326029054782E-5</v>
      </c>
      <c r="X70">
        <f t="shared" si="16"/>
        <v>1.3074040000000001E-3</v>
      </c>
      <c r="Y70">
        <f t="shared" si="17"/>
        <v>0.19939767102655867</v>
      </c>
      <c r="Z70">
        <f t="shared" si="18"/>
        <v>7.0556098978628468E-2</v>
      </c>
    </row>
    <row r="71" spans="1:26" ht="16" x14ac:dyDescent="0.2">
      <c r="A71" s="9">
        <v>3</v>
      </c>
      <c r="B71" s="1">
        <v>13</v>
      </c>
      <c r="C71" s="3">
        <v>15.2</v>
      </c>
      <c r="D71" s="3">
        <v>15</v>
      </c>
      <c r="E71" s="4">
        <v>516.70000000000005</v>
      </c>
      <c r="F71" s="4">
        <v>516.70000000000005</v>
      </c>
      <c r="G71" s="3">
        <v>7.58</v>
      </c>
      <c r="H71" s="11">
        <v>0.22</v>
      </c>
      <c r="I71" s="11">
        <v>0.155</v>
      </c>
      <c r="J71" s="11">
        <v>0.625</v>
      </c>
      <c r="K71" s="11">
        <f t="shared" si="10"/>
        <v>0.41333333333333333</v>
      </c>
      <c r="L71" s="12">
        <v>0.21540000000000001</v>
      </c>
      <c r="M71" s="12">
        <v>0.1517</v>
      </c>
      <c r="N71" s="12">
        <v>0.61670000000000003</v>
      </c>
      <c r="O71" s="12">
        <v>1.23E-2</v>
      </c>
      <c r="P71" s="12">
        <v>3.8999999999999998E-3</v>
      </c>
      <c r="Q71" s="12">
        <v>0</v>
      </c>
      <c r="R71" s="12">
        <v>4.24</v>
      </c>
      <c r="S71" s="19">
        <f t="shared" si="11"/>
        <v>8.7612168061197479E-7</v>
      </c>
      <c r="T71" s="9">
        <f t="shared" si="12"/>
        <v>153.74095631165846</v>
      </c>
      <c r="U71" s="14">
        <f t="shared" si="13"/>
        <v>36259.659507466611</v>
      </c>
      <c r="V71">
        <f t="shared" si="14"/>
        <v>3.2552996906742543E-5</v>
      </c>
      <c r="W71">
        <f t="shared" si="15"/>
        <v>1.0321681946040316E-5</v>
      </c>
      <c r="X71">
        <f t="shared" si="16"/>
        <v>1.3074040000000001E-3</v>
      </c>
      <c r="Y71">
        <f t="shared" si="17"/>
        <v>2.4898957710656033E-2</v>
      </c>
      <c r="Z71">
        <f t="shared" si="18"/>
        <v>7.8947914692323994E-3</v>
      </c>
    </row>
    <row r="72" spans="1:26" ht="16" x14ac:dyDescent="0.2">
      <c r="A72" s="9">
        <v>3</v>
      </c>
      <c r="B72" s="1">
        <v>14</v>
      </c>
      <c r="C72" s="3">
        <v>15.2</v>
      </c>
      <c r="D72" s="3">
        <v>15</v>
      </c>
      <c r="E72" s="4">
        <v>516.70000000000005</v>
      </c>
      <c r="F72" s="4">
        <v>516.70000000000005</v>
      </c>
      <c r="G72" s="3">
        <v>15.61</v>
      </c>
      <c r="H72" s="11">
        <v>0.22</v>
      </c>
      <c r="I72" s="11">
        <v>0.155</v>
      </c>
      <c r="J72" s="11">
        <v>0.625</v>
      </c>
      <c r="K72" s="11">
        <f t="shared" si="10"/>
        <v>0.41333333333333333</v>
      </c>
      <c r="L72" s="12">
        <v>0.21740000000000001</v>
      </c>
      <c r="M72" s="12">
        <v>0.15090000000000001</v>
      </c>
      <c r="N72" s="12">
        <v>0.622</v>
      </c>
      <c r="O72" s="12">
        <v>6.7999999999999996E-3</v>
      </c>
      <c r="P72" s="12">
        <v>2.8999999999999998E-3</v>
      </c>
      <c r="Q72" s="12">
        <v>0</v>
      </c>
      <c r="R72" s="12">
        <v>4.24</v>
      </c>
      <c r="S72" s="19">
        <f t="shared" si="11"/>
        <v>1.8042558620518369E-6</v>
      </c>
      <c r="T72" s="9">
        <f t="shared" si="12"/>
        <v>74.654481027698353</v>
      </c>
      <c r="U72" s="14">
        <f t="shared" si="13"/>
        <v>17607.188921626966</v>
      </c>
      <c r="V72">
        <f t="shared" si="14"/>
        <v>3.7061967905022918E-5</v>
      </c>
      <c r="W72">
        <f t="shared" si="15"/>
        <v>1.5805839253612717E-5</v>
      </c>
      <c r="X72">
        <f t="shared" si="16"/>
        <v>1.3074040000000001E-3</v>
      </c>
      <c r="Y72">
        <f t="shared" si="17"/>
        <v>2.8347754714704035E-2</v>
      </c>
      <c r="Z72">
        <f t="shared" si="18"/>
        <v>1.2089483628329664E-2</v>
      </c>
    </row>
    <row r="73" spans="1:26" ht="16" x14ac:dyDescent="0.2">
      <c r="A73" s="9">
        <v>3</v>
      </c>
      <c r="B73" s="1">
        <v>15</v>
      </c>
      <c r="C73" s="3">
        <v>30.3</v>
      </c>
      <c r="D73" s="3">
        <v>30</v>
      </c>
      <c r="E73" s="4">
        <v>516.70000000000005</v>
      </c>
      <c r="F73" s="4">
        <v>516.70000000000005</v>
      </c>
      <c r="G73" s="3">
        <v>6.57</v>
      </c>
      <c r="H73" s="11">
        <v>0.22</v>
      </c>
      <c r="I73" s="11">
        <v>0.155</v>
      </c>
      <c r="J73" s="11">
        <v>0.625</v>
      </c>
      <c r="K73" s="11">
        <f t="shared" si="10"/>
        <v>0.41333333333333333</v>
      </c>
      <c r="L73" s="12">
        <v>0.20649999999999999</v>
      </c>
      <c r="M73" s="12">
        <v>0.15509999999999999</v>
      </c>
      <c r="N73" s="12">
        <v>0.60199999999999998</v>
      </c>
      <c r="O73" s="12">
        <v>3.0800000000000001E-2</v>
      </c>
      <c r="P73" s="12">
        <v>5.4999999999999997E-3</v>
      </c>
      <c r="Q73" s="12">
        <v>1E-4</v>
      </c>
      <c r="R73" s="12">
        <v>4.24</v>
      </c>
      <c r="S73" s="19">
        <f t="shared" si="11"/>
        <v>3.809443624991694E-7</v>
      </c>
      <c r="T73" s="9">
        <f t="shared" si="12"/>
        <v>353.58387807341836</v>
      </c>
      <c r="U73" s="14">
        <f t="shared" si="13"/>
        <v>83392.424073919407</v>
      </c>
      <c r="V73">
        <f t="shared" si="14"/>
        <v>1.4130669588478012E-4</v>
      </c>
      <c r="W73">
        <f t="shared" si="15"/>
        <v>2.5233338550853588E-5</v>
      </c>
      <c r="X73">
        <f t="shared" si="16"/>
        <v>1.3074040000000001E-3</v>
      </c>
      <c r="Y73">
        <f t="shared" si="17"/>
        <v>0.1080818904369117</v>
      </c>
      <c r="Z73">
        <f t="shared" si="18"/>
        <v>1.9300337578019945E-2</v>
      </c>
    </row>
    <row r="74" spans="1:26" ht="16" x14ac:dyDescent="0.2">
      <c r="A74" s="9">
        <v>3</v>
      </c>
      <c r="B74" s="1">
        <v>16</v>
      </c>
      <c r="C74" s="3">
        <v>30.1</v>
      </c>
      <c r="D74" s="3">
        <v>30</v>
      </c>
      <c r="E74" s="4">
        <v>516.70000000000005</v>
      </c>
      <c r="F74" s="4">
        <v>516.70000000000005</v>
      </c>
      <c r="G74" s="3">
        <v>13.31</v>
      </c>
      <c r="H74" s="11">
        <v>0.22</v>
      </c>
      <c r="I74" s="11">
        <v>0.155</v>
      </c>
      <c r="J74" s="11">
        <v>0.625</v>
      </c>
      <c r="K74" s="11">
        <f t="shared" si="10"/>
        <v>0.41333333333333333</v>
      </c>
      <c r="L74" s="12">
        <v>0.21229999999999999</v>
      </c>
      <c r="M74" s="12">
        <v>0.152</v>
      </c>
      <c r="N74" s="12">
        <v>0.61240000000000006</v>
      </c>
      <c r="O74" s="12">
        <v>1.8700000000000001E-2</v>
      </c>
      <c r="P74" s="12">
        <v>4.4999999999999997E-3</v>
      </c>
      <c r="Q74" s="12">
        <v>1E-4</v>
      </c>
      <c r="R74" s="12">
        <v>4.24</v>
      </c>
      <c r="S74" s="19">
        <f t="shared" si="11"/>
        <v>7.7687361147963168E-7</v>
      </c>
      <c r="T74" s="9">
        <f t="shared" si="12"/>
        <v>173.38185134918038</v>
      </c>
      <c r="U74" s="14">
        <f t="shared" si="13"/>
        <v>40891.946072919891</v>
      </c>
      <c r="V74">
        <f t="shared" si="14"/>
        <v>1.7380662142775163E-4</v>
      </c>
      <c r="W74">
        <f t="shared" si="15"/>
        <v>4.1825122803469644E-5</v>
      </c>
      <c r="X74">
        <f t="shared" si="16"/>
        <v>1.3074040000000001E-3</v>
      </c>
      <c r="Y74">
        <f t="shared" si="17"/>
        <v>0.13294025521395958</v>
      </c>
      <c r="Z74">
        <f t="shared" si="18"/>
        <v>3.1990970506033056E-2</v>
      </c>
    </row>
    <row r="75" spans="1:26" ht="16" x14ac:dyDescent="0.2">
      <c r="A75" s="9">
        <v>3</v>
      </c>
      <c r="B75" s="1">
        <v>17</v>
      </c>
      <c r="C75" s="3">
        <v>50</v>
      </c>
      <c r="D75" s="3">
        <v>50</v>
      </c>
      <c r="E75" s="4">
        <v>516.70000000000005</v>
      </c>
      <c r="F75" s="4">
        <v>516.70000000000005</v>
      </c>
      <c r="G75" s="3">
        <v>6.88</v>
      </c>
      <c r="H75" s="11">
        <v>0.22</v>
      </c>
      <c r="I75" s="11">
        <v>0.155</v>
      </c>
      <c r="J75" s="11">
        <v>0.625</v>
      </c>
      <c r="K75" s="11">
        <f t="shared" si="10"/>
        <v>0.41333333333333333</v>
      </c>
      <c r="L75" s="12">
        <v>0.19969999999999999</v>
      </c>
      <c r="M75" s="12">
        <v>0.1628</v>
      </c>
      <c r="N75" s="12">
        <v>0.57899999999999996</v>
      </c>
      <c r="O75" s="12">
        <v>5.11E-2</v>
      </c>
      <c r="P75" s="12">
        <v>7.1999999999999998E-3</v>
      </c>
      <c r="Q75" s="12">
        <v>2.0000000000000001E-4</v>
      </c>
      <c r="R75" s="12">
        <v>4.24</v>
      </c>
      <c r="S75" s="19">
        <f t="shared" si="11"/>
        <v>2.4174485718120802E-7</v>
      </c>
      <c r="T75" s="9">
        <f t="shared" si="12"/>
        <v>557.18159465000178</v>
      </c>
      <c r="U75" s="14">
        <f t="shared" si="13"/>
        <v>131410.75345518909</v>
      </c>
      <c r="V75">
        <f t="shared" si="14"/>
        <v>4.0917090390879079E-4</v>
      </c>
      <c r="W75">
        <f t="shared" si="15"/>
        <v>5.7652260433332563E-5</v>
      </c>
      <c r="X75">
        <f t="shared" si="16"/>
        <v>1.3074040000000001E-3</v>
      </c>
      <c r="Y75">
        <f t="shared" si="17"/>
        <v>0.31296439655132674</v>
      </c>
      <c r="Z75">
        <f t="shared" si="18"/>
        <v>4.4096744719560717E-2</v>
      </c>
    </row>
    <row r="76" spans="1:26" ht="16" x14ac:dyDescent="0.2">
      <c r="A76" s="9">
        <v>3</v>
      </c>
      <c r="B76" s="1">
        <v>18</v>
      </c>
      <c r="C76" s="3">
        <v>50.7</v>
      </c>
      <c r="D76" s="3">
        <v>50</v>
      </c>
      <c r="E76" s="4">
        <v>516.70000000000005</v>
      </c>
      <c r="F76" s="4">
        <v>516.70000000000005</v>
      </c>
      <c r="G76" s="3">
        <v>16.21</v>
      </c>
      <c r="H76" s="11">
        <v>0.22</v>
      </c>
      <c r="I76" s="11">
        <v>0.155</v>
      </c>
      <c r="J76" s="11">
        <v>0.625</v>
      </c>
      <c r="K76" s="11">
        <f t="shared" si="10"/>
        <v>0.41333333333333333</v>
      </c>
      <c r="L76" s="12">
        <v>0.2122</v>
      </c>
      <c r="M76" s="12">
        <v>0.156</v>
      </c>
      <c r="N76" s="12">
        <v>0.59860000000000002</v>
      </c>
      <c r="O76" s="12">
        <v>2.7099999999999999E-2</v>
      </c>
      <c r="P76" s="12">
        <v>6.0000000000000001E-3</v>
      </c>
      <c r="Q76" s="12">
        <v>1E-4</v>
      </c>
      <c r="R76" s="12">
        <v>4.24</v>
      </c>
      <c r="S76" s="19">
        <f t="shared" si="11"/>
        <v>5.6171221143918043E-7</v>
      </c>
      <c r="T76" s="9">
        <f t="shared" si="12"/>
        <v>239.79500940090676</v>
      </c>
      <c r="U76" s="14">
        <f t="shared" si="13"/>
        <v>56555.426745496872</v>
      </c>
      <c r="V76">
        <f t="shared" si="14"/>
        <v>5.1126693996324073E-4</v>
      </c>
      <c r="W76">
        <f t="shared" si="15"/>
        <v>1.1319563246418616E-4</v>
      </c>
      <c r="X76">
        <f t="shared" si="16"/>
        <v>1.3074040000000001E-3</v>
      </c>
      <c r="Y76">
        <f t="shared" si="17"/>
        <v>0.39105505257995288</v>
      </c>
      <c r="Z76">
        <f t="shared" si="18"/>
        <v>8.6580454445746038E-2</v>
      </c>
    </row>
    <row r="77" spans="1:26" ht="16" x14ac:dyDescent="0.2">
      <c r="A77" s="9">
        <v>3</v>
      </c>
      <c r="B77" s="1">
        <v>19</v>
      </c>
      <c r="C77" s="3">
        <v>15</v>
      </c>
      <c r="D77" s="3">
        <v>15</v>
      </c>
      <c r="E77" s="4">
        <v>532.4</v>
      </c>
      <c r="F77" s="4">
        <v>532.4</v>
      </c>
      <c r="G77" s="3">
        <v>14.46</v>
      </c>
      <c r="H77" s="11">
        <v>0.22</v>
      </c>
      <c r="I77" s="11">
        <v>0.155</v>
      </c>
      <c r="J77" s="11">
        <v>0.625</v>
      </c>
      <c r="K77" s="11">
        <f t="shared" si="10"/>
        <v>0.41333333333333333</v>
      </c>
      <c r="L77" s="12">
        <v>0.2205</v>
      </c>
      <c r="M77" s="12">
        <v>0.15329999999999999</v>
      </c>
      <c r="N77" s="12">
        <v>0.61450000000000005</v>
      </c>
      <c r="O77" s="12">
        <v>8.2000000000000007E-3</v>
      </c>
      <c r="P77" s="12">
        <v>3.5000000000000001E-3</v>
      </c>
      <c r="Q77" s="12">
        <v>0</v>
      </c>
      <c r="R77" s="12">
        <v>4.24</v>
      </c>
      <c r="S77" s="19">
        <f t="shared" si="11"/>
        <v>1.7450803530201342E-6</v>
      </c>
      <c r="T77" s="9">
        <f t="shared" si="12"/>
        <v>77.186007389029569</v>
      </c>
      <c r="U77" s="14">
        <f t="shared" si="13"/>
        <v>18204.247025714518</v>
      </c>
      <c r="V77">
        <f t="shared" si="14"/>
        <v>4.0179008917780024E-5</v>
      </c>
      <c r="W77">
        <f t="shared" si="15"/>
        <v>1.714957697710123E-5</v>
      </c>
      <c r="X77">
        <f t="shared" si="16"/>
        <v>1.3074040000000001E-3</v>
      </c>
      <c r="Y77">
        <f t="shared" si="17"/>
        <v>3.0731899946596478E-2</v>
      </c>
      <c r="Z77">
        <f t="shared" si="18"/>
        <v>1.3117274367449716E-2</v>
      </c>
    </row>
    <row r="78" spans="1:26" ht="16" x14ac:dyDescent="0.2">
      <c r="A78" s="9">
        <v>3</v>
      </c>
      <c r="B78" s="1">
        <v>20</v>
      </c>
      <c r="C78" s="3">
        <v>14.9</v>
      </c>
      <c r="D78" s="3">
        <v>15</v>
      </c>
      <c r="E78" s="4">
        <v>532.4</v>
      </c>
      <c r="F78" s="4">
        <v>532.4</v>
      </c>
      <c r="G78" s="3">
        <v>21.38</v>
      </c>
      <c r="H78" s="11">
        <v>0.22</v>
      </c>
      <c r="I78" s="11">
        <v>0.155</v>
      </c>
      <c r="J78" s="11">
        <v>0.625</v>
      </c>
      <c r="K78" s="11">
        <f t="shared" si="10"/>
        <v>0.41333333333333333</v>
      </c>
      <c r="L78" s="12">
        <v>0.2215</v>
      </c>
      <c r="M78" s="12">
        <v>0.15340000000000001</v>
      </c>
      <c r="N78" s="12">
        <v>0.61599999999999999</v>
      </c>
      <c r="O78" s="12">
        <v>6.3E-3</v>
      </c>
      <c r="P78" s="12">
        <v>2.8E-3</v>
      </c>
      <c r="Q78" s="12">
        <v>0</v>
      </c>
      <c r="R78" s="12">
        <v>4.24</v>
      </c>
      <c r="S78" s="19">
        <f t="shared" si="11"/>
        <v>2.5975255470474298E-6</v>
      </c>
      <c r="T78" s="9">
        <f t="shared" si="12"/>
        <v>51.855422625494171</v>
      </c>
      <c r="U78" s="14">
        <f t="shared" si="13"/>
        <v>12230.052506012775</v>
      </c>
      <c r="V78">
        <f t="shared" si="14"/>
        <v>4.5642069183040374E-5</v>
      </c>
      <c r="W78">
        <f t="shared" si="15"/>
        <v>2.0285364081351276E-5</v>
      </c>
      <c r="X78">
        <f t="shared" si="16"/>
        <v>1.3074040000000001E-3</v>
      </c>
      <c r="Y78">
        <f t="shared" si="17"/>
        <v>3.4910455515693981E-2</v>
      </c>
      <c r="Z78">
        <f t="shared" si="18"/>
        <v>1.55157580069751E-2</v>
      </c>
    </row>
    <row r="79" spans="1:26" ht="16" x14ac:dyDescent="0.2">
      <c r="A79" s="9">
        <v>3</v>
      </c>
      <c r="B79" s="1">
        <v>21</v>
      </c>
      <c r="C79" s="3">
        <v>30.5</v>
      </c>
      <c r="D79" s="3">
        <v>30</v>
      </c>
      <c r="E79" s="4">
        <v>532.4</v>
      </c>
      <c r="F79" s="4">
        <v>532.4</v>
      </c>
      <c r="G79" s="3">
        <v>11.39</v>
      </c>
      <c r="H79" s="11">
        <v>0.22</v>
      </c>
      <c r="I79" s="11">
        <v>0.155</v>
      </c>
      <c r="J79" s="11">
        <v>0.625</v>
      </c>
      <c r="K79" s="11">
        <f t="shared" si="10"/>
        <v>0.41333333333333333</v>
      </c>
      <c r="L79" s="12">
        <v>0.21129999999999999</v>
      </c>
      <c r="M79" s="12">
        <v>0.15679999999999999</v>
      </c>
      <c r="N79" s="12">
        <v>0.59699999999999998</v>
      </c>
      <c r="O79" s="12">
        <v>2.8899999999999999E-2</v>
      </c>
      <c r="P79" s="12">
        <v>5.8999999999999999E-3</v>
      </c>
      <c r="Q79" s="12">
        <v>1E-4</v>
      </c>
      <c r="R79" s="12">
        <v>4.24</v>
      </c>
      <c r="S79" s="19">
        <f t="shared" si="11"/>
        <v>6.7602425756408855E-7</v>
      </c>
      <c r="T79" s="9">
        <f t="shared" si="12"/>
        <v>199.24697008360377</v>
      </c>
      <c r="U79" s="14">
        <f t="shared" si="13"/>
        <v>46992.209925378236</v>
      </c>
      <c r="V79">
        <f t="shared" si="14"/>
        <v>2.2308410998337836E-4</v>
      </c>
      <c r="W79">
        <f t="shared" si="15"/>
        <v>4.5543122799374823E-5</v>
      </c>
      <c r="X79">
        <f t="shared" si="16"/>
        <v>1.3074040000000001E-3</v>
      </c>
      <c r="Y79">
        <f t="shared" si="17"/>
        <v>0.17063135035794472</v>
      </c>
      <c r="Z79">
        <f t="shared" si="18"/>
        <v>3.4834773948507744E-2</v>
      </c>
    </row>
    <row r="80" spans="1:26" ht="16" x14ac:dyDescent="0.2">
      <c r="A80" s="9">
        <v>3</v>
      </c>
      <c r="B80" s="1">
        <v>22</v>
      </c>
      <c r="C80" s="3">
        <v>30.3</v>
      </c>
      <c r="D80" s="3">
        <v>30</v>
      </c>
      <c r="E80" s="4">
        <v>532.4</v>
      </c>
      <c r="F80" s="4">
        <v>532.4</v>
      </c>
      <c r="G80" s="3">
        <v>20.11</v>
      </c>
      <c r="H80" s="11">
        <v>0.22</v>
      </c>
      <c r="I80" s="11">
        <v>0.155</v>
      </c>
      <c r="J80" s="11">
        <v>0.625</v>
      </c>
      <c r="K80" s="11">
        <f t="shared" si="10"/>
        <v>0.41333333333333333</v>
      </c>
      <c r="L80" s="12">
        <v>0.2167</v>
      </c>
      <c r="M80" s="12">
        <v>0.1545</v>
      </c>
      <c r="N80" s="12">
        <v>0.60470000000000002</v>
      </c>
      <c r="O80" s="12">
        <v>1.89E-2</v>
      </c>
      <c r="P80" s="12">
        <v>5.1999999999999998E-3</v>
      </c>
      <c r="Q80" s="12">
        <v>0</v>
      </c>
      <c r="R80" s="12">
        <v>4.24</v>
      </c>
      <c r="S80" s="19">
        <f t="shared" si="11"/>
        <v>1.2014559077015083E-6</v>
      </c>
      <c r="T80" s="9">
        <f t="shared" si="12"/>
        <v>112.11046877312991</v>
      </c>
      <c r="U80" s="14">
        <f t="shared" si="13"/>
        <v>26441.148295549501</v>
      </c>
      <c r="V80">
        <f t="shared" si="14"/>
        <v>2.5758522299465161E-4</v>
      </c>
      <c r="W80">
        <f t="shared" si="15"/>
        <v>7.0870008442972928E-5</v>
      </c>
      <c r="X80">
        <f t="shared" si="16"/>
        <v>1.3074040000000001E-3</v>
      </c>
      <c r="Y80">
        <f t="shared" si="17"/>
        <v>0.19702037242860784</v>
      </c>
      <c r="Z80">
        <f t="shared" si="18"/>
        <v>5.4206663313691041E-2</v>
      </c>
    </row>
    <row r="81" spans="1:26" ht="16" x14ac:dyDescent="0.2">
      <c r="A81" s="9">
        <v>3</v>
      </c>
      <c r="B81" s="1">
        <v>23</v>
      </c>
      <c r="C81" s="3">
        <v>49.8</v>
      </c>
      <c r="D81" s="3">
        <v>50</v>
      </c>
      <c r="E81" s="4">
        <v>532.4</v>
      </c>
      <c r="F81" s="4">
        <v>532.4</v>
      </c>
      <c r="G81" s="3">
        <v>14.48</v>
      </c>
      <c r="H81" s="11">
        <v>0.22</v>
      </c>
      <c r="I81" s="11">
        <v>0.155</v>
      </c>
      <c r="J81" s="11">
        <v>0.625</v>
      </c>
      <c r="K81" s="11">
        <f t="shared" si="10"/>
        <v>0.41333333333333333</v>
      </c>
      <c r="L81" s="12">
        <v>0.2024</v>
      </c>
      <c r="M81" s="12">
        <v>0.16070000000000001</v>
      </c>
      <c r="N81" s="12">
        <v>0.58299999999999996</v>
      </c>
      <c r="O81" s="12">
        <v>4.65E-2</v>
      </c>
      <c r="P81" s="12">
        <v>7.1999999999999998E-3</v>
      </c>
      <c r="Q81" s="12">
        <v>2.0000000000000001E-4</v>
      </c>
      <c r="R81" s="12">
        <v>4.24</v>
      </c>
      <c r="S81" s="19">
        <f t="shared" si="11"/>
        <v>5.2635362011805612E-7</v>
      </c>
      <c r="T81" s="9">
        <f t="shared" si="12"/>
        <v>255.90359764686605</v>
      </c>
      <c r="U81" s="14">
        <f t="shared" si="13"/>
        <v>60354.622086525</v>
      </c>
      <c r="V81">
        <f t="shared" si="14"/>
        <v>7.6053172431151945E-4</v>
      </c>
      <c r="W81">
        <f t="shared" si="15"/>
        <v>1.1775975086113851E-4</v>
      </c>
      <c r="X81">
        <f t="shared" si="16"/>
        <v>1.3074040000000001E-3</v>
      </c>
      <c r="Y81">
        <f t="shared" si="17"/>
        <v>0.58171133353693227</v>
      </c>
      <c r="Z81">
        <f t="shared" si="18"/>
        <v>9.0071432289589526E-2</v>
      </c>
    </row>
    <row r="82" spans="1:26" ht="16" x14ac:dyDescent="0.2">
      <c r="A82" s="9">
        <v>3</v>
      </c>
      <c r="B82" s="1">
        <v>24</v>
      </c>
      <c r="C82" s="3">
        <v>49.5</v>
      </c>
      <c r="D82" s="3">
        <v>50</v>
      </c>
      <c r="E82" s="4">
        <v>532.4</v>
      </c>
      <c r="F82" s="4">
        <v>532.4</v>
      </c>
      <c r="G82" s="3">
        <v>19.989999999999998</v>
      </c>
      <c r="H82" s="11">
        <v>0.22</v>
      </c>
      <c r="I82" s="11">
        <v>0.155</v>
      </c>
      <c r="J82" s="11">
        <v>0.625</v>
      </c>
      <c r="K82" s="11">
        <f t="shared" si="10"/>
        <v>0.41333333333333333</v>
      </c>
      <c r="L82" s="12">
        <v>0.20810000000000001</v>
      </c>
      <c r="M82" s="12">
        <v>0.15859999999999999</v>
      </c>
      <c r="N82" s="12">
        <v>0.58899999999999997</v>
      </c>
      <c r="O82" s="12">
        <v>3.7199999999999997E-2</v>
      </c>
      <c r="P82" s="12">
        <v>6.8999999999999999E-3</v>
      </c>
      <c r="Q82" s="12">
        <v>2.0000000000000001E-4</v>
      </c>
      <c r="R82" s="12">
        <v>4.24</v>
      </c>
      <c r="S82" s="19">
        <f t="shared" si="11"/>
        <v>7.3104816331096187E-7</v>
      </c>
      <c r="T82" s="9">
        <f t="shared" si="12"/>
        <v>184.25022013955544</v>
      </c>
      <c r="U82" s="14">
        <f t="shared" si="13"/>
        <v>43455.24059895175</v>
      </c>
      <c r="V82">
        <f t="shared" si="14"/>
        <v>8.399463629274735E-4</v>
      </c>
      <c r="W82">
        <f t="shared" si="15"/>
        <v>1.5579650280106365E-4</v>
      </c>
      <c r="X82">
        <f t="shared" si="16"/>
        <v>1.3074040000000001E-3</v>
      </c>
      <c r="Y82">
        <f t="shared" si="17"/>
        <v>0.6424535667073632</v>
      </c>
      <c r="Z82">
        <f t="shared" si="18"/>
        <v>0.11916477446991415</v>
      </c>
    </row>
    <row r="83" spans="1:26" ht="16" x14ac:dyDescent="0.2">
      <c r="A83" s="9">
        <v>3</v>
      </c>
      <c r="B83" s="1">
        <v>25</v>
      </c>
      <c r="C83" s="3">
        <v>14.9</v>
      </c>
      <c r="D83" s="3">
        <v>15</v>
      </c>
      <c r="E83" s="4">
        <v>547.79999999999995</v>
      </c>
      <c r="F83" s="4">
        <v>547.79999999999995</v>
      </c>
      <c r="G83" s="3">
        <v>14.31</v>
      </c>
      <c r="H83" s="11">
        <v>0.22</v>
      </c>
      <c r="I83" s="11">
        <v>0.155</v>
      </c>
      <c r="J83" s="11">
        <v>0.625</v>
      </c>
      <c r="K83" s="11">
        <f t="shared" si="10"/>
        <v>0.41333333333333333</v>
      </c>
      <c r="L83" s="12">
        <v>0.22270000000000001</v>
      </c>
      <c r="M83" s="12">
        <v>0.15229999999999999</v>
      </c>
      <c r="N83" s="12">
        <v>0.61329999999999996</v>
      </c>
      <c r="O83" s="12">
        <v>7.1999999999999998E-3</v>
      </c>
      <c r="P83" s="12">
        <v>4.4999999999999997E-3</v>
      </c>
      <c r="Q83" s="12">
        <v>0</v>
      </c>
      <c r="R83" s="12">
        <v>4.24</v>
      </c>
      <c r="S83" s="19">
        <f t="shared" si="11"/>
        <v>1.7888574813071479E-6</v>
      </c>
      <c r="T83" s="9">
        <f t="shared" si="12"/>
        <v>75.297102441183839</v>
      </c>
      <c r="U83" s="14">
        <f t="shared" si="13"/>
        <v>17758.750575750902</v>
      </c>
      <c r="V83">
        <f t="shared" si="14"/>
        <v>3.3931669142909191E-5</v>
      </c>
      <c r="W83">
        <f t="shared" si="15"/>
        <v>2.1207293214318245E-5</v>
      </c>
      <c r="X83">
        <f t="shared" si="16"/>
        <v>1.3074040000000001E-3</v>
      </c>
      <c r="Y83">
        <f t="shared" si="17"/>
        <v>2.5953468968206606E-2</v>
      </c>
      <c r="Z83">
        <f t="shared" si="18"/>
        <v>1.6220918105129128E-2</v>
      </c>
    </row>
    <row r="84" spans="1:26" ht="16" x14ac:dyDescent="0.2">
      <c r="A84" s="9">
        <v>3</v>
      </c>
      <c r="B84" s="1">
        <v>26</v>
      </c>
      <c r="C84" s="3">
        <v>15.1</v>
      </c>
      <c r="D84" s="3">
        <v>15</v>
      </c>
      <c r="E84" s="4">
        <v>547.79999999999995</v>
      </c>
      <c r="F84" s="4">
        <v>547.79999999999995</v>
      </c>
      <c r="G84" s="3">
        <v>28.13</v>
      </c>
      <c r="H84" s="11">
        <v>0.22</v>
      </c>
      <c r="I84" s="11">
        <v>0.155</v>
      </c>
      <c r="J84" s="11">
        <v>0.625</v>
      </c>
      <c r="K84" s="11">
        <f t="shared" si="10"/>
        <v>0.41333333333333333</v>
      </c>
      <c r="L84" s="12">
        <v>0.22220000000000001</v>
      </c>
      <c r="M84" s="12">
        <v>0.15229999999999999</v>
      </c>
      <c r="N84" s="12">
        <v>0.6169</v>
      </c>
      <c r="O84" s="12">
        <v>5.1000000000000004E-3</v>
      </c>
      <c r="P84" s="12">
        <v>3.5000000000000001E-3</v>
      </c>
      <c r="Q84" s="12">
        <v>0</v>
      </c>
      <c r="R84" s="12">
        <v>4.24</v>
      </c>
      <c r="S84" s="19">
        <f t="shared" si="11"/>
        <v>3.4698856361393831E-6</v>
      </c>
      <c r="T84" s="9">
        <f t="shared" si="12"/>
        <v>38.818508489094121</v>
      </c>
      <c r="U84" s="14">
        <f t="shared" si="13"/>
        <v>9155.3086059184225</v>
      </c>
      <c r="V84">
        <f t="shared" si="14"/>
        <v>4.7246865539339062E-5</v>
      </c>
      <c r="W84">
        <f t="shared" si="15"/>
        <v>3.2424319487781703E-5</v>
      </c>
      <c r="X84">
        <f t="shared" si="16"/>
        <v>1.3074040000000001E-3</v>
      </c>
      <c r="Y84">
        <f t="shared" si="17"/>
        <v>3.6137923349889599E-2</v>
      </c>
      <c r="Z84">
        <f t="shared" si="18"/>
        <v>2.480053563227717E-2</v>
      </c>
    </row>
    <row r="85" spans="1:26" ht="16" x14ac:dyDescent="0.2">
      <c r="A85" s="9">
        <v>3</v>
      </c>
      <c r="B85" s="1">
        <v>27</v>
      </c>
      <c r="C85" s="3">
        <v>30.1</v>
      </c>
      <c r="D85" s="3">
        <v>30</v>
      </c>
      <c r="E85" s="4">
        <v>547.79999999999995</v>
      </c>
      <c r="F85" s="4">
        <v>547.79999999999995</v>
      </c>
      <c r="G85" s="3">
        <v>11.43</v>
      </c>
      <c r="H85" s="11">
        <v>0.22</v>
      </c>
      <c r="I85" s="11">
        <v>0.155</v>
      </c>
      <c r="J85" s="11">
        <v>0.625</v>
      </c>
      <c r="K85" s="11">
        <f t="shared" si="10"/>
        <v>0.41333333333333333</v>
      </c>
      <c r="L85" s="12">
        <v>0.2147</v>
      </c>
      <c r="M85" s="12">
        <v>0.15590000000000001</v>
      </c>
      <c r="N85" s="12">
        <v>0.5978</v>
      </c>
      <c r="O85" s="12">
        <v>2.5399999999999999E-2</v>
      </c>
      <c r="P85" s="12">
        <v>6.1000000000000004E-3</v>
      </c>
      <c r="Q85" s="12">
        <v>1E-4</v>
      </c>
      <c r="R85" s="12">
        <v>4.24</v>
      </c>
      <c r="S85" s="19">
        <f t="shared" si="11"/>
        <v>7.0729748049008877E-7</v>
      </c>
      <c r="T85" s="9">
        <f t="shared" si="12"/>
        <v>190.43724703971975</v>
      </c>
      <c r="U85" s="14">
        <f t="shared" si="13"/>
        <v>44914.445056537668</v>
      </c>
      <c r="V85">
        <f t="shared" si="14"/>
        <v>1.9122428078475974E-4</v>
      </c>
      <c r="W85">
        <f t="shared" si="15"/>
        <v>4.5923941448308445E-5</v>
      </c>
      <c r="X85">
        <f t="shared" si="16"/>
        <v>1.3074040000000001E-3</v>
      </c>
      <c r="Y85">
        <f t="shared" si="17"/>
        <v>0.14626257896163675</v>
      </c>
      <c r="Z85">
        <f t="shared" si="18"/>
        <v>3.5126052427794652E-2</v>
      </c>
    </row>
    <row r="86" spans="1:26" ht="16" x14ac:dyDescent="0.2">
      <c r="A86" s="9">
        <v>3</v>
      </c>
      <c r="B86" s="1">
        <v>28</v>
      </c>
      <c r="C86" s="3">
        <v>30</v>
      </c>
      <c r="D86" s="3">
        <v>30</v>
      </c>
      <c r="E86" s="4">
        <v>547.79999999999995</v>
      </c>
      <c r="F86" s="4">
        <v>547.79999999999995</v>
      </c>
      <c r="G86" s="3">
        <v>20.3</v>
      </c>
      <c r="H86" s="11">
        <v>0.22</v>
      </c>
      <c r="I86" s="11">
        <v>0.155</v>
      </c>
      <c r="J86" s="11">
        <v>0.625</v>
      </c>
      <c r="K86" s="11">
        <f t="shared" si="10"/>
        <v>0.41333333333333333</v>
      </c>
      <c r="L86" s="12">
        <v>0.21879999999999999</v>
      </c>
      <c r="M86" s="12">
        <v>0.1547</v>
      </c>
      <c r="N86" s="12">
        <v>0.60289999999999999</v>
      </c>
      <c r="O86" s="12">
        <v>1.7999999999999999E-2</v>
      </c>
      <c r="P86" s="12">
        <v>5.5999999999999999E-3</v>
      </c>
      <c r="Q86" s="12">
        <v>0</v>
      </c>
      <c r="R86" s="12">
        <v>4.24</v>
      </c>
      <c r="S86" s="19">
        <f t="shared" si="11"/>
        <v>1.2603673942953019E-6</v>
      </c>
      <c r="T86" s="9">
        <f t="shared" si="12"/>
        <v>106.87025515919005</v>
      </c>
      <c r="U86" s="14">
        <f t="shared" si="13"/>
        <v>25205.248858299536</v>
      </c>
      <c r="V86">
        <f t="shared" si="14"/>
        <v>2.4067536114642088E-4</v>
      </c>
      <c r="W86">
        <f t="shared" si="15"/>
        <v>7.4876779023330957E-5</v>
      </c>
      <c r="X86">
        <f t="shared" si="16"/>
        <v>1.3074040000000001E-3</v>
      </c>
      <c r="Y86">
        <f t="shared" si="17"/>
        <v>0.18408645005401611</v>
      </c>
      <c r="Z86">
        <f t="shared" si="18"/>
        <v>5.727134001680502E-2</v>
      </c>
    </row>
    <row r="87" spans="1:26" ht="16" x14ac:dyDescent="0.2">
      <c r="A87" s="9">
        <v>3</v>
      </c>
      <c r="B87" s="1">
        <v>29</v>
      </c>
      <c r="C87" s="3">
        <v>49.9</v>
      </c>
      <c r="D87" s="3">
        <v>50</v>
      </c>
      <c r="E87" s="4">
        <v>547.79999999999995</v>
      </c>
      <c r="F87" s="4">
        <v>547.79999999999995</v>
      </c>
      <c r="G87" s="3">
        <v>14.45</v>
      </c>
      <c r="H87" s="11">
        <v>0.22</v>
      </c>
      <c r="I87" s="11">
        <v>0.155</v>
      </c>
      <c r="J87" s="11">
        <v>0.625</v>
      </c>
      <c r="K87" s="11">
        <f t="shared" si="10"/>
        <v>0.41333333333333333</v>
      </c>
      <c r="L87" s="12">
        <v>0.2039</v>
      </c>
      <c r="M87" s="12">
        <v>0.1605</v>
      </c>
      <c r="N87" s="12">
        <v>0.58250000000000002</v>
      </c>
      <c r="O87" s="12">
        <v>4.5100000000000001E-2</v>
      </c>
      <c r="P87" s="12">
        <v>7.7999999999999996E-3</v>
      </c>
      <c r="Q87" s="12">
        <v>2.0000000000000001E-4</v>
      </c>
      <c r="R87" s="12">
        <v>4.24</v>
      </c>
      <c r="S87" s="19">
        <f t="shared" si="11"/>
        <v>5.3937358996516513E-7</v>
      </c>
      <c r="T87" s="9">
        <f t="shared" si="12"/>
        <v>249.72632610981489</v>
      </c>
      <c r="U87" s="14">
        <f t="shared" si="13"/>
        <v>58897.718422126141</v>
      </c>
      <c r="V87">
        <f t="shared" si="14"/>
        <v>7.1541201186971714E-4</v>
      </c>
      <c r="W87">
        <f t="shared" si="15"/>
        <v>1.2372979362713511E-4</v>
      </c>
      <c r="X87">
        <f t="shared" si="16"/>
        <v>1.3074040000000001E-3</v>
      </c>
      <c r="Y87">
        <f t="shared" si="17"/>
        <v>0.54720041538018627</v>
      </c>
      <c r="Z87">
        <f t="shared" si="18"/>
        <v>9.4637765852892533E-2</v>
      </c>
    </row>
    <row r="88" spans="1:26" ht="16" x14ac:dyDescent="0.2">
      <c r="A88" s="9">
        <v>3</v>
      </c>
      <c r="B88" s="1">
        <v>30</v>
      </c>
      <c r="C88" s="3">
        <v>50</v>
      </c>
      <c r="D88" s="3">
        <v>50</v>
      </c>
      <c r="E88" s="4">
        <v>547.79999999999995</v>
      </c>
      <c r="F88" s="4">
        <v>547.79999999999995</v>
      </c>
      <c r="G88" s="3">
        <v>27.79</v>
      </c>
      <c r="H88" s="11">
        <v>0.22</v>
      </c>
      <c r="I88" s="11">
        <v>0.155</v>
      </c>
      <c r="J88" s="11">
        <v>0.625</v>
      </c>
      <c r="K88" s="11">
        <f t="shared" si="10"/>
        <v>0.41333333333333333</v>
      </c>
      <c r="L88" s="12">
        <v>0.21129999999999999</v>
      </c>
      <c r="M88" s="12">
        <v>0.15690000000000001</v>
      </c>
      <c r="N88" s="12">
        <v>0.59370000000000001</v>
      </c>
      <c r="O88" s="12">
        <v>3.1199999999999999E-2</v>
      </c>
      <c r="P88" s="12">
        <v>6.7999999999999996E-3</v>
      </c>
      <c r="Q88" s="12">
        <v>1E-4</v>
      </c>
      <c r="R88" s="12">
        <v>4.24</v>
      </c>
      <c r="S88" s="19">
        <f t="shared" si="11"/>
        <v>1.0352397011073824E-6</v>
      </c>
      <c r="T88" s="9">
        <f t="shared" si="12"/>
        <v>130.11072206618437</v>
      </c>
      <c r="U88" s="14">
        <f t="shared" si="13"/>
        <v>30686.491053345366</v>
      </c>
      <c r="V88">
        <f t="shared" si="14"/>
        <v>9.51820336303968E-4</v>
      </c>
      <c r="W88">
        <f t="shared" si="15"/>
        <v>2.0744802201496737E-4</v>
      </c>
      <c r="X88">
        <f t="shared" si="16"/>
        <v>1.3074040000000001E-3</v>
      </c>
      <c r="Y88">
        <f t="shared" si="17"/>
        <v>0.7280231177998292</v>
      </c>
      <c r="Z88">
        <f t="shared" si="18"/>
        <v>0.15867170516150123</v>
      </c>
    </row>
    <row r="89" spans="1:26" ht="16" x14ac:dyDescent="0.2">
      <c r="A89" s="9">
        <v>4</v>
      </c>
      <c r="B89" s="1">
        <v>1</v>
      </c>
      <c r="C89" s="3">
        <v>15.4</v>
      </c>
      <c r="D89" s="3">
        <v>15</v>
      </c>
      <c r="E89" s="4">
        <v>483.5</v>
      </c>
      <c r="F89" s="4">
        <v>483.5</v>
      </c>
      <c r="G89" s="3">
        <v>5.74</v>
      </c>
      <c r="H89" s="12">
        <v>0.12</v>
      </c>
      <c r="I89" s="11">
        <v>2.1000000000000001E-2</v>
      </c>
      <c r="J89" s="11">
        <v>0.85899999999999999</v>
      </c>
      <c r="K89" s="11">
        <f>I89/(H89+I89)</f>
        <v>0.14893617021276598</v>
      </c>
      <c r="L89" s="12">
        <v>0.11700000000000001</v>
      </c>
      <c r="M89" s="12">
        <v>0.02</v>
      </c>
      <c r="N89" s="12">
        <v>0.85580000000000001</v>
      </c>
      <c r="O89" s="12">
        <v>6.3E-3</v>
      </c>
      <c r="P89" s="12">
        <v>8.9999999999999998E-4</v>
      </c>
      <c r="Q89" s="12">
        <v>0</v>
      </c>
      <c r="R89" s="12">
        <v>4.24</v>
      </c>
      <c r="S89" s="19">
        <f t="shared" si="11"/>
        <v>6.1275660082367304E-7</v>
      </c>
      <c r="T89" s="9">
        <f t="shared" si="12"/>
        <v>219.81939458767656</v>
      </c>
      <c r="U89" s="14">
        <f t="shared" si="13"/>
        <v>51844.196836716161</v>
      </c>
      <c r="V89">
        <f t="shared" si="14"/>
        <v>1.3493079675475052E-5</v>
      </c>
      <c r="W89">
        <f t="shared" si="15"/>
        <v>1.9275828107821503E-6</v>
      </c>
      <c r="X89">
        <f t="shared" si="16"/>
        <v>1.3074040000000001E-3</v>
      </c>
      <c r="Y89">
        <f t="shared" si="17"/>
        <v>1.0320512768413628E-2</v>
      </c>
      <c r="Z89">
        <f t="shared" si="18"/>
        <v>1.4743589669162327E-3</v>
      </c>
    </row>
    <row r="90" spans="1:26" ht="16" x14ac:dyDescent="0.2">
      <c r="A90" s="9">
        <v>4</v>
      </c>
      <c r="B90" s="1">
        <v>2</v>
      </c>
      <c r="C90" s="3">
        <v>15.2</v>
      </c>
      <c r="D90" s="3">
        <v>15</v>
      </c>
      <c r="E90" s="4">
        <v>483.5</v>
      </c>
      <c r="F90" s="4">
        <v>483.5</v>
      </c>
      <c r="G90" s="3">
        <v>10.67</v>
      </c>
      <c r="H90" s="12">
        <v>0.12</v>
      </c>
      <c r="I90" s="11">
        <v>2.1000000000000001E-2</v>
      </c>
      <c r="J90" s="11">
        <v>0.85899999999999999</v>
      </c>
      <c r="K90" s="11">
        <f t="shared" ref="K90:K115" si="19">I90/(H90+I90)</f>
        <v>0.14893617021276598</v>
      </c>
      <c r="L90" s="12">
        <v>0.1187</v>
      </c>
      <c r="M90" s="12">
        <v>2.0199999999999999E-2</v>
      </c>
      <c r="N90" s="12">
        <v>0.85699999999999998</v>
      </c>
      <c r="O90" s="12">
        <v>3.3999999999999998E-3</v>
      </c>
      <c r="P90" s="12">
        <v>6.9999999999999999E-4</v>
      </c>
      <c r="Q90" s="12">
        <v>0</v>
      </c>
      <c r="R90" s="12">
        <v>4.24</v>
      </c>
      <c r="S90" s="19">
        <f t="shared" si="11"/>
        <v>1.1540314864999116E-6</v>
      </c>
      <c r="T90" s="9">
        <f t="shared" si="12"/>
        <v>116.71759964815546</v>
      </c>
      <c r="U90" s="14">
        <f t="shared" si="13"/>
        <v>27527.735766074395</v>
      </c>
      <c r="V90">
        <f t="shared" si="14"/>
        <v>1.353636260347558E-5</v>
      </c>
      <c r="W90">
        <f t="shared" si="15"/>
        <v>2.7868981830685019E-6</v>
      </c>
      <c r="X90">
        <f t="shared" si="16"/>
        <v>1.3074040000000001E-3</v>
      </c>
      <c r="Y90">
        <f t="shared" si="17"/>
        <v>1.0353618776962269E-2</v>
      </c>
      <c r="Z90">
        <f t="shared" si="18"/>
        <v>2.1316273952569379E-3</v>
      </c>
    </row>
    <row r="91" spans="1:26" ht="16" x14ac:dyDescent="0.2">
      <c r="A91" s="9">
        <v>4</v>
      </c>
      <c r="B91" s="1">
        <v>3</v>
      </c>
      <c r="C91" s="3">
        <v>30</v>
      </c>
      <c r="D91" s="3">
        <v>30</v>
      </c>
      <c r="E91" s="4">
        <v>483.5</v>
      </c>
      <c r="F91" s="4">
        <v>483.5</v>
      </c>
      <c r="G91" s="3">
        <v>7.1</v>
      </c>
      <c r="H91" s="12">
        <v>0.12</v>
      </c>
      <c r="I91" s="11">
        <v>2.1000000000000001E-2</v>
      </c>
      <c r="J91" s="11">
        <v>0.85899999999999999</v>
      </c>
      <c r="K91" s="11">
        <f t="shared" si="19"/>
        <v>0.14893617021276598</v>
      </c>
      <c r="L91" s="12">
        <v>0.1164</v>
      </c>
      <c r="M91" s="12">
        <v>1.9699999999999999E-2</v>
      </c>
      <c r="N91" s="12">
        <v>0.85119999999999996</v>
      </c>
      <c r="O91" s="12">
        <v>1.11E-2</v>
      </c>
      <c r="P91" s="12">
        <v>1.5E-3</v>
      </c>
      <c r="Q91" s="12">
        <v>1E-4</v>
      </c>
      <c r="R91" s="12">
        <v>4.24</v>
      </c>
      <c r="S91" s="19">
        <f t="shared" si="11"/>
        <v>3.8907553271812076E-7</v>
      </c>
      <c r="T91" s="9">
        <f t="shared" si="12"/>
        <v>346.19443705869685</v>
      </c>
      <c r="U91" s="14">
        <f t="shared" si="13"/>
        <v>81649.631381768108</v>
      </c>
      <c r="V91">
        <f t="shared" si="14"/>
        <v>5.8812544064166202E-5</v>
      </c>
      <c r="W91">
        <f t="shared" si="15"/>
        <v>7.9476410897521875E-6</v>
      </c>
      <c r="X91">
        <f t="shared" si="16"/>
        <v>1.3074040000000001E-3</v>
      </c>
      <c r="Y91">
        <f t="shared" si="17"/>
        <v>4.4984216098594008E-2</v>
      </c>
      <c r="Z91">
        <f t="shared" si="18"/>
        <v>6.0789481214316207E-3</v>
      </c>
    </row>
    <row r="92" spans="1:26" ht="16" x14ac:dyDescent="0.2">
      <c r="A92" s="9">
        <v>4</v>
      </c>
      <c r="B92" s="1">
        <v>4</v>
      </c>
      <c r="C92" s="3">
        <v>30</v>
      </c>
      <c r="D92" s="3">
        <v>30</v>
      </c>
      <c r="E92" s="4">
        <v>483.5</v>
      </c>
      <c r="F92" s="4">
        <v>483.5</v>
      </c>
      <c r="G92" s="3">
        <v>16.02</v>
      </c>
      <c r="H92" s="12">
        <v>0.12</v>
      </c>
      <c r="I92" s="11">
        <v>2.1000000000000001E-2</v>
      </c>
      <c r="J92" s="11">
        <v>0.85899999999999999</v>
      </c>
      <c r="K92" s="11">
        <f t="shared" si="19"/>
        <v>0.14893617021276598</v>
      </c>
      <c r="L92" s="12">
        <v>0.1181</v>
      </c>
      <c r="M92" s="12">
        <v>1.9599999999999999E-2</v>
      </c>
      <c r="N92" s="12">
        <v>0.85599999999999998</v>
      </c>
      <c r="O92" s="12">
        <v>5.1000000000000004E-3</v>
      </c>
      <c r="P92" s="12">
        <v>1.1000000000000001E-3</v>
      </c>
      <c r="Q92" s="12">
        <v>1E-4</v>
      </c>
      <c r="R92" s="12">
        <v>4.24</v>
      </c>
      <c r="S92" s="19">
        <f t="shared" si="11"/>
        <v>8.7788592030201336E-7</v>
      </c>
      <c r="T92" s="9">
        <f t="shared" si="12"/>
        <v>153.43199145547737</v>
      </c>
      <c r="U92" s="14">
        <f t="shared" si="13"/>
        <v>36186.790437612581</v>
      </c>
      <c r="V92">
        <f t="shared" si="14"/>
        <v>6.0970720405158055E-5</v>
      </c>
      <c r="W92">
        <f t="shared" si="15"/>
        <v>1.3150547538367423E-5</v>
      </c>
      <c r="X92">
        <f t="shared" si="16"/>
        <v>1.3074040000000001E-3</v>
      </c>
      <c r="Y92">
        <f t="shared" si="17"/>
        <v>4.6634950180019376E-2</v>
      </c>
      <c r="Z92">
        <f t="shared" si="18"/>
        <v>1.0058518666278689E-2</v>
      </c>
    </row>
    <row r="93" spans="1:26" ht="16" x14ac:dyDescent="0.2">
      <c r="A93" s="9">
        <v>4</v>
      </c>
      <c r="B93" s="1">
        <v>5</v>
      </c>
      <c r="C93" s="3">
        <v>49.8</v>
      </c>
      <c r="D93" s="3">
        <v>50</v>
      </c>
      <c r="E93" s="4">
        <v>483.5</v>
      </c>
      <c r="F93" s="4">
        <v>483.5</v>
      </c>
      <c r="G93" s="3">
        <v>7.45</v>
      </c>
      <c r="H93" s="12">
        <v>0.12</v>
      </c>
      <c r="I93" s="11">
        <v>2.1000000000000001E-2</v>
      </c>
      <c r="J93" s="11">
        <v>0.85899999999999999</v>
      </c>
      <c r="K93" s="11">
        <f t="shared" si="19"/>
        <v>0.14893617021276598</v>
      </c>
      <c r="L93" s="12">
        <v>0.10970000000000001</v>
      </c>
      <c r="M93" s="12">
        <v>1.8599999999999998E-2</v>
      </c>
      <c r="N93" s="12">
        <v>0.85040000000000004</v>
      </c>
      <c r="O93" s="12">
        <v>1.9E-2</v>
      </c>
      <c r="P93" s="12">
        <v>2.2000000000000001E-3</v>
      </c>
      <c r="Q93" s="12">
        <v>1E-4</v>
      </c>
      <c r="R93" s="12">
        <v>4.24</v>
      </c>
      <c r="S93" s="19">
        <f t="shared" si="11"/>
        <v>2.4593693524096387E-7</v>
      </c>
      <c r="T93" s="9">
        <f t="shared" si="12"/>
        <v>547.6842463320537</v>
      </c>
      <c r="U93" s="14">
        <f t="shared" si="13"/>
        <v>129170.81281416358</v>
      </c>
      <c r="V93">
        <f t="shared" si="14"/>
        <v>1.7605455340444792E-4</v>
      </c>
      <c r="W93">
        <f t="shared" si="15"/>
        <v>2.0385264078409763E-5</v>
      </c>
      <c r="X93">
        <f t="shared" si="16"/>
        <v>1.3074040000000001E-3</v>
      </c>
      <c r="Y93">
        <f t="shared" si="17"/>
        <v>0.13465964109368483</v>
      </c>
      <c r="Z93">
        <f t="shared" si="18"/>
        <v>1.5592168968742456E-2</v>
      </c>
    </row>
    <row r="94" spans="1:26" ht="16" x14ac:dyDescent="0.2">
      <c r="A94" s="9">
        <v>4</v>
      </c>
      <c r="B94" s="1">
        <v>6</v>
      </c>
      <c r="C94" s="3">
        <v>49.7</v>
      </c>
      <c r="D94" s="3">
        <v>50</v>
      </c>
      <c r="E94" s="4">
        <v>483.5</v>
      </c>
      <c r="F94" s="4">
        <v>483.5</v>
      </c>
      <c r="G94" s="3">
        <v>13.95</v>
      </c>
      <c r="H94" s="12">
        <v>0.12</v>
      </c>
      <c r="I94" s="11">
        <v>2.1000000000000001E-2</v>
      </c>
      <c r="J94" s="11">
        <v>0.85899999999999999</v>
      </c>
      <c r="K94" s="11">
        <f t="shared" si="19"/>
        <v>0.14893617021276598</v>
      </c>
      <c r="L94" s="12">
        <v>0.11600000000000001</v>
      </c>
      <c r="M94" s="12">
        <v>1.9300000000000001E-2</v>
      </c>
      <c r="N94" s="12">
        <v>0.85409999999999997</v>
      </c>
      <c r="O94" s="12">
        <v>8.9999999999999993E-3</v>
      </c>
      <c r="P94" s="12">
        <v>1.6000000000000001E-3</v>
      </c>
      <c r="Q94" s="12">
        <v>0</v>
      </c>
      <c r="R94" s="12">
        <v>4.24</v>
      </c>
      <c r="S94" s="19">
        <f t="shared" si="11"/>
        <v>4.6143936986010015E-7</v>
      </c>
      <c r="T94" s="9">
        <f t="shared" si="12"/>
        <v>291.90353884086585</v>
      </c>
      <c r="U94" s="14">
        <f t="shared" si="13"/>
        <v>68845.174254921178</v>
      </c>
      <c r="V94">
        <f t="shared" si="14"/>
        <v>1.561543566225958E-4</v>
      </c>
      <c r="W94">
        <f t="shared" si="15"/>
        <v>2.7760774510683702E-5</v>
      </c>
      <c r="X94">
        <f t="shared" si="16"/>
        <v>1.3074040000000001E-3</v>
      </c>
      <c r="Y94">
        <f t="shared" si="17"/>
        <v>0.11943848773798749</v>
      </c>
      <c r="Z94">
        <f t="shared" si="18"/>
        <v>2.1233508931197777E-2</v>
      </c>
    </row>
    <row r="95" spans="1:26" ht="16" x14ac:dyDescent="0.2">
      <c r="A95" s="9">
        <v>4</v>
      </c>
      <c r="B95" s="1">
        <v>7</v>
      </c>
      <c r="C95" s="3">
        <v>15</v>
      </c>
      <c r="D95" s="3">
        <v>15</v>
      </c>
      <c r="E95" s="4">
        <v>499.3</v>
      </c>
      <c r="F95" s="4">
        <v>499.3</v>
      </c>
      <c r="G95" s="3">
        <v>7.85</v>
      </c>
      <c r="H95" s="12">
        <v>0.12</v>
      </c>
      <c r="I95" s="11">
        <v>2.1000000000000001E-2</v>
      </c>
      <c r="J95" s="11">
        <v>0.85899999999999999</v>
      </c>
      <c r="K95" s="11">
        <f t="shared" si="19"/>
        <v>0.14893617021276598</v>
      </c>
      <c r="L95" s="12">
        <v>0.1145</v>
      </c>
      <c r="M95" s="12">
        <v>2.01E-2</v>
      </c>
      <c r="N95" s="12">
        <v>0.85529999999999995</v>
      </c>
      <c r="O95" s="12">
        <v>8.3999999999999995E-3</v>
      </c>
      <c r="P95" s="12">
        <v>1.6000000000000001E-3</v>
      </c>
      <c r="Q95" s="12">
        <v>1E-4</v>
      </c>
      <c r="R95" s="12">
        <v>4.24</v>
      </c>
      <c r="S95" s="19">
        <f t="shared" si="11"/>
        <v>8.8846497567114089E-7</v>
      </c>
      <c r="T95" s="9">
        <f t="shared" si="12"/>
        <v>151.6050589624133</v>
      </c>
      <c r="U95" s="14">
        <f t="shared" si="13"/>
        <v>35755.91013264464</v>
      </c>
      <c r="V95">
        <f t="shared" si="14"/>
        <v>2.3825526041346933E-5</v>
      </c>
      <c r="W95">
        <f t="shared" si="15"/>
        <v>4.5381954364470352E-6</v>
      </c>
      <c r="X95">
        <f t="shared" si="16"/>
        <v>1.3074040000000001E-3</v>
      </c>
      <c r="Y95">
        <f t="shared" si="17"/>
        <v>1.8223537668040583E-2</v>
      </c>
      <c r="Z95">
        <f t="shared" si="18"/>
        <v>3.4711500320077303E-3</v>
      </c>
    </row>
    <row r="96" spans="1:26" ht="16" x14ac:dyDescent="0.2">
      <c r="A96" s="9">
        <v>4</v>
      </c>
      <c r="B96" s="1">
        <v>8</v>
      </c>
      <c r="C96" s="3">
        <v>14.9</v>
      </c>
      <c r="D96" s="3">
        <v>15</v>
      </c>
      <c r="E96" s="4">
        <v>499.3</v>
      </c>
      <c r="F96" s="4">
        <v>499.3</v>
      </c>
      <c r="G96" s="3">
        <v>17.489999999999998</v>
      </c>
      <c r="H96" s="12">
        <v>0.12</v>
      </c>
      <c r="I96" s="11">
        <v>2.1000000000000001E-2</v>
      </c>
      <c r="J96" s="11">
        <v>0.85899999999999999</v>
      </c>
      <c r="K96" s="11">
        <f t="shared" si="19"/>
        <v>0.14893617021276598</v>
      </c>
      <c r="L96" s="12">
        <v>0.1179</v>
      </c>
      <c r="M96" s="12">
        <v>2.07E-2</v>
      </c>
      <c r="N96" s="12">
        <v>0.85629999999999995</v>
      </c>
      <c r="O96" s="12">
        <v>4.0000000000000001E-3</v>
      </c>
      <c r="P96" s="12">
        <v>1.1000000000000001E-3</v>
      </c>
      <c r="Q96" s="12">
        <v>0</v>
      </c>
      <c r="R96" s="12">
        <v>4.24</v>
      </c>
      <c r="S96" s="19">
        <f t="shared" si="11"/>
        <v>1.9928079884352055E-6</v>
      </c>
      <c r="T96" s="9">
        <f t="shared" si="12"/>
        <v>67.590949958218687</v>
      </c>
      <c r="U96" s="14">
        <f t="shared" si="13"/>
        <v>15941.261782598744</v>
      </c>
      <c r="V96">
        <f t="shared" si="14"/>
        <v>2.5278037638044151E-5</v>
      </c>
      <c r="W96">
        <f t="shared" si="15"/>
        <v>6.9514603504621418E-6</v>
      </c>
      <c r="X96">
        <f t="shared" si="16"/>
        <v>1.3074040000000001E-3</v>
      </c>
      <c r="Y96">
        <f t="shared" si="17"/>
        <v>1.9334526770641784E-2</v>
      </c>
      <c r="Z96">
        <f t="shared" si="18"/>
        <v>5.3169948619264905E-3</v>
      </c>
    </row>
    <row r="97" spans="1:26" ht="16" x14ac:dyDescent="0.2">
      <c r="A97" s="9">
        <v>4</v>
      </c>
      <c r="B97" s="1">
        <v>9</v>
      </c>
      <c r="C97" s="3">
        <v>30</v>
      </c>
      <c r="D97" s="3">
        <v>30</v>
      </c>
      <c r="E97" s="4">
        <v>499.3</v>
      </c>
      <c r="F97" s="4">
        <v>499.3</v>
      </c>
      <c r="G97" s="3">
        <v>7.92</v>
      </c>
      <c r="H97" s="12">
        <v>0.12</v>
      </c>
      <c r="I97" s="11">
        <v>2.1000000000000001E-2</v>
      </c>
      <c r="J97" s="11">
        <v>0.85899999999999999</v>
      </c>
      <c r="K97" s="11">
        <f t="shared" si="19"/>
        <v>0.14893617021276598</v>
      </c>
      <c r="L97" s="12">
        <v>0.1087</v>
      </c>
      <c r="M97" s="12">
        <v>1.95E-2</v>
      </c>
      <c r="N97" s="12">
        <v>0.85099999999999998</v>
      </c>
      <c r="O97" s="12">
        <v>1.83E-2</v>
      </c>
      <c r="P97" s="12">
        <v>2.3E-3</v>
      </c>
      <c r="Q97" s="12">
        <v>2.0000000000000001E-4</v>
      </c>
      <c r="R97" s="12">
        <v>4.24</v>
      </c>
      <c r="S97" s="19">
        <f t="shared" si="11"/>
        <v>4.4819379664429524E-7</v>
      </c>
      <c r="T97" s="9">
        <f t="shared" si="12"/>
        <v>300.53023051892535</v>
      </c>
      <c r="U97" s="14">
        <f t="shared" si="13"/>
        <v>70879.77134880313</v>
      </c>
      <c r="V97">
        <f t="shared" si="14"/>
        <v>1.0473692576065086E-4</v>
      </c>
      <c r="W97">
        <f t="shared" si="15"/>
        <v>1.3163657336038085E-5</v>
      </c>
      <c r="X97">
        <f t="shared" si="16"/>
        <v>1.3074040000000001E-3</v>
      </c>
      <c r="Y97">
        <f t="shared" si="17"/>
        <v>8.011060526099878E-2</v>
      </c>
      <c r="Z97">
        <f t="shared" si="18"/>
        <v>1.0068546016409682E-2</v>
      </c>
    </row>
    <row r="98" spans="1:26" ht="16" x14ac:dyDescent="0.2">
      <c r="A98" s="9">
        <v>4</v>
      </c>
      <c r="B98" s="1">
        <v>10</v>
      </c>
      <c r="C98" s="3">
        <v>30</v>
      </c>
      <c r="D98" s="3">
        <v>30</v>
      </c>
      <c r="E98" s="4">
        <v>499.3</v>
      </c>
      <c r="F98" s="4">
        <v>499.3</v>
      </c>
      <c r="G98" s="3">
        <v>18.5</v>
      </c>
      <c r="H98" s="12">
        <v>0.12</v>
      </c>
      <c r="I98" s="11">
        <v>2.1000000000000001E-2</v>
      </c>
      <c r="J98" s="11">
        <v>0.85899999999999999</v>
      </c>
      <c r="K98" s="11">
        <f t="shared" si="19"/>
        <v>0.14893617021276598</v>
      </c>
      <c r="L98" s="12">
        <v>0.11609999999999999</v>
      </c>
      <c r="M98" s="12">
        <v>1.9699999999999999E-2</v>
      </c>
      <c r="N98" s="12">
        <v>0.85389999999999999</v>
      </c>
      <c r="O98" s="12">
        <v>8.3000000000000001E-3</v>
      </c>
      <c r="P98" s="12">
        <v>1.9E-3</v>
      </c>
      <c r="Q98" s="12">
        <v>1E-4</v>
      </c>
      <c r="R98" s="12">
        <v>4.24</v>
      </c>
      <c r="S98" s="19">
        <f t="shared" si="11"/>
        <v>1.046917328020134E-6</v>
      </c>
      <c r="T98" s="9">
        <f t="shared" si="12"/>
        <v>128.65942841675076</v>
      </c>
      <c r="U98" s="14">
        <f t="shared" si="13"/>
        <v>30344.204815271401</v>
      </c>
      <c r="V98">
        <f t="shared" si="14"/>
        <v>1.1096176899147168E-4</v>
      </c>
      <c r="W98">
        <f t="shared" si="15"/>
        <v>2.5400886877565809E-5</v>
      </c>
      <c r="X98">
        <f t="shared" si="16"/>
        <v>1.3074040000000001E-3</v>
      </c>
      <c r="Y98">
        <f t="shared" si="17"/>
        <v>8.4871829206176266E-2</v>
      </c>
      <c r="Z98">
        <f t="shared" si="18"/>
        <v>1.9428491023100593E-2</v>
      </c>
    </row>
    <row r="99" spans="1:26" ht="16" x14ac:dyDescent="0.2">
      <c r="A99" s="9">
        <v>4</v>
      </c>
      <c r="B99" s="1">
        <v>11</v>
      </c>
      <c r="C99" s="3">
        <v>49.8</v>
      </c>
      <c r="D99" s="3">
        <v>50</v>
      </c>
      <c r="E99" s="4">
        <v>499.3</v>
      </c>
      <c r="F99" s="4">
        <v>499.3</v>
      </c>
      <c r="G99" s="3">
        <v>6.9</v>
      </c>
      <c r="H99" s="12">
        <v>0.12</v>
      </c>
      <c r="I99" s="11">
        <v>2.1000000000000001E-2</v>
      </c>
      <c r="J99" s="11">
        <v>0.85899999999999999</v>
      </c>
      <c r="K99" s="11">
        <f t="shared" si="19"/>
        <v>0.14893617021276598</v>
      </c>
      <c r="L99" s="12">
        <v>9.3799999999999994E-2</v>
      </c>
      <c r="M99" s="12">
        <v>1.9099999999999999E-2</v>
      </c>
      <c r="N99" s="12">
        <v>0.84470000000000001</v>
      </c>
      <c r="O99" s="12">
        <v>3.9199999999999999E-2</v>
      </c>
      <c r="P99" s="12">
        <v>3.0000000000000001E-3</v>
      </c>
      <c r="Q99" s="12">
        <v>2.0000000000000001E-4</v>
      </c>
      <c r="R99" s="12">
        <v>4.24</v>
      </c>
      <c r="S99" s="19">
        <f t="shared" si="11"/>
        <v>2.3522401704131964E-7</v>
      </c>
      <c r="T99" s="9">
        <f t="shared" si="12"/>
        <v>572.62768792440795</v>
      </c>
      <c r="U99" s="14">
        <f t="shared" si="13"/>
        <v>135053.69998217167</v>
      </c>
      <c r="V99">
        <f t="shared" si="14"/>
        <v>3.2576727750801329E-4</v>
      </c>
      <c r="W99">
        <f t="shared" si="15"/>
        <v>2.4931169197041833E-5</v>
      </c>
      <c r="X99">
        <f t="shared" si="16"/>
        <v>1.3074040000000001E-3</v>
      </c>
      <c r="Y99">
        <f t="shared" si="17"/>
        <v>0.24917108828488613</v>
      </c>
      <c r="Z99">
        <f t="shared" si="18"/>
        <v>1.9069215940169856E-2</v>
      </c>
    </row>
    <row r="100" spans="1:26" ht="16" x14ac:dyDescent="0.2">
      <c r="A100" s="9">
        <v>4</v>
      </c>
      <c r="B100" s="1">
        <v>12</v>
      </c>
      <c r="C100" s="3">
        <v>49.7</v>
      </c>
      <c r="D100" s="3">
        <v>50</v>
      </c>
      <c r="E100" s="4">
        <v>499.3</v>
      </c>
      <c r="F100" s="4">
        <v>499.3</v>
      </c>
      <c r="G100" s="3">
        <v>14.21</v>
      </c>
      <c r="H100" s="12">
        <v>0.12</v>
      </c>
      <c r="I100" s="11">
        <v>2.1000000000000001E-2</v>
      </c>
      <c r="J100" s="11">
        <v>0.85899999999999999</v>
      </c>
      <c r="K100" s="11">
        <f t="shared" si="19"/>
        <v>0.14893617021276598</v>
      </c>
      <c r="L100" s="12">
        <v>0.108</v>
      </c>
      <c r="M100" s="12">
        <v>1.89E-2</v>
      </c>
      <c r="N100" s="12">
        <v>0.85009999999999997</v>
      </c>
      <c r="O100" s="12">
        <v>2.07E-2</v>
      </c>
      <c r="P100" s="12">
        <v>2.2000000000000001E-3</v>
      </c>
      <c r="Q100" s="12">
        <v>1E-4</v>
      </c>
      <c r="R100" s="12">
        <v>4.24</v>
      </c>
      <c r="S100" s="19">
        <f t="shared" si="11"/>
        <v>4.8539981177332445E-7</v>
      </c>
      <c r="T100" s="9">
        <f t="shared" si="12"/>
        <v>277.49451432742546</v>
      </c>
      <c r="U100" s="14">
        <f t="shared" si="13"/>
        <v>65446.819416845618</v>
      </c>
      <c r="V100">
        <f t="shared" si="14"/>
        <v>3.542719142899644E-4</v>
      </c>
      <c r="W100">
        <f t="shared" si="15"/>
        <v>3.7652087509078344E-5</v>
      </c>
      <c r="X100">
        <f t="shared" si="16"/>
        <v>1.3074040000000001E-3</v>
      </c>
      <c r="Y100">
        <f t="shared" si="17"/>
        <v>0.27097355850981364</v>
      </c>
      <c r="Z100">
        <f t="shared" si="18"/>
        <v>2.8799122160463285E-2</v>
      </c>
    </row>
    <row r="101" spans="1:26" ht="16" x14ac:dyDescent="0.2">
      <c r="A101" s="9">
        <v>4</v>
      </c>
      <c r="B101" s="1">
        <v>13</v>
      </c>
      <c r="C101" s="3">
        <v>15</v>
      </c>
      <c r="D101" s="3">
        <v>15</v>
      </c>
      <c r="E101" s="4">
        <v>516.70000000000005</v>
      </c>
      <c r="F101" s="4">
        <v>516.70000000000005</v>
      </c>
      <c r="G101" s="3">
        <v>7.02</v>
      </c>
      <c r="H101" s="12">
        <v>0.12</v>
      </c>
      <c r="I101" s="11">
        <v>2.1000000000000001E-2</v>
      </c>
      <c r="J101" s="11">
        <v>0.85899999999999999</v>
      </c>
      <c r="K101" s="11">
        <f t="shared" si="19"/>
        <v>0.14893617021276598</v>
      </c>
      <c r="L101" s="12">
        <v>0.1119</v>
      </c>
      <c r="M101" s="12">
        <v>2.01E-2</v>
      </c>
      <c r="N101" s="12">
        <v>0.85360000000000003</v>
      </c>
      <c r="O101" s="12">
        <v>1.3299999999999999E-2</v>
      </c>
      <c r="P101" s="12">
        <v>1E-3</v>
      </c>
      <c r="Q101" s="12">
        <v>1E-4</v>
      </c>
      <c r="R101" s="12">
        <v>4.24</v>
      </c>
      <c r="S101" s="19">
        <f t="shared" si="11"/>
        <v>8.222136130872484E-7</v>
      </c>
      <c r="T101" s="9">
        <f t="shared" si="12"/>
        <v>163.8209132988039</v>
      </c>
      <c r="U101" s="14">
        <f t="shared" si="13"/>
        <v>38637.007853491479</v>
      </c>
      <c r="V101">
        <f t="shared" si="14"/>
        <v>3.2599085196333133E-5</v>
      </c>
      <c r="W101">
        <f t="shared" si="15"/>
        <v>2.4510590373182812E-6</v>
      </c>
      <c r="X101">
        <f t="shared" si="16"/>
        <v>1.3074040000000001E-3</v>
      </c>
      <c r="Y101">
        <f t="shared" si="17"/>
        <v>2.4934209468789395E-2</v>
      </c>
      <c r="Z101">
        <f t="shared" si="18"/>
        <v>1.8747525916383008E-3</v>
      </c>
    </row>
    <row r="102" spans="1:26" ht="16" x14ac:dyDescent="0.2">
      <c r="A102" s="9">
        <v>4</v>
      </c>
      <c r="B102" s="1">
        <v>14</v>
      </c>
      <c r="C102" s="3">
        <v>15</v>
      </c>
      <c r="D102" s="3">
        <v>15</v>
      </c>
      <c r="E102" s="4">
        <v>516.70000000000005</v>
      </c>
      <c r="F102" s="4">
        <v>516.70000000000005</v>
      </c>
      <c r="G102" s="3">
        <v>14.82</v>
      </c>
      <c r="H102" s="12">
        <v>0.12</v>
      </c>
      <c r="I102" s="11">
        <v>2.1000000000000001E-2</v>
      </c>
      <c r="J102" s="11">
        <v>0.85899999999999999</v>
      </c>
      <c r="K102" s="11">
        <f t="shared" si="19"/>
        <v>0.14893617021276598</v>
      </c>
      <c r="L102" s="12">
        <v>0.1149</v>
      </c>
      <c r="M102" s="12">
        <v>1.9900000000000001E-2</v>
      </c>
      <c r="N102" s="12">
        <v>0.85619999999999996</v>
      </c>
      <c r="O102" s="12">
        <v>8.0999999999999996E-3</v>
      </c>
      <c r="P102" s="12">
        <v>8.9999999999999998E-4</v>
      </c>
      <c r="Q102" s="12">
        <v>0</v>
      </c>
      <c r="R102" s="12">
        <v>4.24</v>
      </c>
      <c r="S102" s="19">
        <f t="shared" si="11"/>
        <v>1.7357842942953021E-6</v>
      </c>
      <c r="T102" s="9">
        <f t="shared" si="12"/>
        <v>77.599379983643956</v>
      </c>
      <c r="U102" s="14">
        <f t="shared" si="13"/>
        <v>18301.740562180174</v>
      </c>
      <c r="V102">
        <f t="shared" si="14"/>
        <v>4.1913109538142611E-5</v>
      </c>
      <c r="W102">
        <f t="shared" si="15"/>
        <v>4.6570121709047349E-6</v>
      </c>
      <c r="X102">
        <f t="shared" si="16"/>
        <v>1.3074040000000001E-3</v>
      </c>
      <c r="Y102">
        <f t="shared" si="17"/>
        <v>3.2058269317014949E-2</v>
      </c>
      <c r="Z102">
        <f t="shared" si="18"/>
        <v>3.562029924112772E-3</v>
      </c>
    </row>
    <row r="103" spans="1:26" ht="16" x14ac:dyDescent="0.2">
      <c r="A103" s="9">
        <v>4</v>
      </c>
      <c r="B103" s="1">
        <v>15</v>
      </c>
      <c r="C103" s="3">
        <v>30</v>
      </c>
      <c r="D103" s="3">
        <v>30</v>
      </c>
      <c r="E103" s="4">
        <v>516.70000000000005</v>
      </c>
      <c r="F103" s="4">
        <v>516.70000000000005</v>
      </c>
      <c r="G103" s="3">
        <v>8.77</v>
      </c>
      <c r="H103" s="12">
        <v>0.12</v>
      </c>
      <c r="I103" s="11">
        <v>2.1000000000000001E-2</v>
      </c>
      <c r="J103" s="11">
        <v>0.85899999999999999</v>
      </c>
      <c r="K103" s="11">
        <f t="shared" si="19"/>
        <v>0.14893617021276598</v>
      </c>
      <c r="L103" s="12">
        <v>0.1024</v>
      </c>
      <c r="M103" s="12">
        <v>1.9699999999999999E-2</v>
      </c>
      <c r="N103" s="12">
        <v>0.84870000000000001</v>
      </c>
      <c r="O103" s="12">
        <v>2.7199999999999998E-2</v>
      </c>
      <c r="P103" s="12">
        <v>1.9E-3</v>
      </c>
      <c r="Q103" s="12">
        <v>1E-4</v>
      </c>
      <c r="R103" s="12">
        <v>4.24</v>
      </c>
      <c r="S103" s="19">
        <f t="shared" si="11"/>
        <v>5.1359069706375847E-7</v>
      </c>
      <c r="T103" s="9">
        <f t="shared" si="12"/>
        <v>262.26289882727554</v>
      </c>
      <c r="U103" s="14">
        <f t="shared" si="13"/>
        <v>61854.457270583844</v>
      </c>
      <c r="V103">
        <f t="shared" si="14"/>
        <v>1.6657704472878976E-4</v>
      </c>
      <c r="W103">
        <f t="shared" si="15"/>
        <v>1.1635896506790462E-5</v>
      </c>
      <c r="X103">
        <f t="shared" si="16"/>
        <v>1.3074040000000001E-3</v>
      </c>
      <c r="Y103">
        <f t="shared" si="17"/>
        <v>0.1274105362449478</v>
      </c>
      <c r="Z103">
        <f t="shared" si="18"/>
        <v>8.9000006935809131E-3</v>
      </c>
    </row>
    <row r="104" spans="1:26" ht="16" x14ac:dyDescent="0.2">
      <c r="A104" s="9">
        <v>4</v>
      </c>
      <c r="B104" s="1">
        <v>16</v>
      </c>
      <c r="C104" s="3">
        <v>29.7</v>
      </c>
      <c r="D104" s="3">
        <v>30</v>
      </c>
      <c r="E104" s="4">
        <v>516.70000000000005</v>
      </c>
      <c r="F104" s="4">
        <v>516.70000000000005</v>
      </c>
      <c r="G104" s="3">
        <v>15.78</v>
      </c>
      <c r="H104" s="12">
        <v>0.12</v>
      </c>
      <c r="I104" s="11">
        <v>2.1000000000000001E-2</v>
      </c>
      <c r="J104" s="11">
        <v>0.85899999999999999</v>
      </c>
      <c r="K104" s="11">
        <f t="shared" si="19"/>
        <v>0.14893617021276598</v>
      </c>
      <c r="L104" s="12">
        <v>0.1096</v>
      </c>
      <c r="M104" s="12">
        <v>1.9599999999999999E-2</v>
      </c>
      <c r="N104" s="12">
        <v>0.85070000000000001</v>
      </c>
      <c r="O104" s="12">
        <v>1.8200000000000001E-2</v>
      </c>
      <c r="P104" s="12">
        <v>1.8E-3</v>
      </c>
      <c r="Q104" s="12">
        <v>1E-4</v>
      </c>
      <c r="R104" s="12">
        <v>4.24</v>
      </c>
      <c r="S104" s="19">
        <f t="shared" si="11"/>
        <v>9.3344634482407974E-7</v>
      </c>
      <c r="T104" s="9">
        <f t="shared" si="12"/>
        <v>144.29944020836848</v>
      </c>
      <c r="U104" s="14">
        <f t="shared" si="13"/>
        <v>34032.886841596337</v>
      </c>
      <c r="V104">
        <f t="shared" si="14"/>
        <v>2.0055109723124249E-4</v>
      </c>
      <c r="W104">
        <f t="shared" si="15"/>
        <v>1.9834723901991014E-5</v>
      </c>
      <c r="X104">
        <f t="shared" si="16"/>
        <v>1.3074040000000001E-3</v>
      </c>
      <c r="Y104">
        <f t="shared" si="17"/>
        <v>0.15339642316471611</v>
      </c>
      <c r="Z104">
        <f t="shared" si="18"/>
        <v>1.5171074818488403E-2</v>
      </c>
    </row>
    <row r="105" spans="1:26" ht="16" x14ac:dyDescent="0.2">
      <c r="A105" s="9">
        <v>4</v>
      </c>
      <c r="B105" s="1">
        <v>17</v>
      </c>
      <c r="C105" s="3">
        <v>50</v>
      </c>
      <c r="D105" s="3">
        <v>50</v>
      </c>
      <c r="E105" s="4">
        <v>516.70000000000005</v>
      </c>
      <c r="F105" s="4">
        <v>516.70000000000005</v>
      </c>
      <c r="G105" s="3">
        <v>10.87</v>
      </c>
      <c r="H105" s="12">
        <v>0.12</v>
      </c>
      <c r="I105" s="11">
        <v>2.1000000000000001E-2</v>
      </c>
      <c r="J105" s="11">
        <v>0.85899999999999999</v>
      </c>
      <c r="K105" s="11">
        <f t="shared" si="19"/>
        <v>0.14893617021276598</v>
      </c>
      <c r="L105" s="12">
        <v>8.9200000000000002E-2</v>
      </c>
      <c r="M105" s="12">
        <v>1.95E-2</v>
      </c>
      <c r="N105" s="12">
        <v>0.84160000000000001</v>
      </c>
      <c r="O105" s="12">
        <v>4.65E-2</v>
      </c>
      <c r="P105" s="12">
        <v>3.0000000000000001E-3</v>
      </c>
      <c r="Q105" s="12">
        <v>2.0000000000000001E-4</v>
      </c>
      <c r="R105" s="12">
        <v>4.24</v>
      </c>
      <c r="S105" s="19">
        <f t="shared" si="11"/>
        <v>3.8194281941275164E-7</v>
      </c>
      <c r="T105" s="9">
        <f t="shared" si="12"/>
        <v>352.65955576743437</v>
      </c>
      <c r="U105" s="14">
        <f t="shared" si="13"/>
        <v>83174.423530055268</v>
      </c>
      <c r="V105">
        <f t="shared" si="14"/>
        <v>5.8827162664183837E-4</v>
      </c>
      <c r="W105">
        <f t="shared" si="15"/>
        <v>3.7953008170441185E-5</v>
      </c>
      <c r="X105">
        <f t="shared" si="16"/>
        <v>1.3074040000000001E-3</v>
      </c>
      <c r="Y105">
        <f t="shared" si="17"/>
        <v>0.449953974931879</v>
      </c>
      <c r="Z105">
        <f t="shared" si="18"/>
        <v>2.9029288705282517E-2</v>
      </c>
    </row>
    <row r="106" spans="1:26" ht="16" x14ac:dyDescent="0.2">
      <c r="A106" s="9">
        <v>4</v>
      </c>
      <c r="B106" s="1">
        <v>18</v>
      </c>
      <c r="C106" s="3">
        <v>49.8</v>
      </c>
      <c r="D106" s="3">
        <v>50</v>
      </c>
      <c r="E106" s="4">
        <v>516.70000000000005</v>
      </c>
      <c r="F106" s="4">
        <v>516.70000000000005</v>
      </c>
      <c r="G106" s="3">
        <v>17.489999999999998</v>
      </c>
      <c r="H106" s="12">
        <v>0.12</v>
      </c>
      <c r="I106" s="11">
        <v>2.1000000000000001E-2</v>
      </c>
      <c r="J106" s="11">
        <v>0.85899999999999999</v>
      </c>
      <c r="K106" s="11">
        <f t="shared" si="19"/>
        <v>0.14893617021276598</v>
      </c>
      <c r="L106" s="12">
        <v>9.9599999999999994E-2</v>
      </c>
      <c r="M106" s="12">
        <v>1.9300000000000001E-2</v>
      </c>
      <c r="N106" s="12">
        <v>0.84570000000000001</v>
      </c>
      <c r="O106" s="12">
        <v>3.2500000000000001E-2</v>
      </c>
      <c r="P106" s="12">
        <v>2.7000000000000001E-3</v>
      </c>
      <c r="Q106" s="12">
        <v>2.0000000000000001E-4</v>
      </c>
      <c r="R106" s="12">
        <v>4.24</v>
      </c>
      <c r="S106" s="19">
        <f t="shared" si="11"/>
        <v>6.1702004998180634E-7</v>
      </c>
      <c r="T106" s="9">
        <f t="shared" si="12"/>
        <v>218.3004993543307</v>
      </c>
      <c r="U106" s="14">
        <f t="shared" si="13"/>
        <v>51485.966828851568</v>
      </c>
      <c r="V106">
        <f t="shared" si="14"/>
        <v>6.6155899016507301E-4</v>
      </c>
      <c r="W106">
        <f t="shared" si="15"/>
        <v>5.4960285336790676E-5</v>
      </c>
      <c r="X106">
        <f t="shared" si="16"/>
        <v>1.3074040000000001E-3</v>
      </c>
      <c r="Y106">
        <f t="shared" si="17"/>
        <v>0.50600961153941171</v>
      </c>
      <c r="Z106">
        <f t="shared" si="18"/>
        <v>4.2037721574043424E-2</v>
      </c>
    </row>
    <row r="107" spans="1:26" ht="16" x14ac:dyDescent="0.2">
      <c r="A107" s="9">
        <v>4</v>
      </c>
      <c r="B107" s="1">
        <v>19</v>
      </c>
      <c r="C107" s="3">
        <v>15</v>
      </c>
      <c r="D107" s="3">
        <v>15</v>
      </c>
      <c r="E107" s="4">
        <v>532.4</v>
      </c>
      <c r="F107" s="4">
        <v>532.4</v>
      </c>
      <c r="G107" s="3">
        <v>10.84</v>
      </c>
      <c r="H107" s="12">
        <v>0.12</v>
      </c>
      <c r="I107" s="11">
        <v>2.1000000000000001E-2</v>
      </c>
      <c r="J107" s="11">
        <v>0.85899999999999999</v>
      </c>
      <c r="K107" s="11">
        <f t="shared" si="19"/>
        <v>0.14893617021276598</v>
      </c>
      <c r="L107" s="12">
        <v>0.1142</v>
      </c>
      <c r="M107" s="12">
        <v>1.9900000000000001E-2</v>
      </c>
      <c r="N107" s="12">
        <v>0.85429999999999995</v>
      </c>
      <c r="O107" s="12">
        <v>1.03E-2</v>
      </c>
      <c r="P107" s="12">
        <v>1.2999999999999999E-3</v>
      </c>
      <c r="Q107" s="12">
        <v>0</v>
      </c>
      <c r="R107" s="12">
        <v>4.24</v>
      </c>
      <c r="S107" s="19">
        <f t="shared" si="11"/>
        <v>1.3082068483221477E-6</v>
      </c>
      <c r="T107" s="9">
        <f t="shared" si="12"/>
        <v>102.96214638794903</v>
      </c>
      <c r="U107" s="14">
        <f t="shared" si="13"/>
        <v>24283.525091497409</v>
      </c>
      <c r="V107">
        <f t="shared" si="14"/>
        <v>3.7834115167897778E-5</v>
      </c>
      <c r="W107">
        <f t="shared" si="15"/>
        <v>4.7751795842977779E-6</v>
      </c>
      <c r="X107">
        <f t="shared" si="16"/>
        <v>1.3074040000000001E-3</v>
      </c>
      <c r="Y107">
        <f t="shared" si="17"/>
        <v>2.8938350477662432E-2</v>
      </c>
      <c r="Z107">
        <f t="shared" si="18"/>
        <v>3.652413167083608E-3</v>
      </c>
    </row>
    <row r="108" spans="1:26" ht="16" x14ac:dyDescent="0.2">
      <c r="A108" s="9">
        <v>4</v>
      </c>
      <c r="B108" s="1">
        <v>20</v>
      </c>
      <c r="C108" s="3">
        <v>15</v>
      </c>
      <c r="D108" s="3">
        <v>15</v>
      </c>
      <c r="E108" s="4">
        <v>532.4</v>
      </c>
      <c r="F108" s="4">
        <v>532.4</v>
      </c>
      <c r="G108" s="3">
        <v>18.559999999999999</v>
      </c>
      <c r="H108" s="12">
        <v>0.12</v>
      </c>
      <c r="I108" s="11">
        <v>2.1000000000000001E-2</v>
      </c>
      <c r="J108" s="11">
        <v>0.85899999999999999</v>
      </c>
      <c r="K108" s="11">
        <f t="shared" si="19"/>
        <v>0.14893617021276598</v>
      </c>
      <c r="L108" s="12">
        <v>0.11609999999999999</v>
      </c>
      <c r="M108" s="12">
        <v>0.02</v>
      </c>
      <c r="N108" s="12">
        <v>0.85560000000000003</v>
      </c>
      <c r="O108" s="12">
        <v>7.4000000000000003E-3</v>
      </c>
      <c r="P108" s="12">
        <v>8.9999999999999998E-4</v>
      </c>
      <c r="Q108" s="12">
        <v>0</v>
      </c>
      <c r="R108" s="12">
        <v>4.24</v>
      </c>
      <c r="S108" s="19">
        <f t="shared" si="11"/>
        <v>2.2398818362416099E-6</v>
      </c>
      <c r="T108" s="9">
        <f t="shared" si="12"/>
        <v>60.135219118823706</v>
      </c>
      <c r="U108" s="14">
        <f t="shared" si="13"/>
        <v>14182.834697835777</v>
      </c>
      <c r="V108">
        <f t="shared" si="14"/>
        <v>4.654004150055308E-5</v>
      </c>
      <c r="W108">
        <f t="shared" si="15"/>
        <v>5.6602753176348334E-6</v>
      </c>
      <c r="X108">
        <f t="shared" si="16"/>
        <v>1.3074040000000001E-3</v>
      </c>
      <c r="Y108">
        <f t="shared" si="17"/>
        <v>3.5597291656253978E-2</v>
      </c>
      <c r="Z108">
        <f t="shared" si="18"/>
        <v>4.3294003365714293E-3</v>
      </c>
    </row>
    <row r="109" spans="1:26" ht="16" x14ac:dyDescent="0.2">
      <c r="A109" s="9">
        <v>4</v>
      </c>
      <c r="B109" s="1">
        <v>21</v>
      </c>
      <c r="C109" s="3">
        <v>29.9</v>
      </c>
      <c r="D109" s="3">
        <v>30</v>
      </c>
      <c r="E109" s="4">
        <v>532.4</v>
      </c>
      <c r="F109" s="4">
        <v>532.4</v>
      </c>
      <c r="G109" s="3">
        <v>10.62</v>
      </c>
      <c r="H109" s="12">
        <v>0.12</v>
      </c>
      <c r="I109" s="11">
        <v>2.1000000000000001E-2</v>
      </c>
      <c r="J109" s="11">
        <v>0.85899999999999999</v>
      </c>
      <c r="K109" s="11">
        <f t="shared" si="19"/>
        <v>0.14893617021276598</v>
      </c>
      <c r="L109" s="12">
        <v>0.1031</v>
      </c>
      <c r="M109" s="12">
        <v>1.9800000000000002E-2</v>
      </c>
      <c r="N109" s="12">
        <v>0.8498</v>
      </c>
      <c r="O109" s="12">
        <v>2.52E-2</v>
      </c>
      <c r="P109" s="12">
        <v>2.0999999999999999E-3</v>
      </c>
      <c r="Q109" s="12">
        <v>0</v>
      </c>
      <c r="R109" s="12">
        <v>4.24</v>
      </c>
      <c r="S109" s="19">
        <f t="shared" si="11"/>
        <v>6.4297150075194723E-7</v>
      </c>
      <c r="T109" s="9">
        <f t="shared" si="12"/>
        <v>209.48951060060571</v>
      </c>
      <c r="U109" s="14">
        <f t="shared" si="13"/>
        <v>49407.903443539071</v>
      </c>
      <c r="V109">
        <f t="shared" si="14"/>
        <v>1.8137278754869549E-4</v>
      </c>
      <c r="W109">
        <f t="shared" si="15"/>
        <v>1.5114398962391291E-5</v>
      </c>
      <c r="X109">
        <f t="shared" si="16"/>
        <v>1.3074040000000001E-3</v>
      </c>
      <c r="Y109">
        <f t="shared" si="17"/>
        <v>0.13872742285375866</v>
      </c>
      <c r="Z109">
        <f t="shared" si="18"/>
        <v>1.1560618571146555E-2</v>
      </c>
    </row>
    <row r="110" spans="1:26" ht="16" x14ac:dyDescent="0.2">
      <c r="A110" s="9">
        <v>4</v>
      </c>
      <c r="B110" s="1">
        <v>22</v>
      </c>
      <c r="C110" s="3">
        <v>29.8</v>
      </c>
      <c r="D110" s="3">
        <v>30</v>
      </c>
      <c r="E110" s="4">
        <v>532.4</v>
      </c>
      <c r="F110" s="4">
        <v>532.4</v>
      </c>
      <c r="G110" s="3">
        <v>18.25</v>
      </c>
      <c r="H110" s="12">
        <v>0.12</v>
      </c>
      <c r="I110" s="11">
        <v>2.1000000000000001E-2</v>
      </c>
      <c r="J110" s="11">
        <v>0.85899999999999999</v>
      </c>
      <c r="K110" s="11">
        <f t="shared" si="19"/>
        <v>0.14893617021276598</v>
      </c>
      <c r="L110" s="12">
        <v>0.1085</v>
      </c>
      <c r="M110" s="12">
        <v>1.9599999999999999E-2</v>
      </c>
      <c r="N110" s="12">
        <v>0.85170000000000001</v>
      </c>
      <c r="O110" s="12">
        <v>1.83E-2</v>
      </c>
      <c r="P110" s="12">
        <v>1.9E-3</v>
      </c>
      <c r="Q110" s="12">
        <v>0</v>
      </c>
      <c r="R110" s="12">
        <v>4.24</v>
      </c>
      <c r="S110" s="19">
        <f t="shared" si="11"/>
        <v>1.1086258473717398E-6</v>
      </c>
      <c r="T110" s="9">
        <f t="shared" si="12"/>
        <v>121.49796555978797</v>
      </c>
      <c r="U110" s="14">
        <f t="shared" si="13"/>
        <v>28655.180556553762</v>
      </c>
      <c r="V110">
        <f t="shared" si="14"/>
        <v>2.2633985263494896E-4</v>
      </c>
      <c r="W110">
        <f t="shared" si="15"/>
        <v>2.3499766120568474E-5</v>
      </c>
      <c r="X110">
        <f t="shared" si="16"/>
        <v>1.3074040000000001E-3</v>
      </c>
      <c r="Y110">
        <f t="shared" si="17"/>
        <v>0.17312158493851093</v>
      </c>
      <c r="Z110">
        <f t="shared" si="18"/>
        <v>1.7974372206730645E-2</v>
      </c>
    </row>
    <row r="111" spans="1:26" ht="16" x14ac:dyDescent="0.2">
      <c r="A111" s="9">
        <v>4</v>
      </c>
      <c r="B111" s="1">
        <v>23</v>
      </c>
      <c r="C111" s="3">
        <v>49.8</v>
      </c>
      <c r="D111" s="3">
        <v>50</v>
      </c>
      <c r="E111" s="4">
        <v>532.4</v>
      </c>
      <c r="F111" s="4">
        <v>532.4</v>
      </c>
      <c r="G111" s="3">
        <v>10.46</v>
      </c>
      <c r="H111" s="12">
        <v>0.12</v>
      </c>
      <c r="I111" s="11">
        <v>2.1000000000000001E-2</v>
      </c>
      <c r="J111" s="11">
        <v>0.85899999999999999</v>
      </c>
      <c r="K111" s="11">
        <f t="shared" si="19"/>
        <v>0.14893617021276598</v>
      </c>
      <c r="L111" s="12">
        <v>8.7400000000000005E-2</v>
      </c>
      <c r="M111" s="12">
        <v>1.95E-2</v>
      </c>
      <c r="N111" s="12">
        <v>0.84179999999999999</v>
      </c>
      <c r="O111" s="12">
        <v>4.8099999999999997E-2</v>
      </c>
      <c r="P111" s="12">
        <v>3.0000000000000001E-3</v>
      </c>
      <c r="Q111" s="12">
        <v>2.0000000000000001E-4</v>
      </c>
      <c r="R111" s="12">
        <v>4.24</v>
      </c>
      <c r="S111" s="19">
        <f t="shared" si="11"/>
        <v>3.8022505983666212E-7</v>
      </c>
      <c r="T111" s="9">
        <f t="shared" si="12"/>
        <v>354.25278144613958</v>
      </c>
      <c r="U111" s="14">
        <f t="shared" si="13"/>
        <v>83550.184303334798</v>
      </c>
      <c r="V111">
        <f t="shared" si="14"/>
        <v>5.682933587684275E-4</v>
      </c>
      <c r="W111">
        <f t="shared" si="15"/>
        <v>3.5444492230879058E-5</v>
      </c>
      <c r="X111">
        <f t="shared" si="16"/>
        <v>1.3074040000000001E-3</v>
      </c>
      <c r="Y111">
        <f t="shared" si="17"/>
        <v>0.43467310698791456</v>
      </c>
      <c r="Z111">
        <f t="shared" si="18"/>
        <v>2.7110588793425029E-2</v>
      </c>
    </row>
    <row r="112" spans="1:26" ht="16" x14ac:dyDescent="0.2">
      <c r="A112" s="9">
        <v>4</v>
      </c>
      <c r="B112" s="1">
        <v>24</v>
      </c>
      <c r="C112" s="3">
        <v>50</v>
      </c>
      <c r="D112" s="3">
        <v>50</v>
      </c>
      <c r="E112" s="4">
        <v>532.4</v>
      </c>
      <c r="F112" s="4">
        <v>532.4</v>
      </c>
      <c r="G112" s="3">
        <v>18.489999999999998</v>
      </c>
      <c r="H112" s="12">
        <v>0.12</v>
      </c>
      <c r="I112" s="11">
        <v>2.1000000000000001E-2</v>
      </c>
      <c r="J112" s="11">
        <v>0.85899999999999999</v>
      </c>
      <c r="K112" s="11">
        <f t="shared" si="19"/>
        <v>0.14893617021276598</v>
      </c>
      <c r="L112" s="12">
        <v>9.7299999999999998E-2</v>
      </c>
      <c r="M112" s="12">
        <v>1.9300000000000001E-2</v>
      </c>
      <c r="N112" s="12">
        <v>0.84489999999999998</v>
      </c>
      <c r="O112" s="12">
        <v>3.56E-2</v>
      </c>
      <c r="P112" s="12">
        <v>2.7000000000000001E-3</v>
      </c>
      <c r="Q112" s="12">
        <v>2.0000000000000001E-4</v>
      </c>
      <c r="R112" s="12">
        <v>4.24</v>
      </c>
      <c r="S112" s="19">
        <f t="shared" si="11"/>
        <v>6.6943020181208031E-7</v>
      </c>
      <c r="T112" s="9">
        <f t="shared" si="12"/>
        <v>201.20960282050982</v>
      </c>
      <c r="U112" s="14">
        <f t="shared" si="13"/>
        <v>47455.095004837211</v>
      </c>
      <c r="V112">
        <f t="shared" si="14"/>
        <v>7.4350300650168088E-4</v>
      </c>
      <c r="W112">
        <f t="shared" si="15"/>
        <v>5.6389272965015125E-5</v>
      </c>
      <c r="X112">
        <f t="shared" si="16"/>
        <v>1.3074040000000001E-3</v>
      </c>
      <c r="Y112">
        <f t="shared" si="17"/>
        <v>0.56868650126638809</v>
      </c>
      <c r="Z112">
        <f t="shared" si="18"/>
        <v>4.3130717792675501E-2</v>
      </c>
    </row>
    <row r="113" spans="1:26" ht="16" x14ac:dyDescent="0.2">
      <c r="A113" s="9">
        <v>4</v>
      </c>
      <c r="B113" s="1">
        <v>25</v>
      </c>
      <c r="C113" s="3">
        <v>15</v>
      </c>
      <c r="D113" s="3">
        <v>15</v>
      </c>
      <c r="E113" s="4">
        <v>547.79999999999995</v>
      </c>
      <c r="F113" s="4">
        <v>547.79999999999995</v>
      </c>
      <c r="G113" s="3">
        <v>11.96</v>
      </c>
      <c r="H113" s="12">
        <v>0.12</v>
      </c>
      <c r="I113" s="11">
        <v>2.1000000000000001E-2</v>
      </c>
      <c r="J113" s="11">
        <v>0.85899999999999999</v>
      </c>
      <c r="K113" s="11">
        <f t="shared" si="19"/>
        <v>0.14893617021276598</v>
      </c>
      <c r="L113" s="12">
        <v>0.1162</v>
      </c>
      <c r="M113" s="12">
        <v>1.9800000000000002E-2</v>
      </c>
      <c r="N113" s="12">
        <v>0.85440000000000005</v>
      </c>
      <c r="O113" s="12">
        <v>8.2000000000000007E-3</v>
      </c>
      <c r="P113" s="12">
        <v>1.2999999999999999E-3</v>
      </c>
      <c r="Q113" s="12">
        <v>1E-4</v>
      </c>
      <c r="R113" s="12">
        <v>4.24</v>
      </c>
      <c r="S113" s="19">
        <f t="shared" si="11"/>
        <v>1.4851225651006709E-6</v>
      </c>
      <c r="T113" s="9">
        <f t="shared" si="12"/>
        <v>90.696746644295914</v>
      </c>
      <c r="U113" s="14">
        <f t="shared" si="13"/>
        <v>21390.742133088654</v>
      </c>
      <c r="V113">
        <f t="shared" si="14"/>
        <v>3.2298185575194021E-5</v>
      </c>
      <c r="W113">
        <f t="shared" si="15"/>
        <v>5.1204440546039295E-6</v>
      </c>
      <c r="X113">
        <f t="shared" si="16"/>
        <v>1.3074040000000001E-3</v>
      </c>
      <c r="Y113">
        <f t="shared" si="17"/>
        <v>2.4704059017101078E-2</v>
      </c>
      <c r="Z113">
        <f t="shared" si="18"/>
        <v>3.9164971612477319E-3</v>
      </c>
    </row>
    <row r="114" spans="1:26" ht="16" x14ac:dyDescent="0.2">
      <c r="A114" s="9">
        <v>4</v>
      </c>
      <c r="B114" s="1">
        <v>26</v>
      </c>
      <c r="C114" s="3">
        <v>15.1</v>
      </c>
      <c r="D114" s="3">
        <v>15</v>
      </c>
      <c r="E114" s="4">
        <v>547.79999999999995</v>
      </c>
      <c r="F114" s="4">
        <v>547.79999999999995</v>
      </c>
      <c r="G114" s="3">
        <v>19.57</v>
      </c>
      <c r="H114" s="12">
        <v>0.12</v>
      </c>
      <c r="I114" s="11">
        <v>2.1000000000000001E-2</v>
      </c>
      <c r="J114" s="11">
        <v>0.85899999999999999</v>
      </c>
      <c r="K114" s="11">
        <f t="shared" si="19"/>
        <v>0.14893617021276598</v>
      </c>
      <c r="L114" s="12">
        <v>0.1174</v>
      </c>
      <c r="M114" s="12">
        <v>1.9800000000000002E-2</v>
      </c>
      <c r="N114" s="12">
        <v>0.85550000000000004</v>
      </c>
      <c r="O114" s="12">
        <v>6.3E-3</v>
      </c>
      <c r="P114" s="12">
        <v>1E-3</v>
      </c>
      <c r="Q114" s="12">
        <v>0</v>
      </c>
      <c r="R114" s="12">
        <v>4.24</v>
      </c>
      <c r="S114" s="19">
        <f t="shared" si="11"/>
        <v>2.4139943796390945E-6</v>
      </c>
      <c r="T114" s="9">
        <f t="shared" si="12"/>
        <v>55.797886755146536</v>
      </c>
      <c r="U114" s="14">
        <f t="shared" si="13"/>
        <v>13159.878951685501</v>
      </c>
      <c r="V114">
        <f t="shared" si="14"/>
        <v>4.0603593255478079E-5</v>
      </c>
      <c r="W114">
        <f t="shared" si="15"/>
        <v>6.445014802456839E-6</v>
      </c>
      <c r="X114">
        <f t="shared" si="16"/>
        <v>1.3074040000000001E-3</v>
      </c>
      <c r="Y114">
        <f t="shared" si="17"/>
        <v>3.105665368583703E-2</v>
      </c>
      <c r="Z114">
        <f t="shared" si="18"/>
        <v>4.9296275691804821E-3</v>
      </c>
    </row>
    <row r="115" spans="1:26" ht="16" x14ac:dyDescent="0.2">
      <c r="A115" s="9">
        <v>4</v>
      </c>
      <c r="B115" s="1">
        <v>27</v>
      </c>
      <c r="C115" s="3">
        <v>29.6</v>
      </c>
      <c r="D115" s="3">
        <v>30</v>
      </c>
      <c r="E115" s="4">
        <v>547.79999999999995</v>
      </c>
      <c r="F115" s="4">
        <v>547.79999999999995</v>
      </c>
      <c r="G115" s="3">
        <v>19.41</v>
      </c>
      <c r="H115" s="12">
        <v>0.12</v>
      </c>
      <c r="I115" s="11">
        <v>2.1000000000000001E-2</v>
      </c>
      <c r="J115" s="11">
        <v>0.85899999999999999</v>
      </c>
      <c r="K115" s="11">
        <f t="shared" si="19"/>
        <v>0.14893617021276598</v>
      </c>
      <c r="L115" s="12">
        <v>0.10970000000000001</v>
      </c>
      <c r="M115" s="12">
        <v>1.95E-2</v>
      </c>
      <c r="N115" s="12">
        <v>0.85170000000000001</v>
      </c>
      <c r="O115" s="12">
        <v>1.72E-2</v>
      </c>
      <c r="P115" s="12">
        <v>1.8E-3</v>
      </c>
      <c r="Q115" s="12">
        <v>1E-4</v>
      </c>
      <c r="R115" s="12">
        <v>4.24</v>
      </c>
      <c r="S115" s="19">
        <f t="shared" si="11"/>
        <v>1.2213951765712855E-6</v>
      </c>
      <c r="T115" s="9">
        <f t="shared" si="12"/>
        <v>110.28026604852161</v>
      </c>
      <c r="U115" s="14">
        <f t="shared" si="13"/>
        <v>26009.496709556981</v>
      </c>
      <c r="V115">
        <f t="shared" si="14"/>
        <v>2.198958693745345E-4</v>
      </c>
      <c r="W115">
        <f t="shared" si="15"/>
        <v>2.30123584229164E-5</v>
      </c>
      <c r="X115">
        <f t="shared" si="16"/>
        <v>1.3074040000000001E-3</v>
      </c>
      <c r="Y115">
        <f t="shared" si="17"/>
        <v>0.16819274636954951</v>
      </c>
      <c r="Z115">
        <f t="shared" si="18"/>
        <v>1.760156648053425E-2</v>
      </c>
    </row>
    <row r="116" spans="1:26" ht="16" x14ac:dyDescent="0.2">
      <c r="A116" s="9">
        <v>5</v>
      </c>
      <c r="B116" s="1">
        <v>1</v>
      </c>
      <c r="C116" s="3">
        <v>15.3</v>
      </c>
      <c r="D116" s="3">
        <v>15</v>
      </c>
      <c r="E116" s="4">
        <v>483.5</v>
      </c>
      <c r="F116" s="4">
        <v>483.5</v>
      </c>
      <c r="G116" s="3">
        <v>5.27</v>
      </c>
      <c r="H116" s="12">
        <v>0.17899999999999999</v>
      </c>
      <c r="I116" s="12">
        <v>6.7000000000000004E-2</v>
      </c>
      <c r="J116" s="12">
        <v>0.754</v>
      </c>
      <c r="K116" s="11">
        <f>I116/(H116+I116)</f>
        <v>0.27235772357723581</v>
      </c>
      <c r="L116" s="12">
        <v>0.17630000000000001</v>
      </c>
      <c r="M116" s="12">
        <v>6.4699999999999994E-2</v>
      </c>
      <c r="N116" s="12">
        <v>0.75019999999999998</v>
      </c>
      <c r="O116" s="12">
        <v>6.4999999999999997E-3</v>
      </c>
      <c r="P116" s="12">
        <v>2.2000000000000001E-3</v>
      </c>
      <c r="Q116" s="12">
        <v>1E-4</v>
      </c>
      <c r="R116" s="12">
        <v>4.24</v>
      </c>
      <c r="S116" s="19">
        <f t="shared" si="11"/>
        <v>5.6626016498881409E-7</v>
      </c>
      <c r="T116" s="9">
        <f t="shared" si="12"/>
        <v>237.86908094678211</v>
      </c>
      <c r="U116" s="14">
        <f t="shared" si="13"/>
        <v>56101.198336505207</v>
      </c>
      <c r="V116">
        <f t="shared" si="14"/>
        <v>1.2781523264293952E-5</v>
      </c>
      <c r="W116">
        <f t="shared" si="15"/>
        <v>4.3260540279148754E-6</v>
      </c>
      <c r="X116">
        <f t="shared" si="16"/>
        <v>1.3074040000000001E-3</v>
      </c>
      <c r="Y116">
        <f t="shared" si="17"/>
        <v>9.7762614037389759E-3</v>
      </c>
      <c r="Z116">
        <f t="shared" si="18"/>
        <v>3.3088884751116526E-3</v>
      </c>
    </row>
    <row r="117" spans="1:26" ht="16" x14ac:dyDescent="0.2">
      <c r="A117" s="9">
        <v>5</v>
      </c>
      <c r="B117" s="1">
        <v>2</v>
      </c>
      <c r="C117" s="3">
        <v>15.2</v>
      </c>
      <c r="D117" s="3">
        <v>15</v>
      </c>
      <c r="E117" s="4">
        <v>483.5</v>
      </c>
      <c r="F117" s="4">
        <v>483.5</v>
      </c>
      <c r="G117" s="3">
        <v>12.56</v>
      </c>
      <c r="H117" s="12">
        <v>0.17899999999999999</v>
      </c>
      <c r="I117" s="12">
        <v>6.7000000000000004E-2</v>
      </c>
      <c r="J117" s="12">
        <v>0.754</v>
      </c>
      <c r="K117" s="11">
        <f t="shared" ref="K117:K145" si="20">I117/(H117+I117)</f>
        <v>0.27235772357723581</v>
      </c>
      <c r="L117" s="12">
        <v>0.1777</v>
      </c>
      <c r="M117" s="12">
        <v>6.5100000000000005E-2</v>
      </c>
      <c r="N117" s="12">
        <v>0.75260000000000005</v>
      </c>
      <c r="O117" s="12">
        <v>3.0999999999999999E-3</v>
      </c>
      <c r="P117" s="12">
        <v>1.5E-3</v>
      </c>
      <c r="Q117" s="12">
        <v>0</v>
      </c>
      <c r="R117" s="12">
        <v>4.24</v>
      </c>
      <c r="S117" s="19">
        <f t="shared" si="11"/>
        <v>1.3584475604909927E-6</v>
      </c>
      <c r="T117" s="9">
        <f t="shared" si="12"/>
        <v>99.154202885813575</v>
      </c>
      <c r="U117" s="14">
        <f t="shared" si="13"/>
        <v>23385.425208918292</v>
      </c>
      <c r="V117">
        <f t="shared" si="14"/>
        <v>1.4528138660591136E-5</v>
      </c>
      <c r="W117">
        <f t="shared" si="15"/>
        <v>7.0297445131892591E-6</v>
      </c>
      <c r="X117">
        <f t="shared" si="16"/>
        <v>1.3074040000000001E-3</v>
      </c>
      <c r="Y117">
        <f t="shared" si="17"/>
        <v>1.1112203007326836E-2</v>
      </c>
      <c r="Z117">
        <f t="shared" si="18"/>
        <v>5.3768724229000817E-3</v>
      </c>
    </row>
    <row r="118" spans="1:26" ht="16" x14ac:dyDescent="0.2">
      <c r="A118" s="9">
        <v>5</v>
      </c>
      <c r="B118" s="1">
        <v>3</v>
      </c>
      <c r="C118" s="3">
        <v>31</v>
      </c>
      <c r="D118" s="3">
        <v>30</v>
      </c>
      <c r="E118" s="4">
        <v>483.5</v>
      </c>
      <c r="F118" s="4">
        <v>483.5</v>
      </c>
      <c r="G118" s="3">
        <v>7.55</v>
      </c>
      <c r="H118" s="12">
        <v>0.17899999999999999</v>
      </c>
      <c r="I118" s="12">
        <v>6.7000000000000004E-2</v>
      </c>
      <c r="J118" s="12">
        <v>0.754</v>
      </c>
      <c r="K118" s="11">
        <f t="shared" si="20"/>
        <v>0.27235772357723581</v>
      </c>
      <c r="L118" s="12">
        <v>0.17649999999999999</v>
      </c>
      <c r="M118" s="12">
        <v>6.4199999999999993E-2</v>
      </c>
      <c r="N118" s="12">
        <v>0.74739999999999995</v>
      </c>
      <c r="O118" s="12">
        <v>8.5000000000000006E-3</v>
      </c>
      <c r="P118" s="12">
        <v>3.3E-3</v>
      </c>
      <c r="Q118" s="12">
        <v>1E-4</v>
      </c>
      <c r="R118" s="12">
        <v>4.24</v>
      </c>
      <c r="S118" s="19">
        <f t="shared" si="11"/>
        <v>4.0038895120697118E-7</v>
      </c>
      <c r="T118" s="9">
        <f t="shared" si="12"/>
        <v>336.41234258993012</v>
      </c>
      <c r="U118" s="14">
        <f t="shared" si="13"/>
        <v>79342.533629700483</v>
      </c>
      <c r="V118">
        <f t="shared" si="14"/>
        <v>4.7891067317825982E-5</v>
      </c>
      <c r="W118">
        <f t="shared" si="15"/>
        <v>1.8593002605744203E-5</v>
      </c>
      <c r="X118">
        <f t="shared" si="16"/>
        <v>1.3074040000000001E-3</v>
      </c>
      <c r="Y118">
        <f t="shared" si="17"/>
        <v>3.6630656872570361E-2</v>
      </c>
      <c r="Z118">
        <f t="shared" si="18"/>
        <v>1.4221313844644963E-2</v>
      </c>
    </row>
    <row r="119" spans="1:26" ht="16" x14ac:dyDescent="0.2">
      <c r="A119" s="9">
        <v>5</v>
      </c>
      <c r="B119" s="1">
        <v>4</v>
      </c>
      <c r="C119" s="3">
        <v>30.1</v>
      </c>
      <c r="D119" s="3">
        <v>30</v>
      </c>
      <c r="E119" s="4">
        <v>483.5</v>
      </c>
      <c r="F119" s="4">
        <v>483.5</v>
      </c>
      <c r="G119" s="3">
        <v>12.65</v>
      </c>
      <c r="H119" s="12">
        <v>0.17899999999999999</v>
      </c>
      <c r="I119" s="12">
        <v>6.7000000000000004E-2</v>
      </c>
      <c r="J119" s="12">
        <v>0.754</v>
      </c>
      <c r="K119" s="11">
        <f t="shared" si="20"/>
        <v>0.27235772357723581</v>
      </c>
      <c r="L119" s="12">
        <v>0.17760000000000001</v>
      </c>
      <c r="M119" s="12">
        <v>6.4399999999999999E-2</v>
      </c>
      <c r="N119" s="12">
        <v>0.75039999999999996</v>
      </c>
      <c r="O119" s="12">
        <v>5.1000000000000004E-3</v>
      </c>
      <c r="P119" s="12">
        <v>2.5000000000000001E-3</v>
      </c>
      <c r="Q119" s="12">
        <v>0</v>
      </c>
      <c r="R119" s="12">
        <v>4.24</v>
      </c>
      <c r="S119" s="19">
        <f t="shared" si="11"/>
        <v>6.9090901065241134E-7</v>
      </c>
      <c r="T119" s="9">
        <f t="shared" si="12"/>
        <v>194.95444833679605</v>
      </c>
      <c r="U119" s="14">
        <f t="shared" si="13"/>
        <v>45979.822720942459</v>
      </c>
      <c r="V119">
        <f t="shared" si="14"/>
        <v>4.814479482679459E-5</v>
      </c>
      <c r="W119">
        <f t="shared" si="15"/>
        <v>2.3600389620977738E-5</v>
      </c>
      <c r="X119">
        <f t="shared" si="16"/>
        <v>1.3074040000000001E-3</v>
      </c>
      <c r="Y119">
        <f t="shared" si="17"/>
        <v>3.6824726577855495E-2</v>
      </c>
      <c r="Z119">
        <f t="shared" si="18"/>
        <v>1.8051336557772302E-2</v>
      </c>
    </row>
    <row r="120" spans="1:26" ht="16" x14ac:dyDescent="0.2">
      <c r="A120" s="9">
        <v>5</v>
      </c>
      <c r="B120" s="1">
        <v>5</v>
      </c>
      <c r="C120" s="3">
        <v>50.1</v>
      </c>
      <c r="D120" s="3">
        <v>50</v>
      </c>
      <c r="E120" s="4">
        <v>483.5</v>
      </c>
      <c r="F120" s="4">
        <v>483.5</v>
      </c>
      <c r="G120" s="3">
        <v>8.32</v>
      </c>
      <c r="H120" s="12">
        <v>0.17899999999999999</v>
      </c>
      <c r="I120" s="12">
        <v>6.7000000000000004E-2</v>
      </c>
      <c r="J120" s="12">
        <v>0.754</v>
      </c>
      <c r="K120" s="11">
        <f t="shared" si="20"/>
        <v>0.27235772357723581</v>
      </c>
      <c r="L120" s="12">
        <v>0.17560000000000001</v>
      </c>
      <c r="M120" s="12">
        <v>6.4100000000000004E-2</v>
      </c>
      <c r="N120" s="12">
        <v>0.74260000000000004</v>
      </c>
      <c r="O120" s="12">
        <v>1.3299999999999999E-2</v>
      </c>
      <c r="P120" s="12">
        <v>4.3E-3</v>
      </c>
      <c r="Q120" s="12">
        <v>1E-4</v>
      </c>
      <c r="R120" s="12">
        <v>4.24</v>
      </c>
      <c r="S120" s="19">
        <f t="shared" si="11"/>
        <v>2.7301243419201863E-7</v>
      </c>
      <c r="T120" s="9">
        <f t="shared" si="12"/>
        <v>493.36868271694328</v>
      </c>
      <c r="U120" s="14">
        <f t="shared" si="13"/>
        <v>116360.53837663755</v>
      </c>
      <c r="V120">
        <f t="shared" si="14"/>
        <v>1.3762976094328923E-4</v>
      </c>
      <c r="W120">
        <f t="shared" si="15"/>
        <v>4.4496840004221328E-5</v>
      </c>
      <c r="X120">
        <f t="shared" si="16"/>
        <v>1.3074040000000001E-3</v>
      </c>
      <c r="Y120">
        <f t="shared" si="17"/>
        <v>0.10526949660800275</v>
      </c>
      <c r="Z120">
        <f t="shared" si="18"/>
        <v>3.4034498903339233E-2</v>
      </c>
    </row>
    <row r="121" spans="1:26" ht="16" x14ac:dyDescent="0.2">
      <c r="A121" s="9">
        <v>5</v>
      </c>
      <c r="B121" s="1">
        <v>6</v>
      </c>
      <c r="C121" s="3">
        <v>50</v>
      </c>
      <c r="D121" s="3">
        <v>50</v>
      </c>
      <c r="E121" s="4">
        <v>483.5</v>
      </c>
      <c r="F121" s="4">
        <v>483.5</v>
      </c>
      <c r="G121" s="3">
        <v>14.41</v>
      </c>
      <c r="H121" s="12">
        <v>0.17899999999999999</v>
      </c>
      <c r="I121" s="12">
        <v>6.7000000000000004E-2</v>
      </c>
      <c r="J121" s="12">
        <v>0.754</v>
      </c>
      <c r="K121" s="11">
        <f t="shared" si="20"/>
        <v>0.27235772357723581</v>
      </c>
      <c r="L121" s="12">
        <v>0.1787</v>
      </c>
      <c r="M121" s="12">
        <v>6.4500000000000002E-2</v>
      </c>
      <c r="N121" s="12">
        <v>0.74629999999999996</v>
      </c>
      <c r="O121" s="12">
        <v>7.0000000000000001E-3</v>
      </c>
      <c r="P121" s="12">
        <v>3.3999999999999998E-3</v>
      </c>
      <c r="Q121" s="12">
        <v>1E-4</v>
      </c>
      <c r="R121" s="12">
        <v>4.24</v>
      </c>
      <c r="S121" s="19">
        <f t="shared" si="11"/>
        <v>4.7379535998322152E-7</v>
      </c>
      <c r="T121" s="9">
        <f t="shared" si="12"/>
        <v>284.29105980994069</v>
      </c>
      <c r="U121" s="14">
        <f t="shared" si="13"/>
        <v>67049.778257061465</v>
      </c>
      <c r="V121">
        <f t="shared" si="14"/>
        <v>1.2545830308658893E-4</v>
      </c>
      <c r="W121">
        <f t="shared" si="15"/>
        <v>6.0936890070628896E-5</v>
      </c>
      <c r="X121">
        <f t="shared" si="16"/>
        <v>1.3074040000000001E-3</v>
      </c>
      <c r="Y121">
        <f t="shared" si="17"/>
        <v>9.5959858686824356E-2</v>
      </c>
      <c r="Z121">
        <f t="shared" si="18"/>
        <v>4.6609074219314685E-2</v>
      </c>
    </row>
    <row r="122" spans="1:26" ht="16" x14ac:dyDescent="0.2">
      <c r="A122" s="9">
        <v>5</v>
      </c>
      <c r="B122" s="1">
        <v>7</v>
      </c>
      <c r="C122" s="3">
        <v>15.3</v>
      </c>
      <c r="D122" s="3">
        <v>15</v>
      </c>
      <c r="E122" s="4">
        <v>499.3</v>
      </c>
      <c r="F122" s="4">
        <v>499.3</v>
      </c>
      <c r="G122" s="3">
        <v>8.66</v>
      </c>
      <c r="H122" s="12">
        <v>0.17899999999999999</v>
      </c>
      <c r="I122" s="12">
        <v>6.7000000000000004E-2</v>
      </c>
      <c r="J122" s="12">
        <v>0.754</v>
      </c>
      <c r="K122" s="11">
        <f t="shared" si="20"/>
        <v>0.27235772357723581</v>
      </c>
      <c r="L122" s="12">
        <v>0.17649999999999999</v>
      </c>
      <c r="M122" s="12">
        <v>6.5100000000000005E-2</v>
      </c>
      <c r="N122" s="12">
        <v>0.74780000000000002</v>
      </c>
      <c r="O122" s="12">
        <v>8.0999999999999996E-3</v>
      </c>
      <c r="P122" s="12">
        <v>2.3999999999999998E-3</v>
      </c>
      <c r="Q122" s="12">
        <v>1E-4</v>
      </c>
      <c r="R122" s="12">
        <v>4.24</v>
      </c>
      <c r="S122" s="19">
        <f t="shared" si="11"/>
        <v>9.6092252895117752E-7</v>
      </c>
      <c r="T122" s="9">
        <f t="shared" si="12"/>
        <v>140.17340728776483</v>
      </c>
      <c r="U122" s="14">
        <f t="shared" si="13"/>
        <v>33059.765869755851</v>
      </c>
      <c r="V122">
        <f t="shared" si="14"/>
        <v>2.5345243398488351E-5</v>
      </c>
      <c r="W122">
        <f t="shared" si="15"/>
        <v>7.5097017477002523E-6</v>
      </c>
      <c r="X122">
        <f t="shared" si="16"/>
        <v>1.3074040000000001E-3</v>
      </c>
      <c r="Y122">
        <f t="shared" si="17"/>
        <v>1.938593074404572E-2</v>
      </c>
      <c r="Z122">
        <f t="shared" si="18"/>
        <v>5.7439794797172501E-3</v>
      </c>
    </row>
    <row r="123" spans="1:26" ht="16" x14ac:dyDescent="0.2">
      <c r="A123" s="9">
        <v>5</v>
      </c>
      <c r="B123" s="1">
        <v>8</v>
      </c>
      <c r="C123" s="3">
        <v>15.4</v>
      </c>
      <c r="D123" s="3">
        <v>15</v>
      </c>
      <c r="E123" s="4">
        <v>499.3</v>
      </c>
      <c r="F123" s="4">
        <v>499.3</v>
      </c>
      <c r="G123" s="3">
        <v>15.99</v>
      </c>
      <c r="H123" s="12">
        <v>0.17899999999999999</v>
      </c>
      <c r="I123" s="12">
        <v>6.7000000000000004E-2</v>
      </c>
      <c r="J123" s="12">
        <v>0.754</v>
      </c>
      <c r="K123" s="11">
        <f t="shared" si="20"/>
        <v>0.27235772357723581</v>
      </c>
      <c r="L123" s="12">
        <v>0.1787</v>
      </c>
      <c r="M123" s="12">
        <v>6.5500000000000003E-2</v>
      </c>
      <c r="N123" s="12">
        <v>0.74950000000000006</v>
      </c>
      <c r="O123" s="12">
        <v>4.4999999999999997E-3</v>
      </c>
      <c r="P123" s="12">
        <v>1.8E-3</v>
      </c>
      <c r="Q123" s="12">
        <v>0</v>
      </c>
      <c r="R123" s="12">
        <v>4.24</v>
      </c>
      <c r="S123" s="19">
        <f t="shared" si="11"/>
        <v>1.76274567304759E-6</v>
      </c>
      <c r="T123" s="9">
        <f t="shared" si="12"/>
        <v>76.41248938072188</v>
      </c>
      <c r="U123" s="14">
        <f t="shared" si="13"/>
        <v>18021.813533189121</v>
      </c>
      <c r="V123">
        <f t="shared" si="14"/>
        <v>2.5998873617002098E-5</v>
      </c>
      <c r="W123">
        <f t="shared" si="15"/>
        <v>1.039954944680084E-5</v>
      </c>
      <c r="X123">
        <f t="shared" si="16"/>
        <v>1.3074040000000001E-3</v>
      </c>
      <c r="Y123">
        <f t="shared" si="17"/>
        <v>1.9885875840216258E-2</v>
      </c>
      <c r="Z123">
        <f t="shared" si="18"/>
        <v>7.954350336086503E-3</v>
      </c>
    </row>
    <row r="124" spans="1:26" ht="16" x14ac:dyDescent="0.2">
      <c r="A124" s="9">
        <v>5</v>
      </c>
      <c r="B124" s="1">
        <v>9</v>
      </c>
      <c r="C124" s="3">
        <v>30.3</v>
      </c>
      <c r="D124" s="3">
        <v>30</v>
      </c>
      <c r="E124" s="4">
        <v>499.3</v>
      </c>
      <c r="F124" s="4">
        <v>499.3</v>
      </c>
      <c r="G124" s="3">
        <v>8.2100000000000009</v>
      </c>
      <c r="H124" s="12">
        <v>0.17899999999999999</v>
      </c>
      <c r="I124" s="12">
        <v>6.7000000000000004E-2</v>
      </c>
      <c r="J124" s="12">
        <v>0.754</v>
      </c>
      <c r="K124" s="11">
        <f t="shared" si="20"/>
        <v>0.27235772357723581</v>
      </c>
      <c r="L124" s="12">
        <v>0.17249999999999999</v>
      </c>
      <c r="M124" s="12">
        <v>6.5199999999999994E-2</v>
      </c>
      <c r="N124" s="12">
        <v>0.74</v>
      </c>
      <c r="O124" s="12">
        <v>1.83E-2</v>
      </c>
      <c r="P124" s="12">
        <v>3.8E-3</v>
      </c>
      <c r="Q124" s="12">
        <v>2.0000000000000001E-4</v>
      </c>
      <c r="R124" s="12">
        <v>4.24</v>
      </c>
      <c r="S124" s="19">
        <f t="shared" si="11"/>
        <v>4.6000488429463752E-7</v>
      </c>
      <c r="T124" s="9">
        <f t="shared" si="12"/>
        <v>292.81381485590589</v>
      </c>
      <c r="U124" s="14">
        <f t="shared" si="13"/>
        <v>69059.861994317413</v>
      </c>
      <c r="V124">
        <f t="shared" si="14"/>
        <v>1.0857198996148279E-4</v>
      </c>
      <c r="W124">
        <f t="shared" si="15"/>
        <v>2.2545003379980034E-5</v>
      </c>
      <c r="X124">
        <f t="shared" si="16"/>
        <v>1.3074040000000001E-3</v>
      </c>
      <c r="Y124">
        <f t="shared" si="17"/>
        <v>8.3043948130404055E-2</v>
      </c>
      <c r="Z124">
        <f t="shared" si="18"/>
        <v>1.7244098518881718E-2</v>
      </c>
    </row>
    <row r="125" spans="1:26" ht="16" x14ac:dyDescent="0.2">
      <c r="A125" s="9">
        <v>5</v>
      </c>
      <c r="B125" s="1">
        <v>10</v>
      </c>
      <c r="C125" s="3">
        <v>30.1</v>
      </c>
      <c r="D125" s="3">
        <v>30</v>
      </c>
      <c r="E125" s="4">
        <v>499.3</v>
      </c>
      <c r="F125" s="4">
        <v>499.3</v>
      </c>
      <c r="G125" s="3">
        <v>16.03</v>
      </c>
      <c r="H125" s="12">
        <v>0.17899999999999999</v>
      </c>
      <c r="I125" s="12">
        <v>6.7000000000000004E-2</v>
      </c>
      <c r="J125" s="12">
        <v>0.754</v>
      </c>
      <c r="K125" s="11">
        <f t="shared" si="20"/>
        <v>0.27235772357723581</v>
      </c>
      <c r="L125" s="12">
        <v>0.17749999999999999</v>
      </c>
      <c r="M125" s="12">
        <v>6.4899999999999999E-2</v>
      </c>
      <c r="N125" s="12">
        <v>0.74570000000000003</v>
      </c>
      <c r="O125" s="12">
        <v>8.8000000000000005E-3</v>
      </c>
      <c r="P125" s="12">
        <v>3.0000000000000001E-3</v>
      </c>
      <c r="Q125" s="12">
        <v>1E-4</v>
      </c>
      <c r="R125" s="12">
        <v>4.24</v>
      </c>
      <c r="S125" s="19">
        <f t="shared" si="11"/>
        <v>9.0412596398470397E-7</v>
      </c>
      <c r="T125" s="9">
        <f t="shared" si="12"/>
        <v>148.97900335593192</v>
      </c>
      <c r="U125" s="14">
        <f t="shared" si="13"/>
        <v>35136.557395266958</v>
      </c>
      <c r="V125">
        <f t="shared" si="14"/>
        <v>1.0193885366989881E-4</v>
      </c>
      <c r="W125">
        <f t="shared" si="15"/>
        <v>3.4751881932920045E-5</v>
      </c>
      <c r="X125">
        <f t="shared" si="16"/>
        <v>1.3074040000000001E-3</v>
      </c>
      <c r="Y125">
        <f t="shared" si="17"/>
        <v>7.7970431228525233E-2</v>
      </c>
      <c r="Z125">
        <f t="shared" si="18"/>
        <v>2.6580828827906328E-2</v>
      </c>
    </row>
    <row r="126" spans="1:26" ht="16" x14ac:dyDescent="0.2">
      <c r="A126" s="9">
        <v>5</v>
      </c>
      <c r="B126" s="1">
        <v>11</v>
      </c>
      <c r="C126" s="3">
        <v>50</v>
      </c>
      <c r="D126" s="3">
        <v>50</v>
      </c>
      <c r="E126" s="4">
        <v>499.3</v>
      </c>
      <c r="F126" s="4">
        <v>499.3</v>
      </c>
      <c r="G126" s="3">
        <v>8.1999999999999993</v>
      </c>
      <c r="H126" s="12">
        <v>0.17899999999999999</v>
      </c>
      <c r="I126" s="12">
        <v>6.7000000000000004E-2</v>
      </c>
      <c r="J126" s="12">
        <v>0.754</v>
      </c>
      <c r="K126" s="11">
        <f t="shared" si="20"/>
        <v>0.27235772357723581</v>
      </c>
      <c r="L126" s="12">
        <v>0.1658</v>
      </c>
      <c r="M126" s="12">
        <v>6.5100000000000005E-2</v>
      </c>
      <c r="N126" s="12">
        <v>0.7329</v>
      </c>
      <c r="O126" s="12">
        <v>3.0599999999999999E-2</v>
      </c>
      <c r="P126" s="12">
        <v>5.1999999999999998E-3</v>
      </c>
      <c r="Q126" s="12">
        <v>4.0000000000000002E-4</v>
      </c>
      <c r="R126" s="12">
        <v>4.24</v>
      </c>
      <c r="S126" s="19">
        <f t="shared" si="11"/>
        <v>2.7842341912751678E-7</v>
      </c>
      <c r="T126" s="9">
        <f t="shared" si="12"/>
        <v>483.78037107924564</v>
      </c>
      <c r="U126" s="14">
        <f t="shared" si="13"/>
        <v>114099.14412246358</v>
      </c>
      <c r="V126">
        <f t="shared" si="14"/>
        <v>3.0220912922327228E-4</v>
      </c>
      <c r="W126">
        <f t="shared" si="15"/>
        <v>5.1355799737288104E-5</v>
      </c>
      <c r="X126">
        <f t="shared" si="16"/>
        <v>1.3074040000000001E-3</v>
      </c>
      <c r="Y126">
        <f t="shared" si="17"/>
        <v>0.23115206104866765</v>
      </c>
      <c r="Z126">
        <f t="shared" si="18"/>
        <v>3.9280742400427185E-2</v>
      </c>
    </row>
    <row r="127" spans="1:26" ht="16" x14ac:dyDescent="0.2">
      <c r="A127" s="9">
        <v>5</v>
      </c>
      <c r="B127" s="1">
        <v>12</v>
      </c>
      <c r="C127" s="3">
        <v>50</v>
      </c>
      <c r="D127" s="3">
        <v>50</v>
      </c>
      <c r="E127" s="4">
        <v>499.3</v>
      </c>
      <c r="F127" s="4">
        <v>499.3</v>
      </c>
      <c r="G127" s="3">
        <v>15.36</v>
      </c>
      <c r="H127" s="12">
        <v>0.17899999999999999</v>
      </c>
      <c r="I127" s="12">
        <v>6.7000000000000004E-2</v>
      </c>
      <c r="J127" s="12">
        <v>0.754</v>
      </c>
      <c r="K127" s="11">
        <f t="shared" si="20"/>
        <v>0.27235772357723581</v>
      </c>
      <c r="L127" s="12">
        <v>0.1724</v>
      </c>
      <c r="M127" s="12">
        <v>6.3799999999999996E-2</v>
      </c>
      <c r="N127" s="12">
        <v>0.74270000000000003</v>
      </c>
      <c r="O127" s="12">
        <v>1.6500000000000001E-2</v>
      </c>
      <c r="P127" s="12">
        <v>4.4000000000000003E-3</v>
      </c>
      <c r="Q127" s="12">
        <v>2.0000000000000001E-4</v>
      </c>
      <c r="R127" s="12">
        <v>4.24</v>
      </c>
      <c r="S127" s="19">
        <f t="shared" si="11"/>
        <v>5.2153459973154354E-7</v>
      </c>
      <c r="T127" s="9">
        <f t="shared" si="12"/>
        <v>258.26816685220149</v>
      </c>
      <c r="U127" s="14">
        <f t="shared" si="13"/>
        <v>60912.303502877701</v>
      </c>
      <c r="V127">
        <f t="shared" si="14"/>
        <v>3.052442280820426E-4</v>
      </c>
      <c r="W127">
        <f t="shared" si="15"/>
        <v>8.1398460821878021E-5</v>
      </c>
      <c r="X127">
        <f t="shared" si="16"/>
        <v>1.3074040000000001E-3</v>
      </c>
      <c r="Y127">
        <f t="shared" si="17"/>
        <v>0.23347353081529701</v>
      </c>
      <c r="Z127">
        <f t="shared" si="18"/>
        <v>6.2259608217412533E-2</v>
      </c>
    </row>
    <row r="128" spans="1:26" ht="16" x14ac:dyDescent="0.2">
      <c r="A128" s="9">
        <v>5</v>
      </c>
      <c r="B128" s="1">
        <v>13</v>
      </c>
      <c r="C128" s="3">
        <v>15.3</v>
      </c>
      <c r="D128" s="3">
        <v>15</v>
      </c>
      <c r="E128" s="4">
        <v>516.70000000000005</v>
      </c>
      <c r="F128" s="4">
        <v>516.70000000000005</v>
      </c>
      <c r="G128" s="3">
        <v>8.76</v>
      </c>
      <c r="H128" s="12">
        <v>0.17899999999999999</v>
      </c>
      <c r="I128" s="12">
        <v>6.7000000000000004E-2</v>
      </c>
      <c r="J128" s="12">
        <v>0.754</v>
      </c>
      <c r="K128" s="11">
        <f t="shared" si="20"/>
        <v>0.27235772357723581</v>
      </c>
      <c r="L128" s="12">
        <v>0.1739</v>
      </c>
      <c r="M128" s="12">
        <v>6.5100000000000005E-2</v>
      </c>
      <c r="N128" s="12">
        <v>0.746</v>
      </c>
      <c r="O128" s="12">
        <v>1.2200000000000001E-2</v>
      </c>
      <c r="P128" s="12">
        <v>2.7000000000000001E-3</v>
      </c>
      <c r="Q128" s="12">
        <v>1E-4</v>
      </c>
      <c r="R128" s="12">
        <v>4.24</v>
      </c>
      <c r="S128" s="19">
        <f t="shared" si="11"/>
        <v>1.005892303592578E-6</v>
      </c>
      <c r="T128" s="9">
        <f t="shared" si="12"/>
        <v>133.9067657060223</v>
      </c>
      <c r="U128" s="14">
        <f t="shared" si="13"/>
        <v>31581.784364627896</v>
      </c>
      <c r="V128">
        <f t="shared" si="14"/>
        <v>3.7314755190353187E-5</v>
      </c>
      <c r="W128">
        <f t="shared" si="15"/>
        <v>8.2581835257339009E-6</v>
      </c>
      <c r="X128">
        <f t="shared" si="16"/>
        <v>1.3074040000000001E-3</v>
      </c>
      <c r="Y128">
        <f t="shared" si="17"/>
        <v>2.8541105266890101E-2</v>
      </c>
      <c r="Z128">
        <f t="shared" si="18"/>
        <v>6.3164741164428899E-3</v>
      </c>
    </row>
    <row r="129" spans="1:26" ht="16" x14ac:dyDescent="0.2">
      <c r="A129" s="9">
        <v>5</v>
      </c>
      <c r="B129" s="1">
        <v>14</v>
      </c>
      <c r="C129" s="3">
        <v>15.1</v>
      </c>
      <c r="D129" s="3">
        <v>15</v>
      </c>
      <c r="E129" s="4">
        <v>516.70000000000005</v>
      </c>
      <c r="F129" s="4">
        <v>516.70000000000005</v>
      </c>
      <c r="G129" s="3">
        <v>17.47</v>
      </c>
      <c r="H129" s="12">
        <v>0.17899999999999999</v>
      </c>
      <c r="I129" s="12">
        <v>6.7000000000000004E-2</v>
      </c>
      <c r="J129" s="12">
        <v>0.754</v>
      </c>
      <c r="K129" s="11">
        <f t="shared" si="20"/>
        <v>0.27235772357723581</v>
      </c>
      <c r="L129" s="12">
        <v>0.1767</v>
      </c>
      <c r="M129" s="12">
        <v>6.54E-2</v>
      </c>
      <c r="N129" s="12">
        <v>0.74870000000000003</v>
      </c>
      <c r="O129" s="12">
        <v>6.7999999999999996E-3</v>
      </c>
      <c r="P129" s="12">
        <v>2.3E-3</v>
      </c>
      <c r="Q129" s="12">
        <v>1E-4</v>
      </c>
      <c r="R129" s="12">
        <v>4.24</v>
      </c>
      <c r="S129" s="19">
        <f t="shared" si="11"/>
        <v>2.032613321536513E-6</v>
      </c>
      <c r="T129" s="9">
        <f t="shared" si="12"/>
        <v>66.267294224383932</v>
      </c>
      <c r="U129" s="14">
        <f t="shared" si="13"/>
        <v>15629.078826505642</v>
      </c>
      <c r="V129">
        <f t="shared" si="14"/>
        <v>4.1478064016704066E-5</v>
      </c>
      <c r="W129">
        <f t="shared" si="15"/>
        <v>1.4029345182120491E-5</v>
      </c>
      <c r="X129">
        <f t="shared" si="16"/>
        <v>1.3074040000000001E-3</v>
      </c>
      <c r="Y129">
        <f t="shared" si="17"/>
        <v>3.1725514084937831E-2</v>
      </c>
      <c r="Z129">
        <f t="shared" si="18"/>
        <v>1.07306885875525E-2</v>
      </c>
    </row>
    <row r="130" spans="1:26" ht="16" x14ac:dyDescent="0.2">
      <c r="A130" s="9">
        <v>5</v>
      </c>
      <c r="B130" s="1">
        <v>15</v>
      </c>
      <c r="C130" s="3">
        <v>29.5</v>
      </c>
      <c r="D130" s="3">
        <v>30</v>
      </c>
      <c r="E130" s="4">
        <v>516.70000000000005</v>
      </c>
      <c r="F130" s="4">
        <v>516.70000000000005</v>
      </c>
      <c r="G130" s="3">
        <v>10.26</v>
      </c>
      <c r="H130" s="12">
        <v>0.17899999999999999</v>
      </c>
      <c r="I130" s="12">
        <v>6.7000000000000004E-2</v>
      </c>
      <c r="J130" s="12">
        <v>0.754</v>
      </c>
      <c r="K130" s="11">
        <f t="shared" si="20"/>
        <v>0.27235772357723581</v>
      </c>
      <c r="L130" s="12">
        <v>0.16880000000000001</v>
      </c>
      <c r="M130" s="12">
        <v>6.6000000000000003E-2</v>
      </c>
      <c r="N130" s="12">
        <v>0.73609999999999998</v>
      </c>
      <c r="O130" s="12">
        <v>2.47E-2</v>
      </c>
      <c r="P130" s="12">
        <v>4.1000000000000003E-3</v>
      </c>
      <c r="Q130" s="12">
        <v>2.9999999999999997E-4</v>
      </c>
      <c r="R130" s="12">
        <v>4.24</v>
      </c>
      <c r="S130" s="19">
        <f t="shared" ref="S130:S193" si="21">(10^-6)*(1.01325*G130*E130)/(C130*298)</f>
        <v>6.1103228091229668E-7</v>
      </c>
      <c r="T130" s="9">
        <f t="shared" si="12"/>
        <v>220.43972017575894</v>
      </c>
      <c r="U130" s="14">
        <f t="shared" si="13"/>
        <v>51990.500041452571</v>
      </c>
      <c r="V130">
        <f t="shared" si="14"/>
        <v>1.7696646249437987E-4</v>
      </c>
      <c r="W130">
        <f t="shared" si="15"/>
        <v>2.9374999847245251E-5</v>
      </c>
      <c r="X130">
        <f t="shared" si="16"/>
        <v>1.3074040000000001E-3</v>
      </c>
      <c r="Y130">
        <f t="shared" si="17"/>
        <v>0.1353571371162853</v>
      </c>
      <c r="Z130">
        <f t="shared" si="18"/>
        <v>2.2468188752095948E-2</v>
      </c>
    </row>
    <row r="131" spans="1:26" ht="16" x14ac:dyDescent="0.2">
      <c r="A131" s="9">
        <v>5</v>
      </c>
      <c r="B131" s="1">
        <v>16</v>
      </c>
      <c r="C131" s="3">
        <v>30</v>
      </c>
      <c r="D131" s="3">
        <v>30</v>
      </c>
      <c r="E131" s="4">
        <v>516.70000000000005</v>
      </c>
      <c r="F131" s="4">
        <v>516.70000000000005</v>
      </c>
      <c r="G131" s="3">
        <v>13.97</v>
      </c>
      <c r="H131" s="12">
        <v>0.17899999999999999</v>
      </c>
      <c r="I131" s="12">
        <v>6.7000000000000004E-2</v>
      </c>
      <c r="J131" s="12">
        <v>0.754</v>
      </c>
      <c r="K131" s="11">
        <f t="shared" si="20"/>
        <v>0.27235772357723581</v>
      </c>
      <c r="L131" s="12">
        <v>0.1676</v>
      </c>
      <c r="M131" s="12">
        <v>6.4500000000000002E-2</v>
      </c>
      <c r="N131" s="12">
        <v>0.74209999999999998</v>
      </c>
      <c r="O131" s="12">
        <v>2.1499999999999998E-2</v>
      </c>
      <c r="P131" s="12">
        <v>4.1000000000000003E-3</v>
      </c>
      <c r="Q131" s="12">
        <v>2.0000000000000001E-4</v>
      </c>
      <c r="R131" s="12">
        <v>4.24</v>
      </c>
      <c r="S131" s="19">
        <f t="shared" si="21"/>
        <v>8.1811425746644293E-7</v>
      </c>
      <c r="T131" s="9">
        <f t="shared" ref="T131:T194" si="22">(((35*10^-3)^2*PI()*(70*10^-3))/2)/S131</f>
        <v>164.64177685864044</v>
      </c>
      <c r="U131" s="14">
        <f t="shared" ref="U131:U194" si="23">T131/(R131*10^-3)</f>
        <v>38830.607749679344</v>
      </c>
      <c r="V131">
        <f t="shared" ref="V131:V194" si="24">O131*(D131*10^5*G131*10^-6)/(8.3145*E131)</f>
        <v>2.0974012454522288E-4</v>
      </c>
      <c r="W131">
        <f t="shared" ref="W131:W194" si="25">P131*(D131*10^5*G131*10^-6)/(8.3145*E131)</f>
        <v>3.9996953983042506E-5</v>
      </c>
      <c r="X131">
        <f t="shared" ref="X131:X194" si="26">0.00030835*R131</f>
        <v>1.3074040000000001E-3</v>
      </c>
      <c r="Y131">
        <f t="shared" ref="Y131:Y194" si="27">V131/X131</f>
        <v>0.16042487597194355</v>
      </c>
      <c r="Z131">
        <f t="shared" ref="Z131:Z194" si="28">W131/X131</f>
        <v>3.0592650766742724E-2</v>
      </c>
    </row>
    <row r="132" spans="1:26" ht="16" x14ac:dyDescent="0.2">
      <c r="A132" s="9">
        <v>5</v>
      </c>
      <c r="B132" s="1">
        <v>17</v>
      </c>
      <c r="C132" s="3">
        <v>50</v>
      </c>
      <c r="D132" s="3">
        <v>50</v>
      </c>
      <c r="E132" s="4">
        <v>516.70000000000005</v>
      </c>
      <c r="F132" s="4">
        <v>516.70000000000005</v>
      </c>
      <c r="G132" s="3">
        <v>8.27</v>
      </c>
      <c r="H132" s="12">
        <v>0.17899999999999999</v>
      </c>
      <c r="I132" s="12">
        <v>6.7000000000000004E-2</v>
      </c>
      <c r="J132" s="12">
        <v>0.754</v>
      </c>
      <c r="K132" s="11">
        <f t="shared" si="20"/>
        <v>0.27235772357723581</v>
      </c>
      <c r="L132" s="12">
        <v>0.1479</v>
      </c>
      <c r="M132" s="12">
        <v>6.7900000000000002E-2</v>
      </c>
      <c r="N132" s="12">
        <v>0.71989999999999998</v>
      </c>
      <c r="O132" s="12">
        <v>5.7200000000000001E-2</v>
      </c>
      <c r="P132" s="12">
        <v>6.4000000000000003E-3</v>
      </c>
      <c r="Q132" s="12">
        <v>6.9999999999999999E-4</v>
      </c>
      <c r="R132" s="12">
        <v>4.24</v>
      </c>
      <c r="S132" s="19">
        <f t="shared" si="21"/>
        <v>2.9058575129194627E-7</v>
      </c>
      <c r="T132" s="9">
        <f t="shared" si="22"/>
        <v>463.53196749601113</v>
      </c>
      <c r="U132" s="14">
        <f t="shared" si="23"/>
        <v>109323.57723962524</v>
      </c>
      <c r="V132">
        <f t="shared" si="24"/>
        <v>5.5055022376504709E-4</v>
      </c>
      <c r="W132">
        <f t="shared" si="25"/>
        <v>6.1600025036648623E-5</v>
      </c>
      <c r="X132">
        <f t="shared" si="26"/>
        <v>1.3074040000000001E-3</v>
      </c>
      <c r="Y132">
        <f t="shared" si="27"/>
        <v>0.4211018352131759</v>
      </c>
      <c r="Z132">
        <f t="shared" si="28"/>
        <v>4.711628925462108E-2</v>
      </c>
    </row>
    <row r="133" spans="1:26" ht="16" x14ac:dyDescent="0.2">
      <c r="A133" s="9">
        <v>5</v>
      </c>
      <c r="B133" s="1">
        <v>18</v>
      </c>
      <c r="C133" s="3">
        <v>49.9</v>
      </c>
      <c r="D133" s="3">
        <v>50</v>
      </c>
      <c r="E133" s="4">
        <v>516.70000000000005</v>
      </c>
      <c r="F133" s="4">
        <v>516.70000000000005</v>
      </c>
      <c r="G133" s="3">
        <v>13.97</v>
      </c>
      <c r="H133" s="12">
        <v>0.17899999999999999</v>
      </c>
      <c r="I133" s="12">
        <v>6.7000000000000004E-2</v>
      </c>
      <c r="J133" s="12">
        <v>0.754</v>
      </c>
      <c r="K133" s="11">
        <f t="shared" si="20"/>
        <v>0.27235772357723581</v>
      </c>
      <c r="L133" s="12">
        <v>0.1578</v>
      </c>
      <c r="M133" s="12">
        <v>6.5199999999999994E-2</v>
      </c>
      <c r="N133" s="12">
        <v>0.73240000000000005</v>
      </c>
      <c r="O133" s="12">
        <v>3.8699999999999998E-2</v>
      </c>
      <c r="P133" s="12">
        <v>5.4999999999999997E-3</v>
      </c>
      <c r="Q133" s="12">
        <v>4.0000000000000002E-4</v>
      </c>
      <c r="R133" s="12">
        <v>4.24</v>
      </c>
      <c r="S133" s="19">
        <f t="shared" si="21"/>
        <v>4.918522589978615E-7</v>
      </c>
      <c r="T133" s="9">
        <f t="shared" si="22"/>
        <v>273.85415550820522</v>
      </c>
      <c r="U133" s="14">
        <f t="shared" si="23"/>
        <v>64588.244223633294</v>
      </c>
      <c r="V133">
        <f t="shared" si="24"/>
        <v>6.2922037363566862E-4</v>
      </c>
      <c r="W133">
        <f t="shared" si="25"/>
        <v>8.9424084108428355E-5</v>
      </c>
      <c r="X133">
        <f t="shared" si="26"/>
        <v>1.3074040000000001E-3</v>
      </c>
      <c r="Y133">
        <f t="shared" si="27"/>
        <v>0.48127462791583059</v>
      </c>
      <c r="Z133">
        <f t="shared" si="28"/>
        <v>6.8398202933774369E-2</v>
      </c>
    </row>
    <row r="134" spans="1:26" ht="16" x14ac:dyDescent="0.2">
      <c r="A134" s="9">
        <v>5</v>
      </c>
      <c r="B134" s="1">
        <v>19</v>
      </c>
      <c r="C134" s="3">
        <v>15.4</v>
      </c>
      <c r="D134" s="3">
        <v>15</v>
      </c>
      <c r="E134" s="4">
        <v>532.4</v>
      </c>
      <c r="F134" s="4">
        <v>532.4</v>
      </c>
      <c r="G134" s="3">
        <v>11.11</v>
      </c>
      <c r="H134" s="12">
        <v>0.17899999999999999</v>
      </c>
      <c r="I134" s="12">
        <v>6.7000000000000004E-2</v>
      </c>
      <c r="J134" s="12">
        <v>0.754</v>
      </c>
      <c r="K134" s="11">
        <f t="shared" si="20"/>
        <v>0.27235772357723581</v>
      </c>
      <c r="L134" s="12">
        <v>0.1762</v>
      </c>
      <c r="M134" s="12">
        <v>6.5100000000000005E-2</v>
      </c>
      <c r="N134" s="12">
        <v>0.74429999999999996</v>
      </c>
      <c r="O134" s="12">
        <v>1.11E-2</v>
      </c>
      <c r="P134" s="12">
        <v>3.2000000000000002E-3</v>
      </c>
      <c r="Q134" s="12">
        <v>1E-4</v>
      </c>
      <c r="R134" s="12">
        <v>4.24</v>
      </c>
      <c r="S134" s="19">
        <f t="shared" si="21"/>
        <v>1.3059655872483222E-6</v>
      </c>
      <c r="T134" s="9">
        <f t="shared" si="22"/>
        <v>103.13884710122208</v>
      </c>
      <c r="U134" s="14">
        <f t="shared" si="23"/>
        <v>24325.199788024071</v>
      </c>
      <c r="V134">
        <f t="shared" si="24"/>
        <v>4.1788243082258465E-5</v>
      </c>
      <c r="W134">
        <f t="shared" si="25"/>
        <v>1.2047061068759197E-5</v>
      </c>
      <c r="X134">
        <f t="shared" si="26"/>
        <v>1.3074040000000001E-3</v>
      </c>
      <c r="Y134">
        <f t="shared" si="27"/>
        <v>3.1962762147169858E-2</v>
      </c>
      <c r="Z134">
        <f t="shared" si="28"/>
        <v>9.2144899883732923E-3</v>
      </c>
    </row>
    <row r="135" spans="1:26" ht="16" x14ac:dyDescent="0.2">
      <c r="A135" s="9">
        <v>5</v>
      </c>
      <c r="B135" s="1">
        <v>20</v>
      </c>
      <c r="C135" s="3">
        <v>15.3</v>
      </c>
      <c r="D135" s="3">
        <v>15</v>
      </c>
      <c r="E135" s="4">
        <v>532.4</v>
      </c>
      <c r="F135" s="4">
        <v>532.4</v>
      </c>
      <c r="G135" s="3">
        <v>17.18</v>
      </c>
      <c r="H135" s="12">
        <v>0.17899999999999999</v>
      </c>
      <c r="I135" s="12">
        <v>6.7000000000000004E-2</v>
      </c>
      <c r="J135" s="12">
        <v>0.754</v>
      </c>
      <c r="K135" s="11">
        <f t="shared" si="20"/>
        <v>0.27235772357723581</v>
      </c>
      <c r="L135" s="12">
        <v>0.17760000000000001</v>
      </c>
      <c r="M135" s="12">
        <v>6.4000000000000001E-2</v>
      </c>
      <c r="N135" s="12">
        <v>0.74709999999999999</v>
      </c>
      <c r="O135" s="12">
        <v>8.2000000000000007E-3</v>
      </c>
      <c r="P135" s="12">
        <v>3.0000000000000001E-3</v>
      </c>
      <c r="Q135" s="12">
        <v>1E-4</v>
      </c>
      <c r="R135" s="12">
        <v>4.24</v>
      </c>
      <c r="S135" s="19">
        <f t="shared" si="21"/>
        <v>2.0326851941044873E-6</v>
      </c>
      <c r="T135" s="9">
        <f t="shared" si="22"/>
        <v>66.264951116546854</v>
      </c>
      <c r="U135" s="14">
        <f t="shared" si="23"/>
        <v>15628.526206732746</v>
      </c>
      <c r="V135">
        <f t="shared" si="24"/>
        <v>4.773688611393229E-5</v>
      </c>
      <c r="W135">
        <f t="shared" si="25"/>
        <v>1.7464714431926448E-5</v>
      </c>
      <c r="X135">
        <f t="shared" si="26"/>
        <v>1.3074040000000001E-3</v>
      </c>
      <c r="Y135">
        <f t="shared" si="27"/>
        <v>3.6512727599068297E-2</v>
      </c>
      <c r="Z135">
        <f t="shared" si="28"/>
        <v>1.335831497526889E-2</v>
      </c>
    </row>
    <row r="136" spans="1:26" ht="16" x14ac:dyDescent="0.2">
      <c r="A136" s="9">
        <v>5</v>
      </c>
      <c r="B136" s="1">
        <v>21</v>
      </c>
      <c r="C136" s="3">
        <v>30</v>
      </c>
      <c r="D136" s="3">
        <v>30</v>
      </c>
      <c r="E136" s="4">
        <v>532.4</v>
      </c>
      <c r="F136" s="4">
        <v>532.4</v>
      </c>
      <c r="G136" s="3">
        <v>11.12</v>
      </c>
      <c r="H136" s="12">
        <v>0.17899999999999999</v>
      </c>
      <c r="I136" s="12">
        <v>6.7000000000000004E-2</v>
      </c>
      <c r="J136" s="12">
        <v>0.754</v>
      </c>
      <c r="K136" s="11">
        <f t="shared" si="20"/>
        <v>0.27235772357723581</v>
      </c>
      <c r="L136" s="12">
        <v>0.16619999999999999</v>
      </c>
      <c r="M136" s="12">
        <v>6.59E-2</v>
      </c>
      <c r="N136" s="12">
        <v>0.7349</v>
      </c>
      <c r="O136" s="12">
        <v>2.8199999999999999E-2</v>
      </c>
      <c r="P136" s="12">
        <v>4.4999999999999997E-3</v>
      </c>
      <c r="Q136" s="12">
        <v>2.9999999999999997E-4</v>
      </c>
      <c r="R136" s="12">
        <v>4.24</v>
      </c>
      <c r="S136" s="19">
        <f t="shared" si="21"/>
        <v>6.7099908456375831E-7</v>
      </c>
      <c r="T136" s="9">
        <f t="shared" si="22"/>
        <v>200.73914871319562</v>
      </c>
      <c r="U136" s="14">
        <f t="shared" si="23"/>
        <v>47344.138847451788</v>
      </c>
      <c r="V136">
        <f t="shared" si="24"/>
        <v>2.1252056695464578E-4</v>
      </c>
      <c r="W136">
        <f t="shared" si="25"/>
        <v>3.3912856428932834E-5</v>
      </c>
      <c r="X136">
        <f t="shared" si="26"/>
        <v>1.3074040000000001E-3</v>
      </c>
      <c r="Y136">
        <f t="shared" si="27"/>
        <v>0.16255156551046637</v>
      </c>
      <c r="Z136">
        <f t="shared" si="28"/>
        <v>2.5939079602733991E-2</v>
      </c>
    </row>
    <row r="137" spans="1:26" ht="16" x14ac:dyDescent="0.2">
      <c r="A137" s="9">
        <v>5</v>
      </c>
      <c r="B137" s="1">
        <v>22</v>
      </c>
      <c r="C137" s="3">
        <v>30.1</v>
      </c>
      <c r="D137" s="3">
        <v>30</v>
      </c>
      <c r="E137" s="4">
        <v>532.4</v>
      </c>
      <c r="F137" s="4">
        <v>532.4</v>
      </c>
      <c r="G137" s="3">
        <v>19.5</v>
      </c>
      <c r="H137" s="12">
        <v>0.17899999999999999</v>
      </c>
      <c r="I137" s="12">
        <v>6.7000000000000004E-2</v>
      </c>
      <c r="J137" s="12">
        <v>0.754</v>
      </c>
      <c r="K137" s="11">
        <f t="shared" si="20"/>
        <v>0.27235772357723581</v>
      </c>
      <c r="L137" s="12">
        <v>0.17180000000000001</v>
      </c>
      <c r="M137" s="12">
        <v>6.5299999999999997E-2</v>
      </c>
      <c r="N137" s="12">
        <v>0.73880000000000001</v>
      </c>
      <c r="O137" s="12">
        <v>1.95E-2</v>
      </c>
      <c r="P137" s="12">
        <v>4.4000000000000003E-3</v>
      </c>
      <c r="Q137" s="12">
        <v>2.0000000000000001E-4</v>
      </c>
      <c r="R137" s="12">
        <v>4.24</v>
      </c>
      <c r="S137" s="19">
        <f t="shared" si="21"/>
        <v>1.172752887466833E-6</v>
      </c>
      <c r="T137" s="9">
        <f t="shared" si="22"/>
        <v>114.85436229759168</v>
      </c>
      <c r="U137" s="14">
        <f t="shared" si="23"/>
        <v>27088.292994715015</v>
      </c>
      <c r="V137">
        <f t="shared" si="24"/>
        <v>2.5770111225223246E-4</v>
      </c>
      <c r="W137">
        <f t="shared" si="25"/>
        <v>5.8147943277426821E-5</v>
      </c>
      <c r="X137">
        <f t="shared" si="26"/>
        <v>1.3074040000000001E-3</v>
      </c>
      <c r="Y137">
        <f t="shared" si="27"/>
        <v>0.19710901316825744</v>
      </c>
      <c r="Z137">
        <f t="shared" si="28"/>
        <v>4.4475879894376041E-2</v>
      </c>
    </row>
    <row r="138" spans="1:26" ht="16" x14ac:dyDescent="0.2">
      <c r="A138" s="9">
        <v>5</v>
      </c>
      <c r="B138" s="1">
        <v>23</v>
      </c>
      <c r="C138" s="3">
        <v>50</v>
      </c>
      <c r="D138" s="3">
        <v>50</v>
      </c>
      <c r="E138" s="4">
        <v>532.4</v>
      </c>
      <c r="F138" s="4">
        <v>532.4</v>
      </c>
      <c r="G138" s="3">
        <v>11.32</v>
      </c>
      <c r="H138" s="12">
        <v>0.17899999999999999</v>
      </c>
      <c r="I138" s="12">
        <v>6.7000000000000004E-2</v>
      </c>
      <c r="J138" s="12">
        <v>0.754</v>
      </c>
      <c r="K138" s="11">
        <f t="shared" si="20"/>
        <v>0.27235772357723581</v>
      </c>
      <c r="L138" s="12">
        <v>0.15079999999999999</v>
      </c>
      <c r="M138" s="12">
        <v>6.7100000000000007E-2</v>
      </c>
      <c r="N138" s="12">
        <v>0.72250000000000003</v>
      </c>
      <c r="O138" s="12">
        <v>5.2600000000000001E-2</v>
      </c>
      <c r="P138" s="12">
        <v>6.4999999999999997E-3</v>
      </c>
      <c r="Q138" s="12">
        <v>5.0000000000000001E-4</v>
      </c>
      <c r="R138" s="12">
        <v>4.24</v>
      </c>
      <c r="S138" s="19">
        <f t="shared" si="21"/>
        <v>4.098404480536912E-7</v>
      </c>
      <c r="T138" s="9">
        <f t="shared" si="22"/>
        <v>328.65420107342982</v>
      </c>
      <c r="U138" s="14">
        <f t="shared" si="23"/>
        <v>77512.783272035318</v>
      </c>
      <c r="V138">
        <f t="shared" si="24"/>
        <v>6.7255528674368297E-4</v>
      </c>
      <c r="W138">
        <f t="shared" si="25"/>
        <v>8.3110444179352461E-5</v>
      </c>
      <c r="X138">
        <f t="shared" si="26"/>
        <v>1.3074040000000001E-3</v>
      </c>
      <c r="Y138">
        <f t="shared" si="27"/>
        <v>0.51442039854833166</v>
      </c>
      <c r="Z138">
        <f t="shared" si="28"/>
        <v>6.3569060657113222E-2</v>
      </c>
    </row>
    <row r="139" spans="1:26" ht="16" x14ac:dyDescent="0.2">
      <c r="A139" s="9">
        <v>5</v>
      </c>
      <c r="B139" s="1">
        <v>24</v>
      </c>
      <c r="C139" s="3">
        <v>50</v>
      </c>
      <c r="D139" s="3">
        <v>50</v>
      </c>
      <c r="E139" s="4">
        <v>532.4</v>
      </c>
      <c r="F139" s="4">
        <v>532.4</v>
      </c>
      <c r="G139" s="3">
        <v>19.38</v>
      </c>
      <c r="H139" s="12">
        <v>0.17899999999999999</v>
      </c>
      <c r="I139" s="12">
        <v>6.7000000000000004E-2</v>
      </c>
      <c r="J139" s="12">
        <v>0.754</v>
      </c>
      <c r="K139" s="11">
        <f t="shared" si="20"/>
        <v>0.27235772357723581</v>
      </c>
      <c r="L139" s="12">
        <v>0.16059999999999999</v>
      </c>
      <c r="M139" s="12">
        <v>6.6000000000000003E-2</v>
      </c>
      <c r="N139" s="12">
        <v>0.72929999999999995</v>
      </c>
      <c r="O139" s="12">
        <v>3.7900000000000003E-2</v>
      </c>
      <c r="P139" s="12">
        <v>5.7999999999999996E-3</v>
      </c>
      <c r="Q139" s="12">
        <v>4.0000000000000002E-4</v>
      </c>
      <c r="R139" s="12">
        <v>4.24</v>
      </c>
      <c r="S139" s="19">
        <f t="shared" si="21"/>
        <v>7.0165263986577189E-7</v>
      </c>
      <c r="T139" s="9">
        <f t="shared" si="22"/>
        <v>191.96932694278766</v>
      </c>
      <c r="U139" s="14">
        <f t="shared" si="23"/>
        <v>45275.784656317839</v>
      </c>
      <c r="V139">
        <f t="shared" si="24"/>
        <v>8.2963831843738448E-4</v>
      </c>
      <c r="W139">
        <f t="shared" si="25"/>
        <v>1.2696311997194802E-4</v>
      </c>
      <c r="X139">
        <f t="shared" si="26"/>
        <v>1.3074040000000001E-3</v>
      </c>
      <c r="Y139">
        <f t="shared" si="27"/>
        <v>0.63456920618063306</v>
      </c>
      <c r="Z139">
        <f t="shared" si="28"/>
        <v>9.711085477170639E-2</v>
      </c>
    </row>
    <row r="140" spans="1:26" ht="16" x14ac:dyDescent="0.2">
      <c r="A140" s="9">
        <v>5</v>
      </c>
      <c r="B140" s="1">
        <v>25</v>
      </c>
      <c r="C140" s="3">
        <v>15.1</v>
      </c>
      <c r="D140" s="3">
        <v>15</v>
      </c>
      <c r="E140" s="4">
        <v>547.79999999999995</v>
      </c>
      <c r="F140" s="4">
        <v>547.79999999999995</v>
      </c>
      <c r="G140" s="3">
        <v>12.54</v>
      </c>
      <c r="H140" s="12">
        <v>0.17899999999999999</v>
      </c>
      <c r="I140" s="12">
        <v>6.7000000000000004E-2</v>
      </c>
      <c r="J140" s="12">
        <v>0.754</v>
      </c>
      <c r="K140" s="11">
        <f t="shared" si="20"/>
        <v>0.27235772357723581</v>
      </c>
      <c r="L140" s="12">
        <v>0.1777</v>
      </c>
      <c r="M140" s="12">
        <v>6.4299999999999996E-2</v>
      </c>
      <c r="N140" s="12">
        <v>0.74619999999999997</v>
      </c>
      <c r="O140" s="12">
        <v>8.3000000000000001E-3</v>
      </c>
      <c r="P140" s="12">
        <v>3.3999999999999998E-3</v>
      </c>
      <c r="Q140" s="12">
        <v>1E-4</v>
      </c>
      <c r="R140" s="12">
        <v>4.24</v>
      </c>
      <c r="S140" s="19">
        <f t="shared" si="21"/>
        <v>1.5468313500600021E-6</v>
      </c>
      <c r="T140" s="9">
        <f t="shared" si="22"/>
        <v>87.078520239092327</v>
      </c>
      <c r="U140" s="14">
        <f t="shared" si="23"/>
        <v>20537.386848842525</v>
      </c>
      <c r="V140">
        <f t="shared" si="24"/>
        <v>3.4277467075590828E-5</v>
      </c>
      <c r="W140">
        <f t="shared" si="25"/>
        <v>1.4041372055061305E-5</v>
      </c>
      <c r="X140">
        <f t="shared" si="26"/>
        <v>1.3074040000000001E-3</v>
      </c>
      <c r="Y140">
        <f t="shared" si="27"/>
        <v>2.6217960994146281E-2</v>
      </c>
      <c r="Z140">
        <f t="shared" si="28"/>
        <v>1.073988763615631E-2</v>
      </c>
    </row>
    <row r="141" spans="1:26" ht="16" x14ac:dyDescent="0.2">
      <c r="A141" s="9">
        <v>5</v>
      </c>
      <c r="B141" s="1">
        <v>26</v>
      </c>
      <c r="C141" s="3">
        <v>15.1</v>
      </c>
      <c r="D141" s="3">
        <v>15</v>
      </c>
      <c r="E141" s="4">
        <v>547.79999999999995</v>
      </c>
      <c r="F141" s="4">
        <v>547.79999999999995</v>
      </c>
      <c r="G141" s="3">
        <v>20.190000000000001</v>
      </c>
      <c r="H141" s="12">
        <v>0.17899999999999999</v>
      </c>
      <c r="I141" s="12">
        <v>6.7000000000000004E-2</v>
      </c>
      <c r="J141" s="12">
        <v>0.754</v>
      </c>
      <c r="K141" s="11">
        <f t="shared" si="20"/>
        <v>0.27235772357723581</v>
      </c>
      <c r="L141" s="12">
        <v>0.17849999999999999</v>
      </c>
      <c r="M141" s="12">
        <v>6.4299999999999996E-2</v>
      </c>
      <c r="N141" s="12">
        <v>0.74790000000000001</v>
      </c>
      <c r="O141" s="12">
        <v>6.4000000000000003E-3</v>
      </c>
      <c r="P141" s="12">
        <v>2.8E-3</v>
      </c>
      <c r="Q141" s="12">
        <v>1E-4</v>
      </c>
      <c r="R141" s="12">
        <v>4.24</v>
      </c>
      <c r="S141" s="19">
        <f t="shared" si="21"/>
        <v>2.490472484665985E-6</v>
      </c>
      <c r="T141" s="9">
        <f t="shared" si="22"/>
        <v>54.084430103923602</v>
      </c>
      <c r="U141" s="14">
        <f t="shared" si="23"/>
        <v>12755.761816963111</v>
      </c>
      <c r="V141">
        <f t="shared" si="24"/>
        <v>4.2554881589895906E-5</v>
      </c>
      <c r="W141">
        <f t="shared" si="25"/>
        <v>1.8617760695579459E-5</v>
      </c>
      <c r="X141">
        <f t="shared" si="26"/>
        <v>1.3074040000000001E-3</v>
      </c>
      <c r="Y141">
        <f t="shared" si="27"/>
        <v>3.2549144403639506E-2</v>
      </c>
      <c r="Z141">
        <f t="shared" si="28"/>
        <v>1.4240250676592283E-2</v>
      </c>
    </row>
    <row r="142" spans="1:26" ht="16" x14ac:dyDescent="0.2">
      <c r="A142" s="9">
        <v>5</v>
      </c>
      <c r="B142" s="1">
        <v>27</v>
      </c>
      <c r="C142" s="3">
        <v>29.8</v>
      </c>
      <c r="D142" s="3">
        <v>30</v>
      </c>
      <c r="E142" s="4">
        <v>547.79999999999995</v>
      </c>
      <c r="F142" s="4">
        <v>547.79999999999995</v>
      </c>
      <c r="G142" s="3">
        <v>15.02</v>
      </c>
      <c r="H142" s="12">
        <v>0.17899999999999999</v>
      </c>
      <c r="I142" s="12">
        <v>6.7000000000000004E-2</v>
      </c>
      <c r="J142" s="12">
        <v>0.754</v>
      </c>
      <c r="K142" s="11">
        <f t="shared" si="20"/>
        <v>0.27235772357723581</v>
      </c>
      <c r="L142" s="12">
        <v>0.1706</v>
      </c>
      <c r="M142" s="12">
        <v>6.5000000000000002E-2</v>
      </c>
      <c r="N142" s="12">
        <v>0.7379</v>
      </c>
      <c r="O142" s="12">
        <v>2.1999999999999999E-2</v>
      </c>
      <c r="P142" s="12">
        <v>4.3E-3</v>
      </c>
      <c r="Q142" s="12">
        <v>2.0000000000000001E-4</v>
      </c>
      <c r="R142" s="12">
        <v>4.24</v>
      </c>
      <c r="S142" s="19">
        <f t="shared" si="21"/>
        <v>9.3880640703121461E-7</v>
      </c>
      <c r="T142" s="9">
        <f t="shared" si="22"/>
        <v>143.47557069684962</v>
      </c>
      <c r="U142" s="14">
        <f t="shared" si="23"/>
        <v>33838.577994539999</v>
      </c>
      <c r="V142">
        <f t="shared" si="24"/>
        <v>2.1764851214346829E-4</v>
      </c>
      <c r="W142">
        <f t="shared" si="25"/>
        <v>4.2540391009859713E-5</v>
      </c>
      <c r="X142">
        <f t="shared" si="26"/>
        <v>1.3074040000000001E-3</v>
      </c>
      <c r="Y142">
        <f t="shared" si="27"/>
        <v>0.16647380009810914</v>
      </c>
      <c r="Z142">
        <f t="shared" si="28"/>
        <v>3.253806092826679E-2</v>
      </c>
    </row>
    <row r="143" spans="1:26" ht="16" x14ac:dyDescent="0.2">
      <c r="A143" s="9">
        <v>5</v>
      </c>
      <c r="B143" s="1">
        <v>28</v>
      </c>
      <c r="C143" s="3">
        <v>29.7</v>
      </c>
      <c r="D143" s="3">
        <v>30</v>
      </c>
      <c r="E143" s="4">
        <v>547.79999999999995</v>
      </c>
      <c r="F143" s="4">
        <v>547.79999999999995</v>
      </c>
      <c r="G143" s="3">
        <v>20.350000000000001</v>
      </c>
      <c r="H143" s="12">
        <v>0.17899999999999999</v>
      </c>
      <c r="I143" s="12">
        <v>6.7000000000000004E-2</v>
      </c>
      <c r="J143" s="12">
        <v>0.754</v>
      </c>
      <c r="K143" s="11">
        <f t="shared" si="20"/>
        <v>0.27235772357723581</v>
      </c>
      <c r="L143" s="12">
        <v>0.17230000000000001</v>
      </c>
      <c r="M143" s="12">
        <v>6.4500000000000002E-2</v>
      </c>
      <c r="N143" s="12">
        <v>0.74060000000000004</v>
      </c>
      <c r="O143" s="12">
        <v>1.8200000000000001E-2</v>
      </c>
      <c r="P143" s="12">
        <v>4.3E-3</v>
      </c>
      <c r="Q143" s="12">
        <v>1E-4</v>
      </c>
      <c r="R143" s="12">
        <v>4.24</v>
      </c>
      <c r="S143" s="19">
        <f t="shared" si="21"/>
        <v>1.2762340883668901E-6</v>
      </c>
      <c r="T143" s="9">
        <f t="shared" si="22"/>
        <v>105.54159793288662</v>
      </c>
      <c r="U143" s="14">
        <f t="shared" si="23"/>
        <v>24891.886304926084</v>
      </c>
      <c r="V143">
        <f t="shared" si="24"/>
        <v>2.4394891490914044E-4</v>
      </c>
      <c r="W143">
        <f t="shared" si="25"/>
        <v>5.7636282093917793E-5</v>
      </c>
      <c r="X143">
        <f t="shared" si="26"/>
        <v>1.3074040000000001E-3</v>
      </c>
      <c r="Y143">
        <f t="shared" si="27"/>
        <v>0.18659030789957842</v>
      </c>
      <c r="Z143">
        <f t="shared" si="28"/>
        <v>4.4084523294955338E-2</v>
      </c>
    </row>
    <row r="144" spans="1:26" ht="16" x14ac:dyDescent="0.2">
      <c r="A144" s="9">
        <v>5</v>
      </c>
      <c r="B144" s="1">
        <v>29</v>
      </c>
      <c r="C144" s="3">
        <v>50</v>
      </c>
      <c r="D144" s="3">
        <v>50</v>
      </c>
      <c r="E144" s="4">
        <v>547.79999999999995</v>
      </c>
      <c r="F144" s="4">
        <v>547.79999999999995</v>
      </c>
      <c r="G144" s="3">
        <v>11.19</v>
      </c>
      <c r="H144" s="12">
        <v>0.17899999999999999</v>
      </c>
      <c r="I144" s="12">
        <v>6.7000000000000004E-2</v>
      </c>
      <c r="J144" s="12">
        <v>0.754</v>
      </c>
      <c r="K144" s="11">
        <f t="shared" si="20"/>
        <v>0.27235772357723581</v>
      </c>
      <c r="L144" s="12">
        <v>0.1522</v>
      </c>
      <c r="M144" s="12">
        <v>6.7400000000000002E-2</v>
      </c>
      <c r="N144" s="12">
        <v>0.72109999999999996</v>
      </c>
      <c r="O144" s="12">
        <v>5.1999999999999998E-2</v>
      </c>
      <c r="P144" s="12">
        <v>6.7000000000000002E-3</v>
      </c>
      <c r="Q144" s="12">
        <v>5.9999999999999995E-4</v>
      </c>
      <c r="R144" s="12">
        <v>4.24</v>
      </c>
      <c r="S144" s="19">
        <f t="shared" si="21"/>
        <v>4.1685254607382543E-7</v>
      </c>
      <c r="T144" s="9">
        <f t="shared" si="22"/>
        <v>323.12573424658297</v>
      </c>
      <c r="U144" s="14">
        <f t="shared" si="23"/>
        <v>76208.899586458239</v>
      </c>
      <c r="V144">
        <f t="shared" si="24"/>
        <v>6.3877111450410227E-4</v>
      </c>
      <c r="W144">
        <f t="shared" si="25"/>
        <v>8.2303201291874731E-5</v>
      </c>
      <c r="X144">
        <f t="shared" si="26"/>
        <v>1.3074040000000001E-3</v>
      </c>
      <c r="Y144">
        <f t="shared" si="27"/>
        <v>0.48857974620247624</v>
      </c>
      <c r="Z144">
        <f t="shared" si="28"/>
        <v>6.2951621145319062E-2</v>
      </c>
    </row>
    <row r="145" spans="1:26" ht="16" x14ac:dyDescent="0.2">
      <c r="A145" s="9">
        <v>5</v>
      </c>
      <c r="B145" s="1">
        <v>30</v>
      </c>
      <c r="C145" s="3">
        <v>50</v>
      </c>
      <c r="D145" s="3">
        <v>50</v>
      </c>
      <c r="E145" s="4">
        <v>547.79999999999995</v>
      </c>
      <c r="F145" s="4">
        <v>547.79999999999995</v>
      </c>
      <c r="G145" s="3">
        <v>19.53</v>
      </c>
      <c r="H145" s="12">
        <v>0.17899999999999999</v>
      </c>
      <c r="I145" s="12">
        <v>6.7000000000000004E-2</v>
      </c>
      <c r="J145" s="12">
        <v>0.754</v>
      </c>
      <c r="K145" s="11">
        <f t="shared" si="20"/>
        <v>0.27235772357723581</v>
      </c>
      <c r="L145" s="12">
        <v>0.16089999999999999</v>
      </c>
      <c r="M145" s="12">
        <v>6.6000000000000003E-2</v>
      </c>
      <c r="N145" s="12">
        <v>0.72809999999999997</v>
      </c>
      <c r="O145" s="12">
        <v>3.85E-2</v>
      </c>
      <c r="P145" s="12">
        <v>6.1000000000000004E-3</v>
      </c>
      <c r="Q145" s="12">
        <v>4.0000000000000002E-4</v>
      </c>
      <c r="R145" s="12">
        <v>4.24</v>
      </c>
      <c r="S145" s="19">
        <f t="shared" si="21"/>
        <v>7.275362131208052E-7</v>
      </c>
      <c r="T145" s="9">
        <f t="shared" si="22"/>
        <v>185.13962960672114</v>
      </c>
      <c r="U145" s="14">
        <f t="shared" si="23"/>
        <v>43665.006982717241</v>
      </c>
      <c r="V145">
        <f t="shared" si="24"/>
        <v>8.2541966531107281E-4</v>
      </c>
      <c r="W145">
        <f t="shared" si="25"/>
        <v>1.3078077814019596E-4</v>
      </c>
      <c r="X145">
        <f t="shared" si="26"/>
        <v>1.3074040000000001E-3</v>
      </c>
      <c r="Y145">
        <f t="shared" si="27"/>
        <v>0.63134246591801213</v>
      </c>
      <c r="Z145">
        <f t="shared" si="28"/>
        <v>0.10003088421038635</v>
      </c>
    </row>
    <row r="146" spans="1:26" ht="16" x14ac:dyDescent="0.2">
      <c r="A146" s="9">
        <v>6</v>
      </c>
      <c r="B146" s="1">
        <v>1</v>
      </c>
      <c r="C146" s="3">
        <v>15.1</v>
      </c>
      <c r="D146" s="3">
        <v>15</v>
      </c>
      <c r="E146" s="4">
        <v>483.5</v>
      </c>
      <c r="F146" s="4">
        <v>483.5</v>
      </c>
      <c r="G146" s="3">
        <v>2.0099999999999998</v>
      </c>
      <c r="H146" s="12">
        <v>0</v>
      </c>
      <c r="I146" s="12">
        <v>0.115</v>
      </c>
      <c r="J146" s="12">
        <v>0.88500000000000001</v>
      </c>
      <c r="K146" s="11">
        <f>I146/(H146+I146)</f>
        <v>1</v>
      </c>
      <c r="L146" s="12">
        <v>4.3E-3</v>
      </c>
      <c r="M146" s="12">
        <v>0.10100000000000001</v>
      </c>
      <c r="N146" s="12">
        <v>0.86609999999999998</v>
      </c>
      <c r="O146" s="12">
        <v>1.1900000000000001E-2</v>
      </c>
      <c r="P146" s="12">
        <v>1.66E-2</v>
      </c>
      <c r="Q146" s="12">
        <v>1E-4</v>
      </c>
      <c r="R146" s="12">
        <v>4.24</v>
      </c>
      <c r="S146" s="19">
        <f t="shared" si="21"/>
        <v>2.1883457348104354E-7</v>
      </c>
      <c r="T146" s="9">
        <f t="shared" si="22"/>
        <v>615.51418900601823</v>
      </c>
      <c r="U146" s="14">
        <f t="shared" si="23"/>
        <v>145168.44080330615</v>
      </c>
      <c r="V146">
        <f t="shared" si="24"/>
        <v>8.9248651279710124E-6</v>
      </c>
      <c r="W146">
        <f t="shared" si="25"/>
        <v>1.2449811859186453E-5</v>
      </c>
      <c r="X146">
        <f t="shared" si="26"/>
        <v>1.3074040000000001E-3</v>
      </c>
      <c r="Y146">
        <f t="shared" si="27"/>
        <v>6.826401883404833E-3</v>
      </c>
      <c r="Z146">
        <f t="shared" si="28"/>
        <v>9.5225438037411948E-3</v>
      </c>
    </row>
    <row r="147" spans="1:26" ht="16" x14ac:dyDescent="0.2">
      <c r="A147" s="9">
        <v>6</v>
      </c>
      <c r="B147" s="1">
        <v>2</v>
      </c>
      <c r="C147" s="3">
        <v>15</v>
      </c>
      <c r="D147" s="3">
        <v>15</v>
      </c>
      <c r="E147" s="4">
        <v>483.5</v>
      </c>
      <c r="F147" s="4">
        <v>483.5</v>
      </c>
      <c r="G147" s="3">
        <v>5.99</v>
      </c>
      <c r="H147" s="12">
        <v>0</v>
      </c>
      <c r="I147" s="12">
        <v>0.115</v>
      </c>
      <c r="J147" s="12">
        <v>0.88500000000000001</v>
      </c>
      <c r="K147" s="11">
        <f t="shared" ref="K147:K163" si="29">I147/(H147+I147)</f>
        <v>1</v>
      </c>
      <c r="L147" s="12">
        <v>2.0999999999999999E-3</v>
      </c>
      <c r="M147" s="12">
        <v>0.1087</v>
      </c>
      <c r="N147" s="12">
        <v>0.87450000000000006</v>
      </c>
      <c r="O147" s="12">
        <v>6.3E-3</v>
      </c>
      <c r="P147" s="12">
        <v>8.3999999999999995E-3</v>
      </c>
      <c r="Q147" s="12">
        <v>0</v>
      </c>
      <c r="R147" s="12">
        <v>4.24</v>
      </c>
      <c r="S147" s="19">
        <f t="shared" si="21"/>
        <v>6.5649646224832217E-7</v>
      </c>
      <c r="T147" s="9">
        <f t="shared" si="22"/>
        <v>205.17366470089709</v>
      </c>
      <c r="U147" s="14">
        <f t="shared" si="23"/>
        <v>48390.01525964553</v>
      </c>
      <c r="V147">
        <f t="shared" si="24"/>
        <v>1.4080757361689123E-5</v>
      </c>
      <c r="W147">
        <f t="shared" si="25"/>
        <v>1.8774343148918826E-5</v>
      </c>
      <c r="X147">
        <f t="shared" si="26"/>
        <v>1.3074040000000001E-3</v>
      </c>
      <c r="Y147">
        <f t="shared" si="27"/>
        <v>1.0770012453449065E-2</v>
      </c>
      <c r="Z147">
        <f t="shared" si="28"/>
        <v>1.4360016604598751E-2</v>
      </c>
    </row>
    <row r="148" spans="1:26" ht="16" x14ac:dyDescent="0.2">
      <c r="A148" s="9">
        <v>6</v>
      </c>
      <c r="B148" s="1">
        <v>3</v>
      </c>
      <c r="C148" s="3">
        <v>15</v>
      </c>
      <c r="D148" s="3">
        <v>15</v>
      </c>
      <c r="E148" s="4">
        <v>483.5</v>
      </c>
      <c r="F148" s="4">
        <v>483.5</v>
      </c>
      <c r="G148" s="3">
        <v>10.220000000000001</v>
      </c>
      <c r="H148" s="12">
        <v>0</v>
      </c>
      <c r="I148" s="12">
        <v>0.115</v>
      </c>
      <c r="J148" s="12">
        <v>0.88500000000000001</v>
      </c>
      <c r="K148" s="11">
        <f t="shared" si="29"/>
        <v>1</v>
      </c>
      <c r="L148" s="12">
        <v>1.1999999999999999E-3</v>
      </c>
      <c r="M148" s="12">
        <v>0.11</v>
      </c>
      <c r="N148" s="12">
        <v>0.87819999999999998</v>
      </c>
      <c r="O148" s="12">
        <v>4.5999999999999999E-3</v>
      </c>
      <c r="P148" s="12">
        <v>6.0000000000000001E-3</v>
      </c>
      <c r="Q148" s="12">
        <v>0</v>
      </c>
      <c r="R148" s="12">
        <v>4.24</v>
      </c>
      <c r="S148" s="19">
        <f t="shared" si="21"/>
        <v>1.1200991392617451E-6</v>
      </c>
      <c r="T148" s="9">
        <f t="shared" si="22"/>
        <v>120.25344927185651</v>
      </c>
      <c r="U148" s="14">
        <f t="shared" si="23"/>
        <v>28361.662564117098</v>
      </c>
      <c r="V148">
        <f t="shared" si="24"/>
        <v>1.7541525958283095E-5</v>
      </c>
      <c r="W148">
        <f t="shared" si="25"/>
        <v>2.288025124993447E-5</v>
      </c>
      <c r="X148">
        <f t="shared" si="26"/>
        <v>1.3074040000000001E-3</v>
      </c>
      <c r="Y148">
        <f t="shared" si="27"/>
        <v>1.3417066154213307E-2</v>
      </c>
      <c r="Z148">
        <f t="shared" si="28"/>
        <v>1.7500521070713006E-2</v>
      </c>
    </row>
    <row r="149" spans="1:26" ht="16" x14ac:dyDescent="0.2">
      <c r="A149" s="9">
        <v>6</v>
      </c>
      <c r="B149" s="1">
        <v>4</v>
      </c>
      <c r="C149" s="3">
        <v>14.8</v>
      </c>
      <c r="D149" s="3">
        <v>15</v>
      </c>
      <c r="E149" s="4">
        <v>483.5</v>
      </c>
      <c r="F149" s="4">
        <v>483.5</v>
      </c>
      <c r="G149" s="3">
        <v>14.87</v>
      </c>
      <c r="H149" s="12">
        <v>0</v>
      </c>
      <c r="I149" s="12">
        <v>0.115</v>
      </c>
      <c r="J149" s="12">
        <v>0.88500000000000001</v>
      </c>
      <c r="K149" s="11">
        <f t="shared" si="29"/>
        <v>1</v>
      </c>
      <c r="L149" s="12">
        <v>1E-3</v>
      </c>
      <c r="M149" s="12">
        <v>0.112</v>
      </c>
      <c r="N149" s="12">
        <v>0.87949999999999995</v>
      </c>
      <c r="O149" s="12">
        <v>3.3999999999999998E-3</v>
      </c>
      <c r="P149" s="12">
        <v>4.1000000000000003E-3</v>
      </c>
      <c r="Q149" s="12">
        <v>0</v>
      </c>
      <c r="R149" s="12">
        <v>4.24</v>
      </c>
      <c r="S149" s="19">
        <f t="shared" si="21"/>
        <v>1.6517567105591327E-6</v>
      </c>
      <c r="T149" s="9">
        <f t="shared" si="22"/>
        <v>81.5469882226583</v>
      </c>
      <c r="U149" s="14">
        <f t="shared" si="23"/>
        <v>19232.780241192992</v>
      </c>
      <c r="V149">
        <f t="shared" si="24"/>
        <v>1.8864640291816486E-5</v>
      </c>
      <c r="W149">
        <f t="shared" si="25"/>
        <v>2.2748536822484587E-5</v>
      </c>
      <c r="X149">
        <f t="shared" si="26"/>
        <v>1.3074040000000001E-3</v>
      </c>
      <c r="Y149">
        <f t="shared" si="27"/>
        <v>1.4429082587950231E-2</v>
      </c>
      <c r="Z149">
        <f t="shared" si="28"/>
        <v>1.7399776061939987E-2</v>
      </c>
    </row>
    <row r="150" spans="1:26" ht="16" x14ac:dyDescent="0.2">
      <c r="A150" s="9">
        <v>6</v>
      </c>
      <c r="B150" s="1">
        <v>5</v>
      </c>
      <c r="C150" s="3">
        <v>14.8</v>
      </c>
      <c r="D150" s="3">
        <v>15</v>
      </c>
      <c r="E150" s="4">
        <v>483.5</v>
      </c>
      <c r="F150" s="4">
        <v>483.5</v>
      </c>
      <c r="G150" s="3">
        <v>22.16</v>
      </c>
      <c r="H150" s="12">
        <v>0</v>
      </c>
      <c r="I150" s="12">
        <v>0.115</v>
      </c>
      <c r="J150" s="12">
        <v>0.88500000000000001</v>
      </c>
      <c r="K150" s="11">
        <f t="shared" si="29"/>
        <v>1</v>
      </c>
      <c r="L150" s="12">
        <v>5.9999999999999995E-4</v>
      </c>
      <c r="M150" s="12">
        <v>0.11169999999999999</v>
      </c>
      <c r="N150" s="12">
        <v>0.88239999999999996</v>
      </c>
      <c r="O150" s="12">
        <v>2.3999999999999998E-3</v>
      </c>
      <c r="P150" s="12">
        <v>2.8999999999999998E-3</v>
      </c>
      <c r="Q150" s="12">
        <v>0</v>
      </c>
      <c r="R150" s="12">
        <v>4.24</v>
      </c>
      <c r="S150" s="19">
        <f t="shared" si="21"/>
        <v>2.4615284940141483E-6</v>
      </c>
      <c r="T150" s="9">
        <f t="shared" si="22"/>
        <v>54.720384245078009</v>
      </c>
      <c r="U150" s="14">
        <f t="shared" si="23"/>
        <v>12905.751001197641</v>
      </c>
      <c r="V150">
        <f t="shared" si="24"/>
        <v>1.984447623086293E-5</v>
      </c>
      <c r="W150">
        <f t="shared" si="25"/>
        <v>2.3978742112292706E-5</v>
      </c>
      <c r="X150">
        <f t="shared" si="26"/>
        <v>1.3074040000000001E-3</v>
      </c>
      <c r="Y150">
        <f t="shared" si="27"/>
        <v>1.517853412630138E-2</v>
      </c>
      <c r="Z150">
        <f t="shared" si="28"/>
        <v>1.8340728735947498E-2</v>
      </c>
    </row>
    <row r="151" spans="1:26" ht="16" x14ac:dyDescent="0.2">
      <c r="A151" s="9">
        <v>6</v>
      </c>
      <c r="B151" s="1">
        <v>6</v>
      </c>
      <c r="C151" s="3">
        <v>14.9</v>
      </c>
      <c r="D151" s="3">
        <v>15</v>
      </c>
      <c r="E151" s="4">
        <v>483.5</v>
      </c>
      <c r="F151" s="4">
        <v>483.5</v>
      </c>
      <c r="G151" s="3">
        <v>25.29</v>
      </c>
      <c r="H151" s="12">
        <v>0</v>
      </c>
      <c r="I151" s="12">
        <v>0.115</v>
      </c>
      <c r="J151" s="12">
        <v>0.88500000000000001</v>
      </c>
      <c r="K151" s="11">
        <f t="shared" si="29"/>
        <v>1</v>
      </c>
      <c r="L151" s="12">
        <v>5.9999999999999995E-4</v>
      </c>
      <c r="M151" s="12">
        <v>0.1125</v>
      </c>
      <c r="N151" s="12">
        <v>0.88229999999999997</v>
      </c>
      <c r="O151" s="12">
        <v>2.0999999999999999E-3</v>
      </c>
      <c r="P151" s="12">
        <v>2.5000000000000001E-3</v>
      </c>
      <c r="Q151" s="12">
        <v>0</v>
      </c>
      <c r="R151" s="12">
        <v>4.24</v>
      </c>
      <c r="S151" s="19">
        <f t="shared" si="21"/>
        <v>2.7903545389284265E-6</v>
      </c>
      <c r="T151" s="9">
        <f t="shared" si="22"/>
        <v>48.271924998602266</v>
      </c>
      <c r="U151" s="14">
        <f t="shared" si="23"/>
        <v>11384.887971368456</v>
      </c>
      <c r="V151">
        <f t="shared" si="24"/>
        <v>1.9816491579138447E-5</v>
      </c>
      <c r="W151">
        <f t="shared" si="25"/>
        <v>2.3591061403736247E-5</v>
      </c>
      <c r="X151">
        <f t="shared" si="26"/>
        <v>1.3074040000000001E-3</v>
      </c>
      <c r="Y151">
        <f t="shared" si="27"/>
        <v>1.5157129379394927E-2</v>
      </c>
      <c r="Z151">
        <f t="shared" si="28"/>
        <v>1.8044201642136819E-2</v>
      </c>
    </row>
    <row r="152" spans="1:26" ht="16" x14ac:dyDescent="0.2">
      <c r="A152" s="9">
        <v>6</v>
      </c>
      <c r="B152" s="1">
        <v>7</v>
      </c>
      <c r="C152" s="3">
        <v>30.2</v>
      </c>
      <c r="D152" s="3">
        <v>30</v>
      </c>
      <c r="E152" s="4">
        <v>483.5</v>
      </c>
      <c r="F152" s="4">
        <v>483.5</v>
      </c>
      <c r="G152" s="3">
        <v>2.02</v>
      </c>
      <c r="H152" s="12">
        <v>0</v>
      </c>
      <c r="I152" s="12">
        <v>0.115</v>
      </c>
      <c r="J152" s="12">
        <v>0.88500000000000001</v>
      </c>
      <c r="K152" s="11">
        <f t="shared" si="29"/>
        <v>1</v>
      </c>
      <c r="L152" s="12">
        <v>3.8999999999999998E-3</v>
      </c>
      <c r="M152" s="12">
        <v>9.5100000000000004E-2</v>
      </c>
      <c r="N152" s="12">
        <v>0.85529999999999995</v>
      </c>
      <c r="O152" s="12">
        <v>2.07E-2</v>
      </c>
      <c r="P152" s="12">
        <v>2.5000000000000001E-2</v>
      </c>
      <c r="Q152" s="12">
        <v>0</v>
      </c>
      <c r="R152" s="12">
        <v>4.24</v>
      </c>
      <c r="S152" s="19">
        <f t="shared" si="21"/>
        <v>1.0996165135117117E-7</v>
      </c>
      <c r="T152" s="9">
        <f t="shared" si="22"/>
        <v>1224.9341781208873</v>
      </c>
      <c r="U152" s="14">
        <f t="shared" si="23"/>
        <v>288899.57031152997</v>
      </c>
      <c r="V152">
        <f t="shared" si="24"/>
        <v>3.1204006058863665E-5</v>
      </c>
      <c r="W152">
        <f t="shared" si="25"/>
        <v>3.7685997655632439E-5</v>
      </c>
      <c r="X152">
        <f t="shared" si="26"/>
        <v>1.3074040000000001E-3</v>
      </c>
      <c r="Y152">
        <f t="shared" si="27"/>
        <v>2.386714899056731E-2</v>
      </c>
      <c r="Z152">
        <f t="shared" si="28"/>
        <v>2.882505916735182E-2</v>
      </c>
    </row>
    <row r="153" spans="1:26" ht="16" x14ac:dyDescent="0.2">
      <c r="A153" s="9">
        <v>6</v>
      </c>
      <c r="B153" s="1">
        <v>8</v>
      </c>
      <c r="C153" s="3">
        <v>30</v>
      </c>
      <c r="D153" s="3">
        <v>30</v>
      </c>
      <c r="E153" s="4">
        <v>483.5</v>
      </c>
      <c r="F153" s="4">
        <v>483.5</v>
      </c>
      <c r="G153" s="3">
        <v>5.07</v>
      </c>
      <c r="H153" s="12">
        <v>0</v>
      </c>
      <c r="I153" s="12">
        <v>0.115</v>
      </c>
      <c r="J153" s="12">
        <v>0.88500000000000001</v>
      </c>
      <c r="K153" s="11">
        <f t="shared" si="29"/>
        <v>1</v>
      </c>
      <c r="L153" s="12">
        <v>2.5000000000000001E-3</v>
      </c>
      <c r="M153" s="12">
        <v>0.1032</v>
      </c>
      <c r="N153" s="12">
        <v>0.86639999999999995</v>
      </c>
      <c r="O153" s="12">
        <v>1.29E-2</v>
      </c>
      <c r="P153" s="12">
        <v>1.4999999999999999E-2</v>
      </c>
      <c r="Q153" s="12">
        <v>0</v>
      </c>
      <c r="R153" s="12">
        <v>4.24</v>
      </c>
      <c r="S153" s="19">
        <f t="shared" si="21"/>
        <v>2.7783280998322146E-7</v>
      </c>
      <c r="T153" s="9">
        <f t="shared" si="22"/>
        <v>484.8087777350587</v>
      </c>
      <c r="U153" s="14">
        <f t="shared" si="23"/>
        <v>114341.69286204212</v>
      </c>
      <c r="V153">
        <f t="shared" si="24"/>
        <v>4.8807471379630271E-5</v>
      </c>
      <c r="W153">
        <f t="shared" si="25"/>
        <v>5.6752873697244491E-5</v>
      </c>
      <c r="X153">
        <f t="shared" si="26"/>
        <v>1.3074040000000001E-3</v>
      </c>
      <c r="Y153">
        <f t="shared" si="27"/>
        <v>3.7331590984600219E-2</v>
      </c>
      <c r="Z153">
        <f t="shared" si="28"/>
        <v>4.3408826726279319E-2</v>
      </c>
    </row>
    <row r="154" spans="1:26" ht="16" x14ac:dyDescent="0.2">
      <c r="A154" s="9">
        <v>6</v>
      </c>
      <c r="B154" s="1">
        <v>9</v>
      </c>
      <c r="C154" s="3">
        <v>30.1</v>
      </c>
      <c r="D154" s="3">
        <v>30</v>
      </c>
      <c r="E154" s="4">
        <v>483.5</v>
      </c>
      <c r="F154" s="4">
        <v>483.5</v>
      </c>
      <c r="G154" s="3">
        <v>10.19</v>
      </c>
      <c r="H154" s="12">
        <v>0</v>
      </c>
      <c r="I154" s="12">
        <v>0.115</v>
      </c>
      <c r="J154" s="12">
        <v>0.88500000000000001</v>
      </c>
      <c r="K154" s="11">
        <f t="shared" si="29"/>
        <v>1</v>
      </c>
      <c r="L154" s="12">
        <v>1.5E-3</v>
      </c>
      <c r="M154" s="12">
        <v>0.1082</v>
      </c>
      <c r="N154" s="12">
        <v>0.87190000000000001</v>
      </c>
      <c r="O154" s="12">
        <v>8.3999999999999995E-3</v>
      </c>
      <c r="P154" s="12">
        <v>0.01</v>
      </c>
      <c r="Q154" s="12">
        <v>0</v>
      </c>
      <c r="R154" s="12">
        <v>4.24</v>
      </c>
      <c r="S154" s="19">
        <f t="shared" si="21"/>
        <v>5.5655042043858257E-7</v>
      </c>
      <c r="T154" s="9">
        <f t="shared" si="22"/>
        <v>242.01901584499223</v>
      </c>
      <c r="U154" s="14">
        <f t="shared" si="23"/>
        <v>57079.956567215137</v>
      </c>
      <c r="V154">
        <f t="shared" si="24"/>
        <v>6.3876646640228E-5</v>
      </c>
      <c r="W154">
        <f t="shared" si="25"/>
        <v>7.6043626952652395E-5</v>
      </c>
      <c r="X154">
        <f t="shared" si="26"/>
        <v>1.3074040000000001E-3</v>
      </c>
      <c r="Y154">
        <f t="shared" si="27"/>
        <v>4.8857619098785068E-2</v>
      </c>
      <c r="Z154">
        <f t="shared" si="28"/>
        <v>5.8163832260458431E-2</v>
      </c>
    </row>
    <row r="155" spans="1:26" ht="16" x14ac:dyDescent="0.2">
      <c r="A155" s="9">
        <v>6</v>
      </c>
      <c r="B155" s="1">
        <v>10</v>
      </c>
      <c r="C155" s="3">
        <v>30</v>
      </c>
      <c r="D155" s="3">
        <v>30</v>
      </c>
      <c r="E155" s="4">
        <v>483.5</v>
      </c>
      <c r="F155" s="4">
        <v>483.5</v>
      </c>
      <c r="G155" s="3">
        <v>17.170000000000002</v>
      </c>
      <c r="H155" s="12">
        <v>0</v>
      </c>
      <c r="I155" s="12">
        <v>0.115</v>
      </c>
      <c r="J155" s="12">
        <v>0.88500000000000001</v>
      </c>
      <c r="K155" s="11">
        <f t="shared" si="29"/>
        <v>1</v>
      </c>
      <c r="L155" s="12">
        <v>1.1000000000000001E-3</v>
      </c>
      <c r="M155" s="12">
        <v>0.1105</v>
      </c>
      <c r="N155" s="12">
        <v>0.87609999999999999</v>
      </c>
      <c r="O155" s="12">
        <v>5.7000000000000002E-3</v>
      </c>
      <c r="P155" s="12">
        <v>6.6E-3</v>
      </c>
      <c r="Q155" s="12">
        <v>0</v>
      </c>
      <c r="R155" s="12">
        <v>4.24</v>
      </c>
      <c r="S155" s="19">
        <f t="shared" si="21"/>
        <v>9.4090519672818815E-7</v>
      </c>
      <c r="T155" s="9">
        <f t="shared" si="22"/>
        <v>143.15553308775461</v>
      </c>
      <c r="U155" s="14">
        <f t="shared" si="23"/>
        <v>33763.097426357213</v>
      </c>
      <c r="V155">
        <f t="shared" si="24"/>
        <v>7.303546345661569E-5</v>
      </c>
      <c r="W155">
        <f t="shared" si="25"/>
        <v>8.4567378739239208E-5</v>
      </c>
      <c r="X155">
        <f t="shared" si="26"/>
        <v>1.3074040000000001E-3</v>
      </c>
      <c r="Y155">
        <f t="shared" si="27"/>
        <v>5.5862964666327841E-2</v>
      </c>
      <c r="Z155">
        <f t="shared" si="28"/>
        <v>6.4683432771537486E-2</v>
      </c>
    </row>
    <row r="156" spans="1:26" ht="16" x14ac:dyDescent="0.2">
      <c r="A156" s="9">
        <v>6</v>
      </c>
      <c r="B156" s="1">
        <v>11</v>
      </c>
      <c r="C156" s="3">
        <v>29.9</v>
      </c>
      <c r="D156" s="3">
        <v>30</v>
      </c>
      <c r="E156" s="4">
        <v>483.5</v>
      </c>
      <c r="F156" s="4">
        <v>483.5</v>
      </c>
      <c r="G156" s="3">
        <v>21.11</v>
      </c>
      <c r="H156" s="12">
        <v>0</v>
      </c>
      <c r="I156" s="12">
        <v>0.115</v>
      </c>
      <c r="J156" s="12">
        <v>0.88500000000000001</v>
      </c>
      <c r="K156" s="11">
        <f t="shared" si="29"/>
        <v>1</v>
      </c>
      <c r="L156" s="12">
        <v>1.1000000000000001E-3</v>
      </c>
      <c r="M156" s="12">
        <v>0.1101</v>
      </c>
      <c r="N156" s="12">
        <v>0.87870000000000004</v>
      </c>
      <c r="O156" s="12">
        <v>4.4999999999999997E-3</v>
      </c>
      <c r="P156" s="12">
        <v>5.5999999999999999E-3</v>
      </c>
      <c r="Q156" s="12">
        <v>0</v>
      </c>
      <c r="R156" s="12">
        <v>4.24</v>
      </c>
      <c r="S156" s="19">
        <f t="shared" si="21"/>
        <v>1.160683663245494E-6</v>
      </c>
      <c r="T156" s="9">
        <f t="shared" si="22"/>
        <v>116.04866105035646</v>
      </c>
      <c r="U156" s="14">
        <f t="shared" si="23"/>
        <v>27369.967228857651</v>
      </c>
      <c r="V156">
        <f t="shared" si="24"/>
        <v>7.0890719748451561E-5</v>
      </c>
      <c r="W156">
        <f t="shared" si="25"/>
        <v>8.8219562353628606E-5</v>
      </c>
      <c r="X156">
        <f t="shared" si="26"/>
        <v>1.3074040000000001E-3</v>
      </c>
      <c r="Y156">
        <f t="shared" si="27"/>
        <v>5.422250486341755E-2</v>
      </c>
      <c r="Z156">
        <f t="shared" si="28"/>
        <v>6.7476894941141841E-2</v>
      </c>
    </row>
    <row r="157" spans="1:26" ht="16" x14ac:dyDescent="0.2">
      <c r="A157" s="9">
        <v>6</v>
      </c>
      <c r="B157" s="1">
        <v>12</v>
      </c>
      <c r="C157" s="3">
        <v>29.7</v>
      </c>
      <c r="D157" s="3">
        <v>30</v>
      </c>
      <c r="E157" s="4">
        <v>483.5</v>
      </c>
      <c r="F157" s="4">
        <v>483.5</v>
      </c>
      <c r="G157" s="3">
        <v>29.14</v>
      </c>
      <c r="H157" s="12">
        <v>0</v>
      </c>
      <c r="I157" s="12">
        <v>0.115</v>
      </c>
      <c r="J157" s="12">
        <v>0.88500000000000001</v>
      </c>
      <c r="K157" s="11">
        <f t="shared" si="29"/>
        <v>1</v>
      </c>
      <c r="L157" s="12">
        <v>5.9999999999999995E-4</v>
      </c>
      <c r="M157" s="12">
        <v>0.1132</v>
      </c>
      <c r="N157" s="12">
        <v>0.87829999999999997</v>
      </c>
      <c r="O157" s="12">
        <v>3.8E-3</v>
      </c>
      <c r="P157" s="12">
        <v>4.1000000000000003E-3</v>
      </c>
      <c r="Q157" s="12">
        <v>0</v>
      </c>
      <c r="R157" s="12">
        <v>4.24</v>
      </c>
      <c r="S157" s="19">
        <f t="shared" si="21"/>
        <v>1.612983500271168E-6</v>
      </c>
      <c r="T157" s="9">
        <f t="shared" si="22"/>
        <v>83.507230545146882</v>
      </c>
      <c r="U157" s="14">
        <f t="shared" si="23"/>
        <v>19695.101543666715</v>
      </c>
      <c r="V157">
        <f t="shared" si="24"/>
        <v>8.2634572126801808E-5</v>
      </c>
      <c r="W157">
        <f t="shared" si="25"/>
        <v>8.9158354136812488E-5</v>
      </c>
      <c r="X157">
        <f t="shared" si="26"/>
        <v>1.3074040000000001E-3</v>
      </c>
      <c r="Y157">
        <f t="shared" si="27"/>
        <v>6.3205078251865374E-2</v>
      </c>
      <c r="Z157">
        <f t="shared" si="28"/>
        <v>6.8194952850696863E-2</v>
      </c>
    </row>
    <row r="158" spans="1:26" ht="16" x14ac:dyDescent="0.2">
      <c r="A158" s="9">
        <v>6</v>
      </c>
      <c r="B158" s="1">
        <v>13</v>
      </c>
      <c r="C158" s="3">
        <v>50.3</v>
      </c>
      <c r="D158" s="3">
        <v>50</v>
      </c>
      <c r="E158" s="4">
        <v>483.5</v>
      </c>
      <c r="F158" s="4">
        <v>483.5</v>
      </c>
      <c r="G158" s="3">
        <v>1.35</v>
      </c>
      <c r="H158" s="12">
        <v>0</v>
      </c>
      <c r="I158" s="12">
        <v>0.115</v>
      </c>
      <c r="J158" s="12">
        <v>0.88500000000000001</v>
      </c>
      <c r="K158" s="11">
        <f t="shared" si="29"/>
        <v>1</v>
      </c>
      <c r="L158" s="12">
        <v>3.8E-3</v>
      </c>
      <c r="M158" s="12">
        <v>8.5000000000000006E-2</v>
      </c>
      <c r="N158" s="12">
        <v>0.83989999999999998</v>
      </c>
      <c r="O158" s="12">
        <v>3.3300000000000003E-2</v>
      </c>
      <c r="P158" s="12">
        <v>3.78E-2</v>
      </c>
      <c r="Q158" s="12">
        <v>2.0000000000000001E-4</v>
      </c>
      <c r="R158" s="12">
        <v>4.24</v>
      </c>
      <c r="S158" s="19">
        <f t="shared" si="21"/>
        <v>4.4122753829372755E-8</v>
      </c>
      <c r="T158" s="9">
        <f t="shared" si="22"/>
        <v>3052.75109399438</v>
      </c>
      <c r="U158" s="14">
        <f t="shared" si="23"/>
        <v>719988.46556471218</v>
      </c>
      <c r="V158">
        <f t="shared" si="24"/>
        <v>5.5913334145510122E-5</v>
      </c>
      <c r="W158">
        <f t="shared" si="25"/>
        <v>6.3469190111119581E-5</v>
      </c>
      <c r="X158">
        <f t="shared" si="26"/>
        <v>1.3074040000000001E-3</v>
      </c>
      <c r="Y158">
        <f t="shared" si="27"/>
        <v>4.2766684319085854E-2</v>
      </c>
      <c r="Z158">
        <f t="shared" si="28"/>
        <v>4.8545965983827169E-2</v>
      </c>
    </row>
    <row r="159" spans="1:26" ht="16" x14ac:dyDescent="0.2">
      <c r="A159" s="9">
        <v>6</v>
      </c>
      <c r="B159" s="1">
        <v>14</v>
      </c>
      <c r="C159" s="3">
        <v>49.9</v>
      </c>
      <c r="D159" s="3">
        <v>50</v>
      </c>
      <c r="E159" s="4">
        <v>483.5</v>
      </c>
      <c r="F159" s="4">
        <v>483.5</v>
      </c>
      <c r="G159" s="3">
        <v>4.5599999999999996</v>
      </c>
      <c r="H159" s="12">
        <v>0</v>
      </c>
      <c r="I159" s="12">
        <v>0.115</v>
      </c>
      <c r="J159" s="12">
        <v>0.88500000000000001</v>
      </c>
      <c r="K159" s="11">
        <f t="shared" si="29"/>
        <v>1</v>
      </c>
      <c r="L159" s="12">
        <v>2.2000000000000001E-3</v>
      </c>
      <c r="M159" s="12">
        <v>9.8599999999999993E-2</v>
      </c>
      <c r="N159" s="12">
        <v>0.86109999999999998</v>
      </c>
      <c r="O159" s="12">
        <v>1.7999999999999999E-2</v>
      </c>
      <c r="P159" s="12">
        <v>0.02</v>
      </c>
      <c r="Q159" s="12">
        <v>1E-4</v>
      </c>
      <c r="R159" s="12">
        <v>4.24</v>
      </c>
      <c r="S159" s="19">
        <f t="shared" si="21"/>
        <v>1.502315416067033E-7</v>
      </c>
      <c r="T159" s="9">
        <f t="shared" si="22"/>
        <v>896.58791743805352</v>
      </c>
      <c r="U159" s="14">
        <f t="shared" si="23"/>
        <v>211459.41449010692</v>
      </c>
      <c r="V159">
        <f t="shared" si="24"/>
        <v>1.0208800949090131E-4</v>
      </c>
      <c r="W159">
        <f t="shared" si="25"/>
        <v>1.1343112165655703E-4</v>
      </c>
      <c r="X159">
        <f t="shared" si="26"/>
        <v>1.3074040000000001E-3</v>
      </c>
      <c r="Y159">
        <f t="shared" si="27"/>
        <v>7.8084516714727284E-2</v>
      </c>
      <c r="Z159">
        <f t="shared" si="28"/>
        <v>8.676057412747476E-2</v>
      </c>
    </row>
    <row r="160" spans="1:26" ht="16" x14ac:dyDescent="0.2">
      <c r="A160" s="9">
        <v>6</v>
      </c>
      <c r="B160" s="1">
        <v>15</v>
      </c>
      <c r="C160" s="3">
        <v>50</v>
      </c>
      <c r="D160" s="3">
        <v>50</v>
      </c>
      <c r="E160" s="4">
        <v>483.5</v>
      </c>
      <c r="F160" s="4">
        <v>483.5</v>
      </c>
      <c r="G160" s="3">
        <v>10.74</v>
      </c>
      <c r="H160" s="12">
        <v>0</v>
      </c>
      <c r="I160" s="12">
        <v>0.115</v>
      </c>
      <c r="J160" s="12">
        <v>0.88500000000000001</v>
      </c>
      <c r="K160" s="11">
        <f t="shared" si="29"/>
        <v>1</v>
      </c>
      <c r="L160" s="12">
        <v>1.6999999999999999E-3</v>
      </c>
      <c r="M160" s="12">
        <v>0.1053</v>
      </c>
      <c r="N160" s="12">
        <v>0.87009999999999998</v>
      </c>
      <c r="O160" s="12">
        <v>1.06E-2</v>
      </c>
      <c r="P160" s="12">
        <v>1.23E-2</v>
      </c>
      <c r="Q160" s="12">
        <v>0</v>
      </c>
      <c r="R160" s="12">
        <v>4.24</v>
      </c>
      <c r="S160" s="19">
        <f t="shared" si="21"/>
        <v>3.5312714546979868E-7</v>
      </c>
      <c r="T160" s="9">
        <f t="shared" si="22"/>
        <v>381.43707373009732</v>
      </c>
      <c r="U160" s="14">
        <f t="shared" si="23"/>
        <v>89961.573992947466</v>
      </c>
      <c r="V160">
        <f t="shared" si="24"/>
        <v>1.4159487515207325E-4</v>
      </c>
      <c r="W160">
        <f t="shared" si="25"/>
        <v>1.6430348720476425E-4</v>
      </c>
      <c r="X160">
        <f t="shared" si="26"/>
        <v>1.3074040000000001E-3</v>
      </c>
      <c r="Y160">
        <f t="shared" si="27"/>
        <v>0.10830231141412543</v>
      </c>
      <c r="Z160">
        <f t="shared" si="28"/>
        <v>0.12567155003714556</v>
      </c>
    </row>
    <row r="161" spans="1:26" ht="16" x14ac:dyDescent="0.2">
      <c r="A161" s="9">
        <v>6</v>
      </c>
      <c r="B161" s="1">
        <v>16</v>
      </c>
      <c r="C161" s="3">
        <v>50.1</v>
      </c>
      <c r="D161" s="3">
        <v>50</v>
      </c>
      <c r="E161" s="4">
        <v>483.5</v>
      </c>
      <c r="F161" s="4">
        <v>483.5</v>
      </c>
      <c r="G161" s="3">
        <v>15.94</v>
      </c>
      <c r="H161" s="12">
        <v>0</v>
      </c>
      <c r="I161" s="12">
        <v>0.115</v>
      </c>
      <c r="J161" s="12">
        <v>0.88500000000000001</v>
      </c>
      <c r="K161" s="11">
        <f t="shared" si="29"/>
        <v>1</v>
      </c>
      <c r="L161" s="12">
        <v>1.1999999999999999E-3</v>
      </c>
      <c r="M161" s="12">
        <v>0.1081</v>
      </c>
      <c r="N161" s="12">
        <v>0.87290000000000001</v>
      </c>
      <c r="O161" s="12">
        <v>8.3000000000000001E-3</v>
      </c>
      <c r="P161" s="12">
        <v>9.4999999999999998E-3</v>
      </c>
      <c r="Q161" s="12">
        <v>0</v>
      </c>
      <c r="R161" s="12">
        <v>4.24</v>
      </c>
      <c r="S161" s="19">
        <f t="shared" si="21"/>
        <v>5.2305507223807416E-7</v>
      </c>
      <c r="T161" s="9">
        <f t="shared" si="22"/>
        <v>257.51740528262036</v>
      </c>
      <c r="U161" s="14">
        <f t="shared" si="23"/>
        <v>60735.237094957622</v>
      </c>
      <c r="V161">
        <f t="shared" si="24"/>
        <v>1.6455223966453742E-4</v>
      </c>
      <c r="W161">
        <f t="shared" si="25"/>
        <v>1.883429249172416E-4</v>
      </c>
      <c r="X161">
        <f t="shared" si="26"/>
        <v>1.3074040000000001E-3</v>
      </c>
      <c r="Y161">
        <f t="shared" si="27"/>
        <v>0.12586181445409178</v>
      </c>
      <c r="Z161">
        <f t="shared" si="28"/>
        <v>0.14405870329082793</v>
      </c>
    </row>
    <row r="162" spans="1:26" ht="16" x14ac:dyDescent="0.2">
      <c r="A162" s="9">
        <v>6</v>
      </c>
      <c r="B162" s="1">
        <v>17</v>
      </c>
      <c r="C162" s="3">
        <v>50</v>
      </c>
      <c r="D162" s="3">
        <v>50</v>
      </c>
      <c r="E162" s="4">
        <v>483.5</v>
      </c>
      <c r="F162" s="4">
        <v>483.5</v>
      </c>
      <c r="G162" s="3">
        <v>20.21</v>
      </c>
      <c r="H162" s="12">
        <v>0</v>
      </c>
      <c r="I162" s="12">
        <v>0.115</v>
      </c>
      <c r="J162" s="12">
        <v>0.88500000000000001</v>
      </c>
      <c r="K162" s="11">
        <f t="shared" si="29"/>
        <v>1</v>
      </c>
      <c r="L162" s="12">
        <v>1E-3</v>
      </c>
      <c r="M162" s="12">
        <v>0.108</v>
      </c>
      <c r="N162" s="12">
        <v>0.87570000000000003</v>
      </c>
      <c r="O162" s="12">
        <v>6.8999999999999999E-3</v>
      </c>
      <c r="P162" s="12">
        <v>8.3999999999999995E-3</v>
      </c>
      <c r="Q162" s="12">
        <v>0</v>
      </c>
      <c r="R162" s="12">
        <v>4.24</v>
      </c>
      <c r="S162" s="19">
        <f t="shared" si="21"/>
        <v>6.6449717038590605E-7</v>
      </c>
      <c r="T162" s="9">
        <f t="shared" si="22"/>
        <v>202.70332369427243</v>
      </c>
      <c r="U162" s="14">
        <f t="shared" si="23"/>
        <v>47807.387663743488</v>
      </c>
      <c r="V162">
        <f t="shared" si="24"/>
        <v>1.7344140881453098E-4</v>
      </c>
      <c r="W162">
        <f t="shared" si="25"/>
        <v>2.1114606290464636E-4</v>
      </c>
      <c r="X162">
        <f t="shared" si="26"/>
        <v>1.3074040000000001E-3</v>
      </c>
      <c r="Y162">
        <f t="shared" si="27"/>
        <v>0.13266091339366484</v>
      </c>
      <c r="Z162">
        <f t="shared" si="28"/>
        <v>0.16150024239228758</v>
      </c>
    </row>
    <row r="163" spans="1:26" ht="16" x14ac:dyDescent="0.2">
      <c r="A163" s="9">
        <v>6</v>
      </c>
      <c r="B163" s="1">
        <v>18</v>
      </c>
      <c r="C163" s="3">
        <v>49.8</v>
      </c>
      <c r="D163" s="3">
        <v>50</v>
      </c>
      <c r="E163" s="4">
        <v>483.5</v>
      </c>
      <c r="F163" s="4">
        <v>483.5</v>
      </c>
      <c r="G163" s="3">
        <v>26.98</v>
      </c>
      <c r="H163" s="12">
        <v>0</v>
      </c>
      <c r="I163" s="12">
        <v>0.115</v>
      </c>
      <c r="J163" s="12">
        <v>0.88500000000000001</v>
      </c>
      <c r="K163" s="11">
        <f t="shared" si="29"/>
        <v>1</v>
      </c>
      <c r="L163" s="12">
        <v>8.9999999999999998E-4</v>
      </c>
      <c r="M163" s="12">
        <v>0.1099</v>
      </c>
      <c r="N163" s="12">
        <v>0.87680000000000002</v>
      </c>
      <c r="O163" s="12">
        <v>5.5999999999999999E-3</v>
      </c>
      <c r="P163" s="12">
        <v>6.7999999999999996E-3</v>
      </c>
      <c r="Q163" s="12">
        <v>0</v>
      </c>
      <c r="R163" s="12">
        <v>4.24</v>
      </c>
      <c r="S163" s="19">
        <f t="shared" si="21"/>
        <v>8.9065483393304761E-7</v>
      </c>
      <c r="T163" s="9">
        <f t="shared" si="22"/>
        <v>151.23230671511493</v>
      </c>
      <c r="U163" s="14">
        <f t="shared" si="23"/>
        <v>35667.996866772381</v>
      </c>
      <c r="V163">
        <f t="shared" si="24"/>
        <v>1.8791755821102952E-4</v>
      </c>
      <c r="W163">
        <f t="shared" si="25"/>
        <v>2.2818560639910728E-4</v>
      </c>
      <c r="X163">
        <f t="shared" si="26"/>
        <v>1.3074040000000001E-3</v>
      </c>
      <c r="Y163">
        <f t="shared" si="27"/>
        <v>0.14373335113784991</v>
      </c>
      <c r="Z163">
        <f t="shared" si="28"/>
        <v>0.17453335495310346</v>
      </c>
    </row>
    <row r="164" spans="1:26" ht="16" x14ac:dyDescent="0.2">
      <c r="A164" s="9">
        <v>7</v>
      </c>
      <c r="B164" s="6">
        <v>1</v>
      </c>
      <c r="C164" s="8">
        <v>20</v>
      </c>
      <c r="D164" s="3">
        <v>20</v>
      </c>
      <c r="E164" s="3">
        <v>483.7</v>
      </c>
      <c r="F164" s="3">
        <v>483.7</v>
      </c>
      <c r="G164" s="8">
        <v>6</v>
      </c>
      <c r="H164" s="13">
        <v>0</v>
      </c>
      <c r="I164" s="13">
        <v>0.115</v>
      </c>
      <c r="J164" s="13">
        <v>0.88500000000000001</v>
      </c>
      <c r="K164" s="17">
        <v>1</v>
      </c>
      <c r="L164" s="13">
        <v>0.12620000000000001</v>
      </c>
      <c r="M164" s="13">
        <v>2.2100000000000002E-2</v>
      </c>
      <c r="N164" s="13">
        <v>0.84050000000000002</v>
      </c>
      <c r="O164" s="13">
        <v>8.8999999999999999E-3</v>
      </c>
      <c r="P164" s="13">
        <v>2.3E-3</v>
      </c>
      <c r="Q164" s="13">
        <v>0</v>
      </c>
      <c r="R164" s="13">
        <v>1.36</v>
      </c>
      <c r="S164" s="19">
        <f t="shared" si="21"/>
        <v>4.9339834731543618E-7</v>
      </c>
      <c r="T164" s="9">
        <f t="shared" si="22"/>
        <v>272.99601986009407</v>
      </c>
      <c r="U164" s="14">
        <f t="shared" si="23"/>
        <v>200732.3675441868</v>
      </c>
      <c r="V164">
        <f t="shared" si="24"/>
        <v>2.6555777893888856E-5</v>
      </c>
      <c r="W164">
        <f t="shared" si="25"/>
        <v>6.8627291186454335E-6</v>
      </c>
      <c r="X164">
        <f t="shared" si="26"/>
        <v>4.1935600000000001E-4</v>
      </c>
      <c r="Y164">
        <f t="shared" si="27"/>
        <v>6.3325141154267156E-2</v>
      </c>
      <c r="Z164">
        <f t="shared" si="28"/>
        <v>1.6364924118518476E-2</v>
      </c>
    </row>
    <row r="165" spans="1:26" ht="16" x14ac:dyDescent="0.2">
      <c r="A165" s="9">
        <v>7</v>
      </c>
      <c r="B165" s="6">
        <v>2</v>
      </c>
      <c r="C165" s="8">
        <v>20</v>
      </c>
      <c r="D165" s="3">
        <v>20</v>
      </c>
      <c r="E165" s="3">
        <v>483.8</v>
      </c>
      <c r="F165" s="3">
        <v>483.8</v>
      </c>
      <c r="G165" s="8">
        <v>9</v>
      </c>
      <c r="H165" s="13">
        <v>0</v>
      </c>
      <c r="I165" s="13">
        <v>0.115</v>
      </c>
      <c r="J165" s="13">
        <v>0.88500000000000001</v>
      </c>
      <c r="K165" s="17">
        <v>1</v>
      </c>
      <c r="L165" s="13">
        <v>0.1275</v>
      </c>
      <c r="M165" s="13">
        <v>2.1899999999999999E-2</v>
      </c>
      <c r="N165" s="13">
        <v>0.84230000000000005</v>
      </c>
      <c r="O165" s="13">
        <v>6.6E-3</v>
      </c>
      <c r="P165" s="13">
        <v>1.6999999999999999E-3</v>
      </c>
      <c r="Q165" s="13">
        <v>0</v>
      </c>
      <c r="R165" s="13">
        <v>1.36</v>
      </c>
      <c r="S165" s="19">
        <f t="shared" si="21"/>
        <v>7.402505285234898E-7</v>
      </c>
      <c r="T165" s="9">
        <f t="shared" si="22"/>
        <v>181.95972827108653</v>
      </c>
      <c r="U165" s="14">
        <f t="shared" si="23"/>
        <v>133793.91784638714</v>
      </c>
      <c r="V165">
        <f t="shared" si="24"/>
        <v>2.9533467422236177E-5</v>
      </c>
      <c r="W165">
        <f t="shared" si="25"/>
        <v>7.607105245121439E-6</v>
      </c>
      <c r="X165">
        <f t="shared" si="26"/>
        <v>4.1935600000000001E-4</v>
      </c>
      <c r="Y165">
        <f t="shared" si="27"/>
        <v>7.0425765750904187E-2</v>
      </c>
      <c r="Z165">
        <f t="shared" si="28"/>
        <v>1.8139969966141985E-2</v>
      </c>
    </row>
    <row r="166" spans="1:26" ht="16" x14ac:dyDescent="0.2">
      <c r="A166" s="9">
        <v>7</v>
      </c>
      <c r="B166" s="6">
        <v>3</v>
      </c>
      <c r="C166" s="8">
        <v>20</v>
      </c>
      <c r="D166" s="3">
        <v>20</v>
      </c>
      <c r="E166" s="3">
        <v>483.6</v>
      </c>
      <c r="F166" s="3">
        <v>483.6</v>
      </c>
      <c r="G166" s="8">
        <v>9</v>
      </c>
      <c r="H166" s="13">
        <v>0</v>
      </c>
      <c r="I166" s="13">
        <v>0.115</v>
      </c>
      <c r="J166" s="13">
        <v>0.88500000000000001</v>
      </c>
      <c r="K166" s="17">
        <v>1</v>
      </c>
      <c r="L166" s="13">
        <v>0.1265</v>
      </c>
      <c r="M166" s="13">
        <v>2.1899999999999999E-2</v>
      </c>
      <c r="N166" s="13">
        <v>0.84389999999999998</v>
      </c>
      <c r="O166" s="13">
        <v>5.8999999999999999E-3</v>
      </c>
      <c r="P166" s="13">
        <v>1.8E-3</v>
      </c>
      <c r="Q166" s="13">
        <v>0</v>
      </c>
      <c r="R166" s="13">
        <v>1.36</v>
      </c>
      <c r="S166" s="19">
        <f t="shared" si="21"/>
        <v>7.3994451342281874E-7</v>
      </c>
      <c r="T166" s="9">
        <f t="shared" si="22"/>
        <v>182.03498043331609</v>
      </c>
      <c r="U166" s="14">
        <f t="shared" si="23"/>
        <v>133849.25031861477</v>
      </c>
      <c r="V166">
        <f t="shared" si="24"/>
        <v>2.6412048549821848E-5</v>
      </c>
      <c r="W166">
        <f t="shared" si="25"/>
        <v>8.0579131168948006E-6</v>
      </c>
      <c r="X166">
        <f t="shared" si="26"/>
        <v>4.1935600000000001E-4</v>
      </c>
      <c r="Y166">
        <f t="shared" si="27"/>
        <v>6.2982402898305603E-2</v>
      </c>
      <c r="Z166">
        <f t="shared" si="28"/>
        <v>1.9214970375754252E-2</v>
      </c>
    </row>
    <row r="167" spans="1:26" ht="16" x14ac:dyDescent="0.2">
      <c r="A167" s="9">
        <v>7</v>
      </c>
      <c r="B167" s="6">
        <v>4</v>
      </c>
      <c r="C167" s="8">
        <v>20</v>
      </c>
      <c r="D167" s="3">
        <v>20</v>
      </c>
      <c r="E167" s="3">
        <v>483.6</v>
      </c>
      <c r="F167" s="3">
        <v>483.6</v>
      </c>
      <c r="G167" s="8">
        <v>12</v>
      </c>
      <c r="H167" s="13">
        <v>0</v>
      </c>
      <c r="I167" s="13">
        <v>0.115</v>
      </c>
      <c r="J167" s="13">
        <v>0.88500000000000001</v>
      </c>
      <c r="K167" s="17">
        <v>1</v>
      </c>
      <c r="L167" s="13">
        <v>0.12889999999999999</v>
      </c>
      <c r="M167" s="13">
        <v>2.23E-2</v>
      </c>
      <c r="N167" s="13">
        <v>0.84279999999999999</v>
      </c>
      <c r="O167" s="13">
        <v>4.4000000000000003E-3</v>
      </c>
      <c r="P167" s="13">
        <v>1.6000000000000001E-3</v>
      </c>
      <c r="Q167" s="13">
        <v>0</v>
      </c>
      <c r="R167" s="13">
        <v>1.36</v>
      </c>
      <c r="S167" s="19">
        <f t="shared" si="21"/>
        <v>9.8659268456375817E-7</v>
      </c>
      <c r="T167" s="9">
        <f t="shared" si="22"/>
        <v>136.52623532498708</v>
      </c>
      <c r="U167" s="14">
        <f t="shared" si="23"/>
        <v>100386.93773896109</v>
      </c>
      <c r="V167">
        <f t="shared" si="24"/>
        <v>2.626282793654602E-5</v>
      </c>
      <c r="W167">
        <f t="shared" si="25"/>
        <v>9.5501192496530989E-6</v>
      </c>
      <c r="X167">
        <f t="shared" si="26"/>
        <v>4.1935600000000001E-4</v>
      </c>
      <c r="Y167">
        <f t="shared" si="27"/>
        <v>6.2626570113569424E-2</v>
      </c>
      <c r="Z167">
        <f t="shared" si="28"/>
        <v>2.2773298223116155E-2</v>
      </c>
    </row>
    <row r="168" spans="1:26" ht="16" x14ac:dyDescent="0.2">
      <c r="A168" s="9">
        <v>7</v>
      </c>
      <c r="B168" s="6">
        <v>5</v>
      </c>
      <c r="C168" s="8">
        <v>20</v>
      </c>
      <c r="D168" s="3">
        <v>20</v>
      </c>
      <c r="E168" s="3">
        <v>483.5</v>
      </c>
      <c r="F168" s="3">
        <v>483.5</v>
      </c>
      <c r="G168" s="8">
        <v>15</v>
      </c>
      <c r="H168" s="13">
        <v>0</v>
      </c>
      <c r="I168" s="13">
        <v>0.115</v>
      </c>
      <c r="J168" s="13">
        <v>0.88500000000000001</v>
      </c>
      <c r="K168" s="17">
        <v>1</v>
      </c>
      <c r="L168" s="13">
        <v>0.1285</v>
      </c>
      <c r="M168" s="13">
        <v>2.23E-2</v>
      </c>
      <c r="N168" s="13">
        <v>0.84430000000000005</v>
      </c>
      <c r="O168" s="13">
        <v>3.5999999999999999E-3</v>
      </c>
      <c r="P168" s="13">
        <v>1.2999999999999999E-3</v>
      </c>
      <c r="Q168" s="13">
        <v>0</v>
      </c>
      <c r="R168" s="13">
        <v>1.36</v>
      </c>
      <c r="S168" s="19">
        <f t="shared" si="21"/>
        <v>1.2329858431208054E-6</v>
      </c>
      <c r="T168" s="9">
        <f t="shared" si="22"/>
        <v>109.24357791629988</v>
      </c>
      <c r="U168" s="14">
        <f t="shared" si="23"/>
        <v>80326.160232573442</v>
      </c>
      <c r="V168">
        <f t="shared" si="24"/>
        <v>2.6865265655500356E-5</v>
      </c>
      <c r="W168">
        <f t="shared" si="25"/>
        <v>9.7013459311529052E-6</v>
      </c>
      <c r="X168">
        <f t="shared" si="26"/>
        <v>4.1935600000000001E-4</v>
      </c>
      <c r="Y168">
        <f t="shared" si="27"/>
        <v>6.4063148388243771E-2</v>
      </c>
      <c r="Z168">
        <f t="shared" si="28"/>
        <v>2.3133914695754692E-2</v>
      </c>
    </row>
    <row r="169" spans="1:26" ht="16" x14ac:dyDescent="0.2">
      <c r="A169" s="9">
        <v>7</v>
      </c>
      <c r="B169" s="6">
        <v>6</v>
      </c>
      <c r="C169" s="8">
        <v>20</v>
      </c>
      <c r="D169" s="3">
        <v>20</v>
      </c>
      <c r="E169" s="3">
        <v>499.3</v>
      </c>
      <c r="F169" s="3">
        <v>499.3</v>
      </c>
      <c r="G169" s="8">
        <v>7</v>
      </c>
      <c r="H169" s="13">
        <v>0</v>
      </c>
      <c r="I169" s="13">
        <v>0.115</v>
      </c>
      <c r="J169" s="13">
        <v>0.88500000000000001</v>
      </c>
      <c r="K169" s="17">
        <v>1</v>
      </c>
      <c r="L169" s="13">
        <v>0.12</v>
      </c>
      <c r="M169" s="13">
        <v>2.2100000000000002E-2</v>
      </c>
      <c r="N169" s="13">
        <v>0.83879999999999999</v>
      </c>
      <c r="O169" s="13">
        <v>1.6899999999999998E-2</v>
      </c>
      <c r="P169" s="13">
        <v>2.2000000000000001E-3</v>
      </c>
      <c r="Q169" s="13">
        <v>0</v>
      </c>
      <c r="R169" s="13">
        <v>1.36</v>
      </c>
      <c r="S169" s="19">
        <f t="shared" si="21"/>
        <v>5.9419632130872483E-7</v>
      </c>
      <c r="T169" s="9">
        <f t="shared" si="22"/>
        <v>226.68565959141796</v>
      </c>
      <c r="U169" s="14">
        <f t="shared" si="23"/>
        <v>166680.63205251319</v>
      </c>
      <c r="V169">
        <f t="shared" si="24"/>
        <v>5.6992411903575815E-5</v>
      </c>
      <c r="W169">
        <f t="shared" si="25"/>
        <v>7.4191305436607579E-6</v>
      </c>
      <c r="X169">
        <f t="shared" si="26"/>
        <v>4.1935600000000001E-4</v>
      </c>
      <c r="Y169">
        <f t="shared" si="27"/>
        <v>0.13590460588038758</v>
      </c>
      <c r="Z169">
        <f t="shared" si="28"/>
        <v>1.7691723842417319E-2</v>
      </c>
    </row>
    <row r="170" spans="1:26" ht="16" x14ac:dyDescent="0.2">
      <c r="A170" s="9">
        <v>7</v>
      </c>
      <c r="B170" s="6">
        <v>7</v>
      </c>
      <c r="C170" s="8">
        <v>20</v>
      </c>
      <c r="D170" s="3">
        <v>20</v>
      </c>
      <c r="E170" s="3">
        <v>499.3</v>
      </c>
      <c r="F170" s="3">
        <v>499.3</v>
      </c>
      <c r="G170" s="8">
        <v>8</v>
      </c>
      <c r="H170" s="13">
        <v>0</v>
      </c>
      <c r="I170" s="13">
        <v>0.115</v>
      </c>
      <c r="J170" s="13">
        <v>0.88500000000000001</v>
      </c>
      <c r="K170" s="17">
        <v>1</v>
      </c>
      <c r="L170" s="13">
        <v>0.124</v>
      </c>
      <c r="M170" s="13">
        <v>2.2100000000000002E-2</v>
      </c>
      <c r="N170" s="13">
        <v>0.84060000000000001</v>
      </c>
      <c r="O170" s="13">
        <v>1.12E-2</v>
      </c>
      <c r="P170" s="13">
        <v>2.0999999999999999E-3</v>
      </c>
      <c r="Q170" s="13">
        <v>0</v>
      </c>
      <c r="R170" s="13">
        <v>1.36</v>
      </c>
      <c r="S170" s="19">
        <f t="shared" si="21"/>
        <v>6.7908151006711396E-7</v>
      </c>
      <c r="T170" s="9">
        <f t="shared" si="22"/>
        <v>198.34995214249076</v>
      </c>
      <c r="U170" s="14">
        <f t="shared" si="23"/>
        <v>145845.55304594908</v>
      </c>
      <c r="V170">
        <f t="shared" si="24"/>
        <v>4.3165850435844404E-5</v>
      </c>
      <c r="W170">
        <f t="shared" si="25"/>
        <v>8.0935969567208262E-6</v>
      </c>
      <c r="X170">
        <f t="shared" si="26"/>
        <v>4.1935600000000001E-4</v>
      </c>
      <c r="Y170">
        <f t="shared" si="27"/>
        <v>0.10293366599224621</v>
      </c>
      <c r="Z170">
        <f t="shared" si="28"/>
        <v>1.9300062373546166E-2</v>
      </c>
    </row>
    <row r="171" spans="1:26" ht="16" x14ac:dyDescent="0.2">
      <c r="A171" s="9">
        <v>7</v>
      </c>
      <c r="B171" s="6">
        <v>8</v>
      </c>
      <c r="C171" s="8">
        <v>20</v>
      </c>
      <c r="D171" s="3">
        <v>20</v>
      </c>
      <c r="E171" s="3">
        <v>499.3</v>
      </c>
      <c r="F171" s="3">
        <v>499.3</v>
      </c>
      <c r="G171" s="8">
        <v>10</v>
      </c>
      <c r="H171" s="13">
        <v>0</v>
      </c>
      <c r="I171" s="13">
        <v>0.115</v>
      </c>
      <c r="J171" s="13">
        <v>0.88500000000000001</v>
      </c>
      <c r="K171" s="17">
        <v>1</v>
      </c>
      <c r="L171" s="13">
        <v>0.1255</v>
      </c>
      <c r="M171" s="13">
        <v>2.1999999999999999E-2</v>
      </c>
      <c r="N171" s="13">
        <v>0.84109999999999996</v>
      </c>
      <c r="O171" s="13">
        <v>9.4000000000000004E-3</v>
      </c>
      <c r="P171" s="13">
        <v>2E-3</v>
      </c>
      <c r="Q171" s="13">
        <v>0</v>
      </c>
      <c r="R171" s="13">
        <v>1.36</v>
      </c>
      <c r="S171" s="19">
        <f t="shared" si="21"/>
        <v>8.4885188758389252E-7</v>
      </c>
      <c r="T171" s="9">
        <f t="shared" si="22"/>
        <v>158.67996171399258</v>
      </c>
      <c r="U171" s="14">
        <f t="shared" si="23"/>
        <v>116676.44243675924</v>
      </c>
      <c r="V171">
        <f t="shared" si="24"/>
        <v>4.528560201974748E-5</v>
      </c>
      <c r="W171">
        <f t="shared" si="25"/>
        <v>9.635234472286698E-6</v>
      </c>
      <c r="X171">
        <f t="shared" si="26"/>
        <v>4.1935600000000001E-4</v>
      </c>
      <c r="Y171">
        <f t="shared" si="27"/>
        <v>0.10798844423293688</v>
      </c>
      <c r="Z171">
        <f t="shared" si="28"/>
        <v>2.2976264730412102E-2</v>
      </c>
    </row>
    <row r="172" spans="1:26" ht="16" x14ac:dyDescent="0.2">
      <c r="A172" s="9">
        <v>7</v>
      </c>
      <c r="B172" s="6">
        <v>9</v>
      </c>
      <c r="C172" s="8">
        <v>20</v>
      </c>
      <c r="D172" s="3">
        <v>20</v>
      </c>
      <c r="E172" s="3">
        <v>499.3</v>
      </c>
      <c r="F172" s="3">
        <v>499.3</v>
      </c>
      <c r="G172" s="8">
        <v>11</v>
      </c>
      <c r="H172" s="13">
        <v>0</v>
      </c>
      <c r="I172" s="13">
        <v>0.115</v>
      </c>
      <c r="J172" s="13">
        <v>0.88500000000000001</v>
      </c>
      <c r="K172" s="17">
        <v>1</v>
      </c>
      <c r="L172" s="13">
        <v>0.1258</v>
      </c>
      <c r="M172" s="13">
        <v>2.2100000000000002E-2</v>
      </c>
      <c r="N172" s="13">
        <v>0.84160000000000001</v>
      </c>
      <c r="O172" s="13">
        <v>8.6E-3</v>
      </c>
      <c r="P172" s="13">
        <v>1.9E-3</v>
      </c>
      <c r="Q172" s="13">
        <v>0</v>
      </c>
      <c r="R172" s="13">
        <v>1.36</v>
      </c>
      <c r="S172" s="19">
        <f t="shared" si="21"/>
        <v>9.3373707634228186E-7</v>
      </c>
      <c r="T172" s="9">
        <f t="shared" si="22"/>
        <v>144.25451064908415</v>
      </c>
      <c r="U172" s="14">
        <f t="shared" si="23"/>
        <v>106069.49312432657</v>
      </c>
      <c r="V172">
        <f t="shared" si="24"/>
        <v>4.5574659053916084E-5</v>
      </c>
      <c r="W172">
        <f t="shared" si="25"/>
        <v>1.0068820023539598E-5</v>
      </c>
      <c r="X172">
        <f t="shared" si="26"/>
        <v>4.1935600000000001E-4</v>
      </c>
      <c r="Y172">
        <f t="shared" si="27"/>
        <v>0.10867773217484925</v>
      </c>
      <c r="Z172">
        <f t="shared" si="28"/>
        <v>2.4010196643280645E-2</v>
      </c>
    </row>
    <row r="173" spans="1:26" ht="16" x14ac:dyDescent="0.2">
      <c r="A173" s="9">
        <v>7</v>
      </c>
      <c r="B173" s="6">
        <v>10</v>
      </c>
      <c r="C173" s="8">
        <v>20</v>
      </c>
      <c r="D173" s="3">
        <v>20</v>
      </c>
      <c r="E173" s="3">
        <v>516.70000000000005</v>
      </c>
      <c r="F173" s="3">
        <v>516.70000000000005</v>
      </c>
      <c r="G173" s="8">
        <v>11</v>
      </c>
      <c r="H173" s="13">
        <v>0</v>
      </c>
      <c r="I173" s="13">
        <v>0.115</v>
      </c>
      <c r="J173" s="13">
        <v>0.88500000000000001</v>
      </c>
      <c r="K173" s="17">
        <v>1</v>
      </c>
      <c r="L173" s="13">
        <v>0.1242</v>
      </c>
      <c r="M173" s="13">
        <v>2.1999999999999999E-2</v>
      </c>
      <c r="N173" s="13">
        <v>0.84209999999999996</v>
      </c>
      <c r="O173" s="13">
        <v>9.7999999999999997E-3</v>
      </c>
      <c r="P173" s="13">
        <v>1.9E-3</v>
      </c>
      <c r="Q173" s="13">
        <v>0</v>
      </c>
      <c r="R173" s="13">
        <v>1.36</v>
      </c>
      <c r="S173" s="19">
        <f t="shared" si="21"/>
        <v>9.6627668204697992E-7</v>
      </c>
      <c r="T173" s="9">
        <f t="shared" si="22"/>
        <v>139.39670440698222</v>
      </c>
      <c r="U173" s="14">
        <f t="shared" si="23"/>
        <v>102497.57676983986</v>
      </c>
      <c r="V173">
        <f t="shared" si="24"/>
        <v>5.018502644309795E-5</v>
      </c>
      <c r="W173">
        <f t="shared" si="25"/>
        <v>9.7297500246822549E-6</v>
      </c>
      <c r="X173">
        <f t="shared" si="26"/>
        <v>4.1935600000000001E-4</v>
      </c>
      <c r="Y173">
        <f t="shared" si="27"/>
        <v>0.11967165473511276</v>
      </c>
      <c r="Z173">
        <f t="shared" si="28"/>
        <v>2.3201647346603495E-2</v>
      </c>
    </row>
    <row r="174" spans="1:26" ht="16" x14ac:dyDescent="0.2">
      <c r="A174" s="9">
        <v>7</v>
      </c>
      <c r="B174" s="6">
        <v>11</v>
      </c>
      <c r="C174" s="8">
        <v>20</v>
      </c>
      <c r="D174" s="3">
        <v>20</v>
      </c>
      <c r="E174" s="3">
        <v>516.70000000000005</v>
      </c>
      <c r="F174" s="3">
        <v>516.70000000000005</v>
      </c>
      <c r="G174" s="8">
        <v>14.8</v>
      </c>
      <c r="H174" s="13">
        <v>0</v>
      </c>
      <c r="I174" s="13">
        <v>0.115</v>
      </c>
      <c r="J174" s="13">
        <v>0.88500000000000001</v>
      </c>
      <c r="K174" s="17">
        <v>1</v>
      </c>
      <c r="L174" s="13">
        <v>0.12570000000000001</v>
      </c>
      <c r="M174" s="13">
        <v>2.2100000000000002E-2</v>
      </c>
      <c r="N174" s="13">
        <v>0.84289999999999998</v>
      </c>
      <c r="O174" s="13">
        <v>7.7000000000000002E-3</v>
      </c>
      <c r="P174" s="13">
        <v>1.6000000000000001E-3</v>
      </c>
      <c r="Q174" s="13">
        <v>0</v>
      </c>
      <c r="R174" s="13">
        <v>1.36</v>
      </c>
      <c r="S174" s="19">
        <f t="shared" si="21"/>
        <v>1.3000813540268458E-6</v>
      </c>
      <c r="T174" s="9">
        <f t="shared" si="22"/>
        <v>103.60565868086516</v>
      </c>
      <c r="U174" s="14">
        <f t="shared" si="23"/>
        <v>76180.631382989086</v>
      </c>
      <c r="V174">
        <f t="shared" si="24"/>
        <v>5.3052742239846401E-5</v>
      </c>
      <c r="W174">
        <f t="shared" si="25"/>
        <v>1.1023946439448605E-5</v>
      </c>
      <c r="X174">
        <f t="shared" si="26"/>
        <v>4.1935600000000001E-4</v>
      </c>
      <c r="Y174">
        <f t="shared" si="27"/>
        <v>0.12651003500569064</v>
      </c>
      <c r="Z174">
        <f t="shared" si="28"/>
        <v>2.6287799481701953E-2</v>
      </c>
    </row>
    <row r="175" spans="1:26" ht="16" x14ac:dyDescent="0.2">
      <c r="A175" s="9">
        <v>7</v>
      </c>
      <c r="B175" s="6">
        <v>12</v>
      </c>
      <c r="C175" s="8">
        <v>20</v>
      </c>
      <c r="D175" s="3">
        <v>20</v>
      </c>
      <c r="E175" s="3">
        <v>516.70000000000005</v>
      </c>
      <c r="F175" s="3">
        <v>516.70000000000005</v>
      </c>
      <c r="G175" s="8">
        <v>19</v>
      </c>
      <c r="H175" s="13">
        <v>0</v>
      </c>
      <c r="I175" s="13">
        <v>0.115</v>
      </c>
      <c r="J175" s="13">
        <v>0.88500000000000001</v>
      </c>
      <c r="K175" s="17">
        <v>1</v>
      </c>
      <c r="L175" s="13">
        <v>0.12640000000000001</v>
      </c>
      <c r="M175" s="13">
        <v>2.2100000000000002E-2</v>
      </c>
      <c r="N175" s="13">
        <v>0.84389999999999998</v>
      </c>
      <c r="O175" s="13">
        <v>6.1000000000000004E-3</v>
      </c>
      <c r="P175" s="13">
        <v>1.5E-3</v>
      </c>
      <c r="Q175" s="13">
        <v>0</v>
      </c>
      <c r="R175" s="13">
        <v>1.36</v>
      </c>
      <c r="S175" s="19">
        <f t="shared" si="21"/>
        <v>1.6690233598993291E-6</v>
      </c>
      <c r="T175" s="9">
        <f t="shared" si="22"/>
        <v>80.703355182989696</v>
      </c>
      <c r="U175" s="14">
        <f t="shared" si="23"/>
        <v>59340.7023404336</v>
      </c>
      <c r="V175">
        <f t="shared" si="24"/>
        <v>5.3955886500510696E-5</v>
      </c>
      <c r="W175">
        <f t="shared" si="25"/>
        <v>1.3267840942748532E-5</v>
      </c>
      <c r="X175">
        <f t="shared" si="26"/>
        <v>4.1935600000000001E-4</v>
      </c>
      <c r="Y175">
        <f t="shared" si="27"/>
        <v>0.12866368074025575</v>
      </c>
      <c r="Z175">
        <f t="shared" si="28"/>
        <v>3.1638610018095682E-2</v>
      </c>
    </row>
    <row r="176" spans="1:26" ht="16" x14ac:dyDescent="0.2">
      <c r="A176" s="9">
        <v>7</v>
      </c>
      <c r="B176" s="6">
        <v>13</v>
      </c>
      <c r="C176" s="8">
        <v>20</v>
      </c>
      <c r="D176" s="3">
        <v>20</v>
      </c>
      <c r="E176" s="3">
        <v>532.4</v>
      </c>
      <c r="F176" s="3">
        <v>532.4</v>
      </c>
      <c r="G176" s="8">
        <v>10</v>
      </c>
      <c r="H176" s="13">
        <v>0</v>
      </c>
      <c r="I176" s="13">
        <v>0.115</v>
      </c>
      <c r="J176" s="13">
        <v>0.88500000000000001</v>
      </c>
      <c r="K176" s="17">
        <v>1</v>
      </c>
      <c r="L176" s="13">
        <v>0.1241</v>
      </c>
      <c r="M176" s="13">
        <v>2.2100000000000002E-2</v>
      </c>
      <c r="N176" s="13">
        <v>0.84040000000000004</v>
      </c>
      <c r="O176" s="13">
        <v>1.1299999999999999E-2</v>
      </c>
      <c r="P176" s="13">
        <v>2.0999999999999999E-3</v>
      </c>
      <c r="Q176" s="13">
        <v>0</v>
      </c>
      <c r="R176" s="13">
        <v>1.36</v>
      </c>
      <c r="S176" s="19">
        <f t="shared" si="21"/>
        <v>9.0512466442953001E-7</v>
      </c>
      <c r="T176" s="9">
        <f t="shared" si="22"/>
        <v>148.81462224604903</v>
      </c>
      <c r="U176" s="14">
        <f t="shared" si="23"/>
        <v>109422.51635738899</v>
      </c>
      <c r="V176">
        <f t="shared" si="24"/>
        <v>5.105452673154025E-5</v>
      </c>
      <c r="W176">
        <f t="shared" si="25"/>
        <v>9.4880093925871258E-6</v>
      </c>
      <c r="X176">
        <f t="shared" si="26"/>
        <v>4.1935600000000001E-4</v>
      </c>
      <c r="Y176">
        <f t="shared" si="27"/>
        <v>0.1217450727580868</v>
      </c>
      <c r="Z176">
        <f t="shared" si="28"/>
        <v>2.2625190512564803E-2</v>
      </c>
    </row>
    <row r="177" spans="1:26" ht="16" x14ac:dyDescent="0.2">
      <c r="A177" s="9">
        <v>7</v>
      </c>
      <c r="B177" s="6">
        <v>14</v>
      </c>
      <c r="C177" s="8">
        <v>20</v>
      </c>
      <c r="D177" s="3">
        <v>20</v>
      </c>
      <c r="E177" s="3">
        <v>532.4</v>
      </c>
      <c r="F177" s="3">
        <v>532.4</v>
      </c>
      <c r="G177" s="8">
        <v>12</v>
      </c>
      <c r="H177" s="13">
        <v>0</v>
      </c>
      <c r="I177" s="13">
        <v>0.115</v>
      </c>
      <c r="J177" s="13">
        <v>0.88500000000000001</v>
      </c>
      <c r="K177" s="17">
        <v>1</v>
      </c>
      <c r="L177" s="13">
        <v>0.12139999999999999</v>
      </c>
      <c r="M177" s="13">
        <v>2.1600000000000001E-2</v>
      </c>
      <c r="N177" s="13">
        <v>0.8458</v>
      </c>
      <c r="O177" s="13">
        <v>9.4000000000000004E-3</v>
      </c>
      <c r="P177" s="13">
        <v>1.8E-3</v>
      </c>
      <c r="Q177" s="13">
        <v>0</v>
      </c>
      <c r="R177" s="13">
        <v>1.36</v>
      </c>
      <c r="S177" s="19">
        <f t="shared" si="21"/>
        <v>1.086149597315436E-6</v>
      </c>
      <c r="T177" s="9">
        <f t="shared" si="22"/>
        <v>124.01218520504086</v>
      </c>
      <c r="U177" s="14">
        <f t="shared" si="23"/>
        <v>91185.430297824161</v>
      </c>
      <c r="V177">
        <f t="shared" si="24"/>
        <v>5.0964164737325142E-5</v>
      </c>
      <c r="W177">
        <f t="shared" si="25"/>
        <v>9.7590953752324743E-6</v>
      </c>
      <c r="X177">
        <f t="shared" si="26"/>
        <v>4.1935600000000001E-4</v>
      </c>
      <c r="Y177">
        <f t="shared" si="27"/>
        <v>0.12152959475320525</v>
      </c>
      <c r="Z177">
        <f t="shared" si="28"/>
        <v>2.3271624527209517E-2</v>
      </c>
    </row>
    <row r="178" spans="1:26" ht="16" x14ac:dyDescent="0.2">
      <c r="A178" s="9">
        <v>7</v>
      </c>
      <c r="B178" s="6">
        <v>15</v>
      </c>
      <c r="C178" s="8">
        <v>20</v>
      </c>
      <c r="D178" s="3">
        <v>20</v>
      </c>
      <c r="E178" s="3">
        <v>532.4</v>
      </c>
      <c r="F178" s="3">
        <v>532.4</v>
      </c>
      <c r="G178" s="8">
        <v>15</v>
      </c>
      <c r="H178" s="13">
        <v>0</v>
      </c>
      <c r="I178" s="13">
        <v>0.115</v>
      </c>
      <c r="J178" s="13">
        <v>0.88500000000000001</v>
      </c>
      <c r="K178" s="17">
        <v>1</v>
      </c>
      <c r="L178" s="13">
        <v>0.12590000000000001</v>
      </c>
      <c r="M178" s="13">
        <v>2.1999999999999999E-2</v>
      </c>
      <c r="N178" s="13">
        <v>0.84219999999999995</v>
      </c>
      <c r="O178" s="13">
        <v>8.2000000000000007E-3</v>
      </c>
      <c r="P178" s="13">
        <v>1.6999999999999999E-3</v>
      </c>
      <c r="Q178" s="13">
        <v>0</v>
      </c>
      <c r="R178" s="13">
        <v>1.36</v>
      </c>
      <c r="S178" s="19">
        <f t="shared" si="21"/>
        <v>1.3576869966442952E-6</v>
      </c>
      <c r="T178" s="9">
        <f t="shared" si="22"/>
        <v>99.209748164032675</v>
      </c>
      <c r="U178" s="14">
        <f t="shared" si="23"/>
        <v>72948.34423825932</v>
      </c>
      <c r="V178">
        <f t="shared" si="24"/>
        <v>5.5572626442296036E-5</v>
      </c>
      <c r="W178">
        <f t="shared" si="25"/>
        <v>1.1521154262427224E-5</v>
      </c>
      <c r="X178">
        <f t="shared" si="26"/>
        <v>4.1935600000000001E-4</v>
      </c>
      <c r="Y178">
        <f t="shared" si="27"/>
        <v>0.13251897300216531</v>
      </c>
      <c r="Z178">
        <f t="shared" si="28"/>
        <v>2.7473445622400117E-2</v>
      </c>
    </row>
    <row r="179" spans="1:26" ht="16" x14ac:dyDescent="0.2">
      <c r="A179" s="9">
        <v>7</v>
      </c>
      <c r="B179" s="6">
        <v>16</v>
      </c>
      <c r="C179" s="8">
        <v>20</v>
      </c>
      <c r="D179" s="3">
        <v>20</v>
      </c>
      <c r="E179" s="3">
        <v>532.5</v>
      </c>
      <c r="F179" s="3">
        <v>532.5</v>
      </c>
      <c r="G179" s="8">
        <v>17</v>
      </c>
      <c r="H179" s="13">
        <v>0</v>
      </c>
      <c r="I179" s="13">
        <v>0.115</v>
      </c>
      <c r="J179" s="13">
        <v>0.88500000000000001</v>
      </c>
      <c r="K179" s="17">
        <v>1</v>
      </c>
      <c r="L179" s="13">
        <v>0.1226</v>
      </c>
      <c r="M179" s="13">
        <v>2.1600000000000001E-2</v>
      </c>
      <c r="N179" s="13">
        <v>0.84630000000000005</v>
      </c>
      <c r="O179" s="13">
        <v>7.6E-3</v>
      </c>
      <c r="P179" s="13">
        <v>1.9E-3</v>
      </c>
      <c r="Q179" s="13">
        <v>0</v>
      </c>
      <c r="R179" s="13">
        <v>1.36</v>
      </c>
      <c r="S179" s="19">
        <f t="shared" si="21"/>
        <v>1.5390009437919461E-6</v>
      </c>
      <c r="T179" s="9">
        <f t="shared" si="22"/>
        <v>87.521574022420879</v>
      </c>
      <c r="U179" s="14">
        <f t="shared" si="23"/>
        <v>64354.098545897701</v>
      </c>
      <c r="V179">
        <f t="shared" si="24"/>
        <v>5.8362886037938699E-5</v>
      </c>
      <c r="W179">
        <f t="shared" si="25"/>
        <v>1.4590721509484675E-5</v>
      </c>
      <c r="X179">
        <f t="shared" si="26"/>
        <v>4.1935600000000001E-4</v>
      </c>
      <c r="Y179">
        <f t="shared" si="27"/>
        <v>0.13917265053543695</v>
      </c>
      <c r="Z179">
        <f t="shared" si="28"/>
        <v>3.4793162633859238E-2</v>
      </c>
    </row>
    <row r="180" spans="1:26" ht="16" x14ac:dyDescent="0.2">
      <c r="A180" s="9">
        <v>7</v>
      </c>
      <c r="B180" s="6">
        <v>17</v>
      </c>
      <c r="C180" s="8">
        <v>20</v>
      </c>
      <c r="D180" s="3">
        <v>20</v>
      </c>
      <c r="E180" s="3">
        <v>532.4</v>
      </c>
      <c r="F180" s="3">
        <v>532.4</v>
      </c>
      <c r="G180" s="8">
        <v>21</v>
      </c>
      <c r="H180" s="13">
        <v>0</v>
      </c>
      <c r="I180" s="13">
        <v>0.115</v>
      </c>
      <c r="J180" s="13">
        <v>0.88500000000000001</v>
      </c>
      <c r="K180" s="17">
        <v>1</v>
      </c>
      <c r="L180" s="13">
        <v>0.127</v>
      </c>
      <c r="M180" s="13">
        <v>2.1999999999999999E-2</v>
      </c>
      <c r="N180" s="13">
        <v>0.84289999999999998</v>
      </c>
      <c r="O180" s="13">
        <v>6.4000000000000003E-3</v>
      </c>
      <c r="P180" s="13">
        <v>1.6999999999999999E-3</v>
      </c>
      <c r="Q180" s="13">
        <v>0</v>
      </c>
      <c r="R180" s="13">
        <v>1.36</v>
      </c>
      <c r="S180" s="19">
        <f t="shared" si="21"/>
        <v>1.9007617953020133E-6</v>
      </c>
      <c r="T180" s="9">
        <f t="shared" si="22"/>
        <v>70.864105831451909</v>
      </c>
      <c r="U180" s="14">
        <f t="shared" si="23"/>
        <v>52105.960170185223</v>
      </c>
      <c r="V180">
        <f t="shared" si="24"/>
        <v>6.072326011255762E-5</v>
      </c>
      <c r="W180">
        <f t="shared" si="25"/>
        <v>1.6129615967398115E-5</v>
      </c>
      <c r="X180">
        <f t="shared" si="26"/>
        <v>4.1935600000000001E-4</v>
      </c>
      <c r="Y180">
        <f t="shared" si="27"/>
        <v>0.14480121928041478</v>
      </c>
      <c r="Z180">
        <f t="shared" si="28"/>
        <v>3.8462823871360165E-2</v>
      </c>
    </row>
    <row r="181" spans="1:26" ht="16" x14ac:dyDescent="0.2">
      <c r="A181" s="9">
        <v>7</v>
      </c>
      <c r="B181" s="6">
        <v>18</v>
      </c>
      <c r="C181" s="8">
        <v>20</v>
      </c>
      <c r="D181" s="3">
        <v>20</v>
      </c>
      <c r="E181" s="3">
        <v>532.6</v>
      </c>
      <c r="F181" s="3">
        <v>532.6</v>
      </c>
      <c r="G181" s="8">
        <v>24</v>
      </c>
      <c r="H181" s="13">
        <v>0</v>
      </c>
      <c r="I181" s="13">
        <v>0.115</v>
      </c>
      <c r="J181" s="13">
        <v>0.88500000000000001</v>
      </c>
      <c r="K181" s="17">
        <v>1</v>
      </c>
      <c r="L181" s="13">
        <v>0.1235</v>
      </c>
      <c r="M181" s="13">
        <v>2.1700000000000001E-2</v>
      </c>
      <c r="N181" s="13">
        <v>0.84770000000000001</v>
      </c>
      <c r="O181" s="13">
        <v>5.7000000000000002E-3</v>
      </c>
      <c r="P181" s="13">
        <v>1.4E-3</v>
      </c>
      <c r="Q181" s="13">
        <v>0</v>
      </c>
      <c r="R181" s="13">
        <v>1.36</v>
      </c>
      <c r="S181" s="19">
        <f t="shared" si="21"/>
        <v>2.1731152348993288E-6</v>
      </c>
      <c r="T181" s="9">
        <f t="shared" si="22"/>
        <v>61.9828083018811</v>
      </c>
      <c r="U181" s="14">
        <f t="shared" si="23"/>
        <v>45575.594339618452</v>
      </c>
      <c r="V181">
        <f t="shared" si="24"/>
        <v>6.1784394278196019E-5</v>
      </c>
      <c r="W181">
        <f t="shared" si="25"/>
        <v>1.517511438411832E-5</v>
      </c>
      <c r="X181">
        <f t="shared" si="26"/>
        <v>4.1935600000000001E-4</v>
      </c>
      <c r="Y181">
        <f t="shared" si="27"/>
        <v>0.14733160912970369</v>
      </c>
      <c r="Z181">
        <f t="shared" si="28"/>
        <v>3.6186711014313186E-2</v>
      </c>
    </row>
    <row r="182" spans="1:26" ht="16" x14ac:dyDescent="0.2">
      <c r="A182" s="9">
        <v>7</v>
      </c>
      <c r="B182" s="6">
        <v>19</v>
      </c>
      <c r="C182" s="8">
        <v>20</v>
      </c>
      <c r="D182" s="3">
        <v>20</v>
      </c>
      <c r="E182" s="3">
        <v>547.79999999999995</v>
      </c>
      <c r="F182" s="3">
        <v>547.79999999999995</v>
      </c>
      <c r="G182" s="8">
        <v>16</v>
      </c>
      <c r="H182" s="13">
        <v>0</v>
      </c>
      <c r="I182" s="13">
        <v>0.115</v>
      </c>
      <c r="J182" s="13">
        <v>0.88500000000000001</v>
      </c>
      <c r="K182" s="17">
        <v>1</v>
      </c>
      <c r="L182" s="13">
        <v>0.1265</v>
      </c>
      <c r="M182" s="13">
        <v>2.18E-2</v>
      </c>
      <c r="N182" s="13">
        <v>0.84150000000000003</v>
      </c>
      <c r="O182" s="13">
        <v>8.0000000000000002E-3</v>
      </c>
      <c r="P182" s="13">
        <v>2.2000000000000001E-3</v>
      </c>
      <c r="Q182" s="13">
        <v>0</v>
      </c>
      <c r="R182" s="13">
        <v>1.36</v>
      </c>
      <c r="S182" s="19">
        <f t="shared" si="21"/>
        <v>1.4900895302013419E-6</v>
      </c>
      <c r="T182" s="9">
        <f t="shared" si="22"/>
        <v>90.394424155481602</v>
      </c>
      <c r="U182" s="14">
        <f t="shared" si="23"/>
        <v>66466.488349618827</v>
      </c>
      <c r="V182">
        <f t="shared" si="24"/>
        <v>5.6205886200952155E-5</v>
      </c>
      <c r="W182">
        <f t="shared" si="25"/>
        <v>1.5456618705261844E-5</v>
      </c>
      <c r="X182">
        <f t="shared" si="26"/>
        <v>4.1935600000000001E-4</v>
      </c>
      <c r="Y182">
        <f t="shared" si="27"/>
        <v>0.13402904978336341</v>
      </c>
      <c r="Z182">
        <f t="shared" si="28"/>
        <v>3.6857988690424948E-2</v>
      </c>
    </row>
    <row r="183" spans="1:26" ht="16" x14ac:dyDescent="0.2">
      <c r="A183" s="9">
        <v>7</v>
      </c>
      <c r="B183" s="6">
        <v>20</v>
      </c>
      <c r="C183" s="8">
        <v>20</v>
      </c>
      <c r="D183" s="3">
        <v>20</v>
      </c>
      <c r="E183" s="3">
        <v>547.79999999999995</v>
      </c>
      <c r="F183" s="3">
        <v>547.79999999999995</v>
      </c>
      <c r="G183" s="8">
        <v>20</v>
      </c>
      <c r="H183" s="13">
        <v>0</v>
      </c>
      <c r="I183" s="13">
        <v>0.115</v>
      </c>
      <c r="J183" s="13">
        <v>0.88500000000000001</v>
      </c>
      <c r="K183" s="17">
        <v>1</v>
      </c>
      <c r="L183" s="13">
        <v>0.12720000000000001</v>
      </c>
      <c r="M183" s="13">
        <v>2.1899999999999999E-2</v>
      </c>
      <c r="N183" s="13">
        <v>0.84219999999999995</v>
      </c>
      <c r="O183" s="13">
        <v>6.7999999999999996E-3</v>
      </c>
      <c r="P183" s="13">
        <v>1.9E-3</v>
      </c>
      <c r="Q183" s="13">
        <v>0</v>
      </c>
      <c r="R183" s="13">
        <v>1.36</v>
      </c>
      <c r="S183" s="19">
        <f t="shared" si="21"/>
        <v>1.8626119127516776E-6</v>
      </c>
      <c r="T183" s="9">
        <f t="shared" si="22"/>
        <v>72.31553932438527</v>
      </c>
      <c r="U183" s="14">
        <f t="shared" si="23"/>
        <v>53173.19067969505</v>
      </c>
      <c r="V183">
        <f t="shared" si="24"/>
        <v>5.9718754088511659E-5</v>
      </c>
      <c r="W183">
        <f t="shared" si="25"/>
        <v>1.668612246590767E-5</v>
      </c>
      <c r="X183">
        <f t="shared" si="26"/>
        <v>4.1935600000000001E-4</v>
      </c>
      <c r="Y183">
        <f t="shared" si="27"/>
        <v>0.14240586539482364</v>
      </c>
      <c r="Z183">
        <f t="shared" si="28"/>
        <v>3.9789874154436015E-2</v>
      </c>
    </row>
    <row r="184" spans="1:26" ht="16" x14ac:dyDescent="0.2">
      <c r="A184" s="9">
        <v>7</v>
      </c>
      <c r="B184" s="6">
        <v>21</v>
      </c>
      <c r="C184" s="8">
        <v>20</v>
      </c>
      <c r="D184" s="3">
        <v>20</v>
      </c>
      <c r="E184" s="3">
        <v>547.79999999999995</v>
      </c>
      <c r="F184" s="3">
        <v>547.79999999999995</v>
      </c>
      <c r="G184" s="8">
        <v>25.3</v>
      </c>
      <c r="H184" s="13">
        <v>0</v>
      </c>
      <c r="I184" s="13">
        <v>0.115</v>
      </c>
      <c r="J184" s="13">
        <v>0.88500000000000001</v>
      </c>
      <c r="K184" s="17">
        <v>1</v>
      </c>
      <c r="L184" s="13">
        <v>0.1278</v>
      </c>
      <c r="M184" s="13">
        <v>2.1899999999999999E-2</v>
      </c>
      <c r="N184" s="13">
        <v>0.84299999999999997</v>
      </c>
      <c r="O184" s="13">
        <v>5.4999999999999997E-3</v>
      </c>
      <c r="P184" s="13">
        <v>1.8E-3</v>
      </c>
      <c r="Q184" s="13">
        <v>0</v>
      </c>
      <c r="R184" s="13">
        <v>1.36</v>
      </c>
      <c r="S184" s="19">
        <f t="shared" si="21"/>
        <v>2.3562040696308725E-6</v>
      </c>
      <c r="T184" s="9">
        <f t="shared" si="22"/>
        <v>57.166434248525896</v>
      </c>
      <c r="U184" s="14">
        <f t="shared" si="23"/>
        <v>42034.142829798453</v>
      </c>
      <c r="V184">
        <f t="shared" si="24"/>
        <v>6.1101945819238207E-5</v>
      </c>
      <c r="W184">
        <f t="shared" si="25"/>
        <v>1.9997000449932506E-5</v>
      </c>
      <c r="X184">
        <f t="shared" si="26"/>
        <v>4.1935600000000001E-4</v>
      </c>
      <c r="Y184">
        <f t="shared" si="27"/>
        <v>0.14570423654183606</v>
      </c>
      <c r="Z184">
        <f t="shared" si="28"/>
        <v>4.768502286823726E-2</v>
      </c>
    </row>
    <row r="185" spans="1:26" ht="16" x14ac:dyDescent="0.2">
      <c r="A185" s="9">
        <v>8</v>
      </c>
      <c r="B185" s="1">
        <v>1</v>
      </c>
      <c r="C185" s="3">
        <v>15</v>
      </c>
      <c r="D185" s="3">
        <v>15</v>
      </c>
      <c r="E185" s="4">
        <v>499.3</v>
      </c>
      <c r="F185" s="4">
        <v>499.3</v>
      </c>
      <c r="G185" s="3">
        <v>0.99</v>
      </c>
      <c r="H185" s="11">
        <v>9.1999999999999998E-2</v>
      </c>
      <c r="I185" s="11">
        <v>0.105</v>
      </c>
      <c r="J185" s="11">
        <v>0.80300000000000005</v>
      </c>
      <c r="K185" s="11">
        <f>I185/(H185+I185)</f>
        <v>0.53299492385786795</v>
      </c>
      <c r="L185" s="12">
        <v>7.3899999999999993E-2</v>
      </c>
      <c r="M185" s="12">
        <v>0.10349999999999999</v>
      </c>
      <c r="N185" s="12">
        <v>0.77769999999999995</v>
      </c>
      <c r="O185" s="12">
        <v>3.5099999999999999E-2</v>
      </c>
      <c r="P185" s="12">
        <v>9.2999999999999992E-3</v>
      </c>
      <c r="Q185" s="12">
        <v>5.0000000000000001E-4</v>
      </c>
      <c r="R185" s="12">
        <v>7.97</v>
      </c>
      <c r="S185" s="19">
        <f t="shared" si="21"/>
        <v>1.1204844916107381E-7</v>
      </c>
      <c r="T185" s="9">
        <f t="shared" si="22"/>
        <v>1202.1209220757014</v>
      </c>
      <c r="U185" s="14">
        <f t="shared" si="23"/>
        <v>150830.73049883332</v>
      </c>
      <c r="V185">
        <f t="shared" si="24"/>
        <v>1.2555553600405891E-5</v>
      </c>
      <c r="W185">
        <f t="shared" si="25"/>
        <v>3.3266851419878857E-6</v>
      </c>
      <c r="X185">
        <f t="shared" si="26"/>
        <v>2.4575495E-3</v>
      </c>
      <c r="Y185">
        <f t="shared" si="27"/>
        <v>5.1089728204481303E-3</v>
      </c>
      <c r="Z185">
        <f t="shared" si="28"/>
        <v>1.3536594652469403E-3</v>
      </c>
    </row>
    <row r="186" spans="1:26" ht="16" x14ac:dyDescent="0.2">
      <c r="A186" s="9">
        <v>8</v>
      </c>
      <c r="B186" s="1">
        <v>2</v>
      </c>
      <c r="C186" s="3">
        <v>15</v>
      </c>
      <c r="D186" s="3">
        <v>15</v>
      </c>
      <c r="E186" s="4">
        <v>499.3</v>
      </c>
      <c r="F186" s="4">
        <v>499.3</v>
      </c>
      <c r="G186" s="3">
        <v>4.68</v>
      </c>
      <c r="H186" s="11">
        <v>9.1999999999999998E-2</v>
      </c>
      <c r="I186" s="11">
        <v>0.105</v>
      </c>
      <c r="J186" s="11">
        <v>0.80300000000000005</v>
      </c>
      <c r="K186" s="11">
        <f t="shared" ref="K186:K202" si="30">I186/(H186+I186)</f>
        <v>0.53299492385786795</v>
      </c>
      <c r="L186" s="12">
        <v>8.4099999999999994E-2</v>
      </c>
      <c r="M186" s="12">
        <v>0.1</v>
      </c>
      <c r="N186" s="12">
        <v>0.78749999999999998</v>
      </c>
      <c r="O186" s="12">
        <v>1.9599999999999999E-2</v>
      </c>
      <c r="P186" s="12">
        <v>8.6999999999999994E-3</v>
      </c>
      <c r="Q186" s="12">
        <v>1E-4</v>
      </c>
      <c r="R186" s="12">
        <v>7.97</v>
      </c>
      <c r="S186" s="19">
        <f t="shared" si="21"/>
        <v>5.2968357785234884E-7</v>
      </c>
      <c r="T186" s="9">
        <f t="shared" si="22"/>
        <v>254.29481043909072</v>
      </c>
      <c r="U186" s="14">
        <f t="shared" si="23"/>
        <v>31906.500682445512</v>
      </c>
      <c r="V186">
        <f t="shared" si="24"/>
        <v>3.314327953777178E-5</v>
      </c>
      <c r="W186">
        <f t="shared" si="25"/>
        <v>1.4711557754010943E-5</v>
      </c>
      <c r="X186">
        <f t="shared" si="26"/>
        <v>2.4575495E-3</v>
      </c>
      <c r="Y186">
        <f t="shared" si="27"/>
        <v>1.3486312091687993E-2</v>
      </c>
      <c r="Z186">
        <f t="shared" si="28"/>
        <v>5.986271183555384E-3</v>
      </c>
    </row>
    <row r="187" spans="1:26" ht="16" x14ac:dyDescent="0.2">
      <c r="A187" s="9">
        <v>8</v>
      </c>
      <c r="B187" s="1">
        <v>3</v>
      </c>
      <c r="C187" s="3">
        <v>14.9</v>
      </c>
      <c r="D187" s="3">
        <v>15</v>
      </c>
      <c r="E187" s="4">
        <v>499.3</v>
      </c>
      <c r="F187" s="4">
        <v>499.3</v>
      </c>
      <c r="G187" s="3">
        <v>7.01</v>
      </c>
      <c r="H187" s="11">
        <v>9.1999999999999998E-2</v>
      </c>
      <c r="I187" s="11">
        <v>0.105</v>
      </c>
      <c r="J187" s="11">
        <v>0.80300000000000005</v>
      </c>
      <c r="K187" s="11">
        <f t="shared" si="30"/>
        <v>0.53299492385786795</v>
      </c>
      <c r="L187" s="12">
        <v>8.6999999999999994E-2</v>
      </c>
      <c r="M187" s="12">
        <v>0.10009999999999999</v>
      </c>
      <c r="N187" s="12">
        <v>0.78869999999999996</v>
      </c>
      <c r="O187" s="12">
        <v>1.67E-2</v>
      </c>
      <c r="P187" s="12">
        <v>7.4999999999999997E-3</v>
      </c>
      <c r="Q187" s="12">
        <v>0</v>
      </c>
      <c r="R187" s="12">
        <v>7.97</v>
      </c>
      <c r="S187" s="19">
        <f t="shared" si="21"/>
        <v>7.9871835328363592E-7</v>
      </c>
      <c r="T187" s="9">
        <f t="shared" si="22"/>
        <v>168.6399022495356</v>
      </c>
      <c r="U187" s="14">
        <f t="shared" si="23"/>
        <v>21159.335288523915</v>
      </c>
      <c r="V187">
        <f t="shared" si="24"/>
        <v>4.2298799773769496E-5</v>
      </c>
      <c r="W187">
        <f t="shared" si="25"/>
        <v>1.8996466964267739E-5</v>
      </c>
      <c r="X187">
        <f t="shared" si="26"/>
        <v>2.4575495E-3</v>
      </c>
      <c r="Y187">
        <f t="shared" si="27"/>
        <v>1.7211779365489687E-2</v>
      </c>
      <c r="Z187">
        <f t="shared" si="28"/>
        <v>7.7298410324055482E-3</v>
      </c>
    </row>
    <row r="188" spans="1:26" ht="16" x14ac:dyDescent="0.2">
      <c r="A188" s="9">
        <v>8</v>
      </c>
      <c r="B188" s="1">
        <v>4</v>
      </c>
      <c r="C188" s="3">
        <v>15.2</v>
      </c>
      <c r="D188" s="3">
        <v>15</v>
      </c>
      <c r="E188" s="4">
        <v>499.3</v>
      </c>
      <c r="F188" s="4">
        <v>499.3</v>
      </c>
      <c r="G188" s="3">
        <v>12.62</v>
      </c>
      <c r="H188" s="11">
        <v>9.1999999999999998E-2</v>
      </c>
      <c r="I188" s="11">
        <v>0.105</v>
      </c>
      <c r="J188" s="11">
        <v>0.80300000000000005</v>
      </c>
      <c r="K188" s="11">
        <f t="shared" si="30"/>
        <v>0.53299492385786795</v>
      </c>
      <c r="L188" s="12">
        <v>8.9599999999999999E-2</v>
      </c>
      <c r="M188" s="12">
        <v>0.10009999999999999</v>
      </c>
      <c r="N188" s="12">
        <v>0.79330000000000001</v>
      </c>
      <c r="O188" s="12">
        <v>1.09E-2</v>
      </c>
      <c r="P188" s="12">
        <v>6.1000000000000004E-3</v>
      </c>
      <c r="Q188" s="12">
        <v>0</v>
      </c>
      <c r="R188" s="12">
        <v>7.97</v>
      </c>
      <c r="S188" s="19">
        <f t="shared" si="21"/>
        <v>1.4095408975406218E-6</v>
      </c>
      <c r="T188" s="9">
        <f t="shared" si="22"/>
        <v>95.560040334892506</v>
      </c>
      <c r="U188" s="14">
        <f t="shared" si="23"/>
        <v>11989.967419685385</v>
      </c>
      <c r="V188">
        <f t="shared" si="24"/>
        <v>4.9702634382705505E-5</v>
      </c>
      <c r="W188">
        <f t="shared" si="25"/>
        <v>2.781523575545905E-5</v>
      </c>
      <c r="X188">
        <f t="shared" si="26"/>
        <v>2.4575495E-3</v>
      </c>
      <c r="Y188">
        <f t="shared" si="27"/>
        <v>2.0224469286460153E-2</v>
      </c>
      <c r="Z188">
        <f t="shared" si="28"/>
        <v>1.1318280976826326E-2</v>
      </c>
    </row>
    <row r="189" spans="1:26" ht="16" x14ac:dyDescent="0.2">
      <c r="A189" s="9">
        <v>8</v>
      </c>
      <c r="B189" s="1">
        <v>5</v>
      </c>
      <c r="C189" s="3">
        <v>15</v>
      </c>
      <c r="D189" s="3">
        <v>15</v>
      </c>
      <c r="E189" s="4">
        <v>499.3</v>
      </c>
      <c r="F189" s="4">
        <v>499.3</v>
      </c>
      <c r="G189" s="3">
        <v>17.54</v>
      </c>
      <c r="H189" s="11">
        <v>9.1999999999999998E-2</v>
      </c>
      <c r="I189" s="11">
        <v>0.105</v>
      </c>
      <c r="J189" s="11">
        <v>0.80300000000000005</v>
      </c>
      <c r="K189" s="11">
        <f t="shared" si="30"/>
        <v>0.53299492385786795</v>
      </c>
      <c r="L189" s="12">
        <v>9.0999999999999998E-2</v>
      </c>
      <c r="M189" s="12">
        <v>0.1012</v>
      </c>
      <c r="N189" s="12">
        <v>0.79390000000000005</v>
      </c>
      <c r="O189" s="12">
        <v>8.3999999999999995E-3</v>
      </c>
      <c r="P189" s="12">
        <v>5.4999999999999997E-3</v>
      </c>
      <c r="Q189" s="12">
        <v>0</v>
      </c>
      <c r="R189" s="12">
        <v>7.97</v>
      </c>
      <c r="S189" s="19">
        <f t="shared" si="21"/>
        <v>1.9851816144295305E-6</v>
      </c>
      <c r="T189" s="9">
        <f t="shared" si="22"/>
        <v>67.850610767100576</v>
      </c>
      <c r="U189" s="14">
        <f t="shared" si="23"/>
        <v>8513.2510372773631</v>
      </c>
      <c r="V189">
        <f t="shared" si="24"/>
        <v>5.3235633982831227E-5</v>
      </c>
      <c r="W189">
        <f t="shared" si="25"/>
        <v>3.4856665107806158E-5</v>
      </c>
      <c r="X189">
        <f t="shared" si="26"/>
        <v>2.4575495E-3</v>
      </c>
      <c r="Y189">
        <f t="shared" si="27"/>
        <v>2.1662080044707634E-2</v>
      </c>
      <c r="Z189">
        <f t="shared" si="28"/>
        <v>1.4183504791177618E-2</v>
      </c>
    </row>
    <row r="190" spans="1:26" ht="16" x14ac:dyDescent="0.2">
      <c r="A190" s="9">
        <v>8</v>
      </c>
      <c r="B190" s="1">
        <v>6</v>
      </c>
      <c r="C190" s="3">
        <v>15.1</v>
      </c>
      <c r="D190" s="3">
        <v>15</v>
      </c>
      <c r="E190" s="4">
        <v>499.3</v>
      </c>
      <c r="F190" s="4">
        <v>499.3</v>
      </c>
      <c r="G190" s="3">
        <v>29.25</v>
      </c>
      <c r="H190" s="11">
        <v>9.1999999999999998E-2</v>
      </c>
      <c r="I190" s="11">
        <v>0.105</v>
      </c>
      <c r="J190" s="11">
        <v>0.80300000000000005</v>
      </c>
      <c r="K190" s="11">
        <f t="shared" si="30"/>
        <v>0.53299492385786795</v>
      </c>
      <c r="L190" s="12">
        <v>9.1600000000000001E-2</v>
      </c>
      <c r="M190" s="12">
        <v>0.1023</v>
      </c>
      <c r="N190" s="12">
        <v>0.7964</v>
      </c>
      <c r="O190" s="12">
        <v>5.4999999999999997E-3</v>
      </c>
      <c r="P190" s="12">
        <v>4.1999999999999997E-3</v>
      </c>
      <c r="Q190" s="12">
        <v>0</v>
      </c>
      <c r="R190" s="12">
        <v>7.97</v>
      </c>
      <c r="S190" s="19">
        <f t="shared" si="21"/>
        <v>3.2885983724276633E-6</v>
      </c>
      <c r="T190" s="9">
        <f t="shared" si="22"/>
        <v>40.958417468056204</v>
      </c>
      <c r="U190" s="14">
        <f t="shared" si="23"/>
        <v>5139.0737099192229</v>
      </c>
      <c r="V190">
        <f t="shared" si="24"/>
        <v>5.8127562964842089E-5</v>
      </c>
      <c r="W190">
        <f t="shared" si="25"/>
        <v>4.4388320809515782E-5</v>
      </c>
      <c r="X190">
        <f t="shared" si="26"/>
        <v>2.4575495E-3</v>
      </c>
      <c r="Y190">
        <f t="shared" si="27"/>
        <v>2.365265194651912E-2</v>
      </c>
      <c r="Z190">
        <f t="shared" si="28"/>
        <v>1.8062025122796421E-2</v>
      </c>
    </row>
    <row r="191" spans="1:26" ht="16" x14ac:dyDescent="0.2">
      <c r="A191" s="9">
        <v>8</v>
      </c>
      <c r="B191" s="1">
        <v>7</v>
      </c>
      <c r="C191" s="3">
        <v>30.1</v>
      </c>
      <c r="D191" s="3">
        <v>30</v>
      </c>
      <c r="E191" s="4">
        <v>499.3</v>
      </c>
      <c r="F191" s="4">
        <v>499.3</v>
      </c>
      <c r="G191" s="3">
        <v>0.71</v>
      </c>
      <c r="H191" s="11">
        <v>9.1999999999999998E-2</v>
      </c>
      <c r="I191" s="11">
        <v>0.105</v>
      </c>
      <c r="J191" s="11">
        <v>0.80300000000000005</v>
      </c>
      <c r="K191" s="11">
        <f t="shared" si="30"/>
        <v>0.53299492385786795</v>
      </c>
      <c r="L191" s="12">
        <v>4.7100000000000003E-2</v>
      </c>
      <c r="M191" s="12">
        <v>0.1036</v>
      </c>
      <c r="N191" s="12">
        <v>0.75700000000000001</v>
      </c>
      <c r="O191" s="12">
        <v>7.46E-2</v>
      </c>
      <c r="P191" s="12">
        <v>1.6799999999999999E-2</v>
      </c>
      <c r="Q191" s="12">
        <v>8.9999999999999998E-4</v>
      </c>
      <c r="R191" s="12">
        <v>7.97</v>
      </c>
      <c r="S191" s="19">
        <f t="shared" si="21"/>
        <v>4.0045504331200246E-8</v>
      </c>
      <c r="T191" s="9">
        <f t="shared" si="22"/>
        <v>3363.5682025289975</v>
      </c>
      <c r="U191" s="14">
        <f t="shared" si="23"/>
        <v>422028.63268870738</v>
      </c>
      <c r="V191">
        <f t="shared" si="24"/>
        <v>3.8275487179435291E-5</v>
      </c>
      <c r="W191">
        <f t="shared" si="25"/>
        <v>8.6196807589076785E-6</v>
      </c>
      <c r="X191">
        <f t="shared" si="26"/>
        <v>2.4575495E-3</v>
      </c>
      <c r="Y191">
        <f t="shared" si="27"/>
        <v>1.5574655639463331E-2</v>
      </c>
      <c r="Z191">
        <f t="shared" si="28"/>
        <v>3.507429152050723E-3</v>
      </c>
    </row>
    <row r="192" spans="1:26" ht="16" x14ac:dyDescent="0.2">
      <c r="A192" s="9">
        <v>8</v>
      </c>
      <c r="B192" s="1">
        <v>8</v>
      </c>
      <c r="C192" s="3">
        <v>30</v>
      </c>
      <c r="D192" s="3">
        <v>30</v>
      </c>
      <c r="E192" s="4">
        <v>499.3</v>
      </c>
      <c r="F192" s="4">
        <v>499.3</v>
      </c>
      <c r="G192" s="3">
        <v>4.76</v>
      </c>
      <c r="H192" s="11">
        <v>9.1999999999999998E-2</v>
      </c>
      <c r="I192" s="11">
        <v>0.105</v>
      </c>
      <c r="J192" s="11">
        <v>0.80300000000000005</v>
      </c>
      <c r="K192" s="11">
        <f t="shared" si="30"/>
        <v>0.53299492385786795</v>
      </c>
      <c r="L192" s="12">
        <v>7.2099999999999997E-2</v>
      </c>
      <c r="M192" s="12">
        <v>9.9000000000000005E-2</v>
      </c>
      <c r="N192" s="12">
        <v>0.77349999999999997</v>
      </c>
      <c r="O192" s="12">
        <v>4.1000000000000002E-2</v>
      </c>
      <c r="P192" s="12">
        <v>1.4200000000000001E-2</v>
      </c>
      <c r="Q192" s="12">
        <v>2.0000000000000001E-4</v>
      </c>
      <c r="R192" s="12">
        <v>7.97</v>
      </c>
      <c r="S192" s="19">
        <f t="shared" si="21"/>
        <v>2.6936899899328854E-7</v>
      </c>
      <c r="T192" s="9">
        <f t="shared" si="22"/>
        <v>500.04189615753972</v>
      </c>
      <c r="U192" s="14">
        <f t="shared" si="23"/>
        <v>62740.513946993691</v>
      </c>
      <c r="V192">
        <f t="shared" si="24"/>
        <v>1.4103092697086039E-4</v>
      </c>
      <c r="W192">
        <f t="shared" si="25"/>
        <v>4.884485763381019E-5</v>
      </c>
      <c r="X192">
        <f t="shared" si="26"/>
        <v>2.4575495E-3</v>
      </c>
      <c r="Y192">
        <f t="shared" si="27"/>
        <v>5.7386810304679681E-2</v>
      </c>
      <c r="Z192">
        <f t="shared" si="28"/>
        <v>1.987543186162077E-2</v>
      </c>
    </row>
    <row r="193" spans="1:26" ht="16" x14ac:dyDescent="0.2">
      <c r="A193" s="9">
        <v>8</v>
      </c>
      <c r="B193" s="1">
        <v>9</v>
      </c>
      <c r="C193" s="3">
        <v>29.8</v>
      </c>
      <c r="D193" s="3">
        <v>30</v>
      </c>
      <c r="E193" s="4">
        <v>499.3</v>
      </c>
      <c r="F193" s="4">
        <v>499.3</v>
      </c>
      <c r="G193" s="3">
        <v>12.24</v>
      </c>
      <c r="H193" s="11">
        <v>9.1999999999999998E-2</v>
      </c>
      <c r="I193" s="11">
        <v>0.105</v>
      </c>
      <c r="J193" s="11">
        <v>0.80300000000000005</v>
      </c>
      <c r="K193" s="11">
        <f t="shared" si="30"/>
        <v>0.53299492385786795</v>
      </c>
      <c r="L193" s="12">
        <v>8.4000000000000005E-2</v>
      </c>
      <c r="M193" s="12">
        <v>9.8599999999999993E-2</v>
      </c>
      <c r="N193" s="12">
        <v>0.78269999999999995</v>
      </c>
      <c r="O193" s="12">
        <v>2.35E-2</v>
      </c>
      <c r="P193" s="12">
        <v>1.12E-2</v>
      </c>
      <c r="Q193" s="12">
        <v>0</v>
      </c>
      <c r="R193" s="12">
        <v>7.97</v>
      </c>
      <c r="S193" s="19">
        <f t="shared" si="21"/>
        <v>6.9731188617629837E-7</v>
      </c>
      <c r="T193" s="9">
        <f t="shared" si="22"/>
        <v>193.16433247863475</v>
      </c>
      <c r="U193" s="14">
        <f t="shared" si="23"/>
        <v>24236.428165449783</v>
      </c>
      <c r="V193">
        <f t="shared" si="24"/>
        <v>2.0786091327064095E-4</v>
      </c>
      <c r="W193">
        <f t="shared" si="25"/>
        <v>9.9065626750262909E-5</v>
      </c>
      <c r="X193">
        <f t="shared" si="26"/>
        <v>2.4575495E-3</v>
      </c>
      <c r="Y193">
        <f t="shared" si="27"/>
        <v>8.4580560135468663E-2</v>
      </c>
      <c r="Z193">
        <f t="shared" si="28"/>
        <v>4.0310735043287187E-2</v>
      </c>
    </row>
    <row r="194" spans="1:26" ht="16" x14ac:dyDescent="0.2">
      <c r="A194" s="9">
        <v>8</v>
      </c>
      <c r="B194" s="1">
        <v>10</v>
      </c>
      <c r="C194" s="3">
        <v>30.1</v>
      </c>
      <c r="D194" s="3">
        <v>30</v>
      </c>
      <c r="E194" s="4">
        <v>499.3</v>
      </c>
      <c r="F194" s="4">
        <v>499.3</v>
      </c>
      <c r="G194" s="3">
        <v>19.829999999999998</v>
      </c>
      <c r="H194" s="11">
        <v>9.1999999999999998E-2</v>
      </c>
      <c r="I194" s="11">
        <v>0.105</v>
      </c>
      <c r="J194" s="11">
        <v>0.80300000000000005</v>
      </c>
      <c r="K194" s="11">
        <f t="shared" si="30"/>
        <v>0.53299492385786795</v>
      </c>
      <c r="L194" s="12">
        <v>8.7999999999999995E-2</v>
      </c>
      <c r="M194" s="12">
        <v>9.9000000000000005E-2</v>
      </c>
      <c r="N194" s="12">
        <v>0.78790000000000004</v>
      </c>
      <c r="O194" s="12">
        <v>1.6199999999999999E-2</v>
      </c>
      <c r="P194" s="12">
        <v>8.8999999999999999E-3</v>
      </c>
      <c r="Q194" s="12">
        <v>0</v>
      </c>
      <c r="R194" s="12">
        <v>7.97</v>
      </c>
      <c r="S194" s="19">
        <f t="shared" ref="S194:S217" si="31">(10^-6)*(1.01325*G194*E194)/(C194*298)</f>
        <v>1.1184540153347897E-6</v>
      </c>
      <c r="T194" s="9">
        <f t="shared" si="22"/>
        <v>120.43032898616183</v>
      </c>
      <c r="U194" s="14">
        <f t="shared" si="23"/>
        <v>15110.45533076058</v>
      </c>
      <c r="V194">
        <f t="shared" si="24"/>
        <v>2.3214603999631588E-4</v>
      </c>
      <c r="W194">
        <f t="shared" si="25"/>
        <v>1.2753702197328465E-4</v>
      </c>
      <c r="X194">
        <f t="shared" si="26"/>
        <v>2.4575495E-3</v>
      </c>
      <c r="Y194">
        <f t="shared" si="27"/>
        <v>9.4462406554299674E-2</v>
      </c>
      <c r="Z194">
        <f t="shared" si="28"/>
        <v>5.1896013477362168E-2</v>
      </c>
    </row>
    <row r="195" spans="1:26" ht="16" x14ac:dyDescent="0.2">
      <c r="A195" s="9">
        <v>8</v>
      </c>
      <c r="B195" s="1">
        <v>11</v>
      </c>
      <c r="C195" s="3">
        <v>29.8</v>
      </c>
      <c r="D195" s="3">
        <v>30</v>
      </c>
      <c r="E195" s="4">
        <v>499.3</v>
      </c>
      <c r="F195" s="4">
        <v>499.3</v>
      </c>
      <c r="G195" s="3">
        <v>27.51</v>
      </c>
      <c r="H195" s="11">
        <v>9.1999999999999998E-2</v>
      </c>
      <c r="I195" s="11">
        <v>0.105</v>
      </c>
      <c r="J195" s="11">
        <v>0.80300000000000005</v>
      </c>
      <c r="K195" s="11">
        <f t="shared" si="30"/>
        <v>0.53299492385786795</v>
      </c>
      <c r="L195" s="12">
        <v>8.9700000000000002E-2</v>
      </c>
      <c r="M195" s="12">
        <v>0.10100000000000001</v>
      </c>
      <c r="N195" s="12">
        <v>0.78969999999999996</v>
      </c>
      <c r="O195" s="12">
        <v>1.2200000000000001E-2</v>
      </c>
      <c r="P195" s="12">
        <v>7.4000000000000003E-3</v>
      </c>
      <c r="Q195" s="12">
        <v>0</v>
      </c>
      <c r="R195" s="12">
        <v>7.97</v>
      </c>
      <c r="S195" s="19">
        <f t="shared" si="31"/>
        <v>1.5672426461364351E-6</v>
      </c>
      <c r="T195" s="9">
        <f t="shared" ref="T195:T216" si="32">(((35*10^-3)^2*PI()*(70*10^-3))/2)/S195</f>
        <v>85.944435824736075</v>
      </c>
      <c r="U195" s="14">
        <f t="shared" ref="U195:U217" si="33">T195/(R195*10^-3)</f>
        <v>10783.492575249194</v>
      </c>
      <c r="V195">
        <f t="shared" ref="V195:V217" si="34">O195*(D195*10^5*G195*10^-6)/(8.3145*E195)</f>
        <v>2.4253474980433546E-4</v>
      </c>
      <c r="W195">
        <f t="shared" ref="W195:W217" si="35">P195*(D195*10^5*G195*10^-6)/(8.3145*E195)</f>
        <v>1.471112416845969E-4</v>
      </c>
      <c r="X195">
        <f t="shared" ref="X195:X217" si="36">0.00030835*R195</f>
        <v>2.4575495E-3</v>
      </c>
      <c r="Y195">
        <f t="shared" ref="Y195:Y217" si="37">V195/X195</f>
        <v>9.8689670260694834E-2</v>
      </c>
      <c r="Z195">
        <f t="shared" ref="Z195:Z217" si="38">W195/X195</f>
        <v>5.9860947535175547E-2</v>
      </c>
    </row>
    <row r="196" spans="1:26" ht="16" x14ac:dyDescent="0.2">
      <c r="A196" s="9">
        <v>8</v>
      </c>
      <c r="B196" s="1">
        <v>12</v>
      </c>
      <c r="C196" s="3">
        <v>30</v>
      </c>
      <c r="D196" s="3">
        <v>30</v>
      </c>
      <c r="E196" s="4">
        <v>499.3</v>
      </c>
      <c r="F196" s="4">
        <v>499.3</v>
      </c>
      <c r="G196" s="3">
        <v>31.76</v>
      </c>
      <c r="H196" s="11">
        <v>9.1999999999999998E-2</v>
      </c>
      <c r="I196" s="11">
        <v>0.105</v>
      </c>
      <c r="J196" s="11">
        <v>0.80300000000000005</v>
      </c>
      <c r="K196" s="11">
        <f t="shared" si="30"/>
        <v>0.53299492385786795</v>
      </c>
      <c r="L196" s="12">
        <v>9.0300000000000005E-2</v>
      </c>
      <c r="M196" s="12">
        <v>0.10100000000000001</v>
      </c>
      <c r="N196" s="12">
        <v>0.79100000000000004</v>
      </c>
      <c r="O196" s="12">
        <v>1.0999999999999999E-2</v>
      </c>
      <c r="P196" s="12">
        <v>6.7000000000000002E-3</v>
      </c>
      <c r="Q196" s="12">
        <v>0</v>
      </c>
      <c r="R196" s="12">
        <v>7.97</v>
      </c>
      <c r="S196" s="19">
        <f t="shared" si="31"/>
        <v>1.7973023966442953E-6</v>
      </c>
      <c r="T196" s="9">
        <f t="shared" si="32"/>
        <v>74.94330685484536</v>
      </c>
      <c r="U196" s="14">
        <f t="shared" si="33"/>
        <v>9403.1752640960312</v>
      </c>
      <c r="V196">
        <f t="shared" si="34"/>
        <v>2.5246241364285603E-4</v>
      </c>
      <c r="W196">
        <f t="shared" si="35"/>
        <v>1.5377256103701233E-4</v>
      </c>
      <c r="X196">
        <f t="shared" si="36"/>
        <v>2.4575495E-3</v>
      </c>
      <c r="Y196">
        <f t="shared" si="37"/>
        <v>0.10272933002686457</v>
      </c>
      <c r="Z196">
        <f t="shared" si="38"/>
        <v>6.2571501016362982E-2</v>
      </c>
    </row>
    <row r="197" spans="1:26" ht="16" x14ac:dyDescent="0.2">
      <c r="A197" s="9">
        <v>8</v>
      </c>
      <c r="B197" s="1">
        <v>13</v>
      </c>
      <c r="C197" s="3">
        <v>29.8</v>
      </c>
      <c r="D197" s="3">
        <v>30</v>
      </c>
      <c r="E197" s="4">
        <v>499.3</v>
      </c>
      <c r="F197" s="4">
        <v>499.3</v>
      </c>
      <c r="G197" s="3">
        <v>47.26</v>
      </c>
      <c r="H197" s="11">
        <v>9.1999999999999998E-2</v>
      </c>
      <c r="I197" s="11">
        <v>0.105</v>
      </c>
      <c r="J197" s="11">
        <v>0.80300000000000005</v>
      </c>
      <c r="K197" s="11">
        <f t="shared" si="30"/>
        <v>0.53299492385786795</v>
      </c>
      <c r="L197" s="12">
        <v>9.1300000000000006E-2</v>
      </c>
      <c r="M197" s="12">
        <v>0.1009</v>
      </c>
      <c r="N197" s="12">
        <v>0.79500000000000004</v>
      </c>
      <c r="O197" s="12">
        <v>7.6E-3</v>
      </c>
      <c r="P197" s="12">
        <v>5.1999999999999998E-3</v>
      </c>
      <c r="Q197" s="12">
        <v>0</v>
      </c>
      <c r="R197" s="12">
        <v>7.97</v>
      </c>
      <c r="S197" s="19">
        <f t="shared" si="31"/>
        <v>2.692398671625152E-6</v>
      </c>
      <c r="T197" s="9">
        <f t="shared" si="32"/>
        <v>50.028172440509721</v>
      </c>
      <c r="U197" s="14">
        <f t="shared" si="33"/>
        <v>6277.0605320589366</v>
      </c>
      <c r="V197">
        <f t="shared" si="34"/>
        <v>2.5955587326135355E-4</v>
      </c>
      <c r="W197">
        <f t="shared" si="35"/>
        <v>1.7759086065250506E-4</v>
      </c>
      <c r="X197">
        <f t="shared" si="36"/>
        <v>2.4575495E-3</v>
      </c>
      <c r="Y197">
        <f t="shared" si="37"/>
        <v>0.10561572544575544</v>
      </c>
      <c r="Z197">
        <f t="shared" si="38"/>
        <v>7.2263391094464238E-2</v>
      </c>
    </row>
    <row r="198" spans="1:26" ht="16" x14ac:dyDescent="0.2">
      <c r="A198" s="9">
        <v>8</v>
      </c>
      <c r="B198" s="1">
        <v>14</v>
      </c>
      <c r="C198" s="3">
        <v>50</v>
      </c>
      <c r="D198" s="3">
        <v>50</v>
      </c>
      <c r="E198" s="4">
        <v>499.3</v>
      </c>
      <c r="F198" s="4">
        <v>499.3</v>
      </c>
      <c r="G198" s="3">
        <v>1.64</v>
      </c>
      <c r="H198" s="11">
        <v>9.1999999999999998E-2</v>
      </c>
      <c r="I198" s="11">
        <v>0.105</v>
      </c>
      <c r="J198" s="11">
        <v>0.80300000000000005</v>
      </c>
      <c r="K198" s="11">
        <f t="shared" si="30"/>
        <v>0.53299492385786795</v>
      </c>
      <c r="L198" s="12">
        <v>4.0099999999999997E-2</v>
      </c>
      <c r="M198" s="12">
        <v>0.10009999999999999</v>
      </c>
      <c r="N198" s="12">
        <v>0.73899999999999999</v>
      </c>
      <c r="O198" s="12">
        <v>9.4899999999999998E-2</v>
      </c>
      <c r="P198" s="12">
        <v>2.5000000000000001E-2</v>
      </c>
      <c r="Q198" s="12">
        <v>8.9999999999999998E-4</v>
      </c>
      <c r="R198" s="12">
        <v>7.97</v>
      </c>
      <c r="S198" s="19">
        <f t="shared" si="31"/>
        <v>5.5684683825503355E-8</v>
      </c>
      <c r="T198" s="9">
        <f t="shared" si="32"/>
        <v>2418.9018553962283</v>
      </c>
      <c r="U198" s="14">
        <f t="shared" si="33"/>
        <v>303500.86015009141</v>
      </c>
      <c r="V198">
        <f t="shared" si="34"/>
        <v>1.8744866904110154E-4</v>
      </c>
      <c r="W198">
        <f t="shared" si="35"/>
        <v>4.9380576670469323E-5</v>
      </c>
      <c r="X198">
        <f t="shared" si="36"/>
        <v>2.4575495E-3</v>
      </c>
      <c r="Y198">
        <f t="shared" si="37"/>
        <v>7.6274626021205896E-2</v>
      </c>
      <c r="Z198">
        <f t="shared" si="38"/>
        <v>2.0093420975027899E-2</v>
      </c>
    </row>
    <row r="199" spans="1:26" ht="16" x14ac:dyDescent="0.2">
      <c r="A199" s="9">
        <v>8</v>
      </c>
      <c r="B199" s="1">
        <v>15</v>
      </c>
      <c r="C199" s="3">
        <v>49.9</v>
      </c>
      <c r="D199" s="3">
        <v>50</v>
      </c>
      <c r="E199" s="4">
        <v>499.3</v>
      </c>
      <c r="F199" s="4">
        <v>499.3</v>
      </c>
      <c r="G199" s="3">
        <v>8.6300000000000008</v>
      </c>
      <c r="H199" s="11">
        <v>9.1999999999999998E-2</v>
      </c>
      <c r="I199" s="11">
        <v>0.105</v>
      </c>
      <c r="J199" s="11">
        <v>0.80300000000000005</v>
      </c>
      <c r="K199" s="11">
        <f t="shared" si="30"/>
        <v>0.53299492385786795</v>
      </c>
      <c r="L199" s="12">
        <v>7.1099999999999997E-2</v>
      </c>
      <c r="M199" s="12">
        <v>9.7100000000000006E-2</v>
      </c>
      <c r="N199" s="12">
        <v>0.76719999999999999</v>
      </c>
      <c r="O199" s="12">
        <v>4.6800000000000001E-2</v>
      </c>
      <c r="P199" s="12">
        <v>1.7600000000000001E-2</v>
      </c>
      <c r="Q199" s="12">
        <v>2.0000000000000001E-4</v>
      </c>
      <c r="R199" s="12">
        <v>7.97</v>
      </c>
      <c r="S199" s="19">
        <f t="shared" si="31"/>
        <v>2.9361089338072114E-7</v>
      </c>
      <c r="T199" s="9">
        <f t="shared" si="32"/>
        <v>458.75608861693104</v>
      </c>
      <c r="U199" s="14">
        <f t="shared" si="33"/>
        <v>57560.362436252326</v>
      </c>
      <c r="V199">
        <f t="shared" si="34"/>
        <v>4.8643962995063015E-4</v>
      </c>
      <c r="W199">
        <f t="shared" si="35"/>
        <v>1.8293456169083528E-4</v>
      </c>
      <c r="X199">
        <f t="shared" si="36"/>
        <v>2.4575495E-3</v>
      </c>
      <c r="Y199">
        <f t="shared" si="37"/>
        <v>0.19793685944093095</v>
      </c>
      <c r="Z199">
        <f t="shared" si="38"/>
        <v>7.443779329402532E-2</v>
      </c>
    </row>
    <row r="200" spans="1:26" ht="16" x14ac:dyDescent="0.2">
      <c r="A200" s="9">
        <v>8</v>
      </c>
      <c r="B200" s="1">
        <v>16</v>
      </c>
      <c r="C200" s="3">
        <v>49.8</v>
      </c>
      <c r="D200" s="3">
        <v>50</v>
      </c>
      <c r="E200" s="4">
        <v>499.3</v>
      </c>
      <c r="F200" s="4">
        <v>499.3</v>
      </c>
      <c r="G200" s="3">
        <v>17.600000000000001</v>
      </c>
      <c r="H200" s="11">
        <v>9.1999999999999998E-2</v>
      </c>
      <c r="I200" s="11">
        <v>0.105</v>
      </c>
      <c r="J200" s="11">
        <v>0.80300000000000005</v>
      </c>
      <c r="K200" s="11">
        <f t="shared" si="30"/>
        <v>0.53299492385786795</v>
      </c>
      <c r="L200" s="12">
        <v>8.2400000000000001E-2</v>
      </c>
      <c r="M200" s="12">
        <v>9.7100000000000006E-2</v>
      </c>
      <c r="N200" s="12">
        <v>0.78039999999999998</v>
      </c>
      <c r="O200" s="12">
        <v>2.7E-2</v>
      </c>
      <c r="P200" s="12">
        <v>1.3100000000000001E-2</v>
      </c>
      <c r="Q200" s="12">
        <v>0</v>
      </c>
      <c r="R200" s="12">
        <v>7.97</v>
      </c>
      <c r="S200" s="19">
        <f t="shared" si="31"/>
        <v>5.9999169564162695E-7</v>
      </c>
      <c r="T200" s="9">
        <f t="shared" si="32"/>
        <v>224.49608219763721</v>
      </c>
      <c r="U200" s="14">
        <f t="shared" si="33"/>
        <v>28167.638920657115</v>
      </c>
      <c r="V200">
        <f t="shared" si="34"/>
        <v>5.7233292765382989E-4</v>
      </c>
      <c r="W200">
        <f t="shared" si="35"/>
        <v>2.7768745749130264E-4</v>
      </c>
      <c r="X200">
        <f t="shared" si="36"/>
        <v>2.4575495E-3</v>
      </c>
      <c r="Y200">
        <f t="shared" si="37"/>
        <v>0.23288764993495753</v>
      </c>
      <c r="Z200">
        <f t="shared" si="38"/>
        <v>0.11299363756103493</v>
      </c>
    </row>
    <row r="201" spans="1:26" ht="16" x14ac:dyDescent="0.2">
      <c r="A201" s="9">
        <v>8</v>
      </c>
      <c r="B201" s="1">
        <v>17</v>
      </c>
      <c r="C201" s="3">
        <v>50</v>
      </c>
      <c r="D201" s="3">
        <v>50</v>
      </c>
      <c r="E201" s="4">
        <v>499.3</v>
      </c>
      <c r="F201" s="4">
        <v>499.3</v>
      </c>
      <c r="G201" s="3">
        <v>27.84</v>
      </c>
      <c r="H201" s="11">
        <v>9.1999999999999998E-2</v>
      </c>
      <c r="I201" s="11">
        <v>0.105</v>
      </c>
      <c r="J201" s="11">
        <v>0.80300000000000005</v>
      </c>
      <c r="K201" s="11">
        <f t="shared" si="30"/>
        <v>0.53299492385786795</v>
      </c>
      <c r="L201" s="12">
        <v>8.6099999999999996E-2</v>
      </c>
      <c r="M201" s="12">
        <v>9.8299999999999998E-2</v>
      </c>
      <c r="N201" s="12">
        <v>0.78690000000000004</v>
      </c>
      <c r="O201" s="12">
        <v>1.8499999999999999E-2</v>
      </c>
      <c r="P201" s="12">
        <v>1.0200000000000001E-2</v>
      </c>
      <c r="Q201" s="12">
        <v>0</v>
      </c>
      <c r="R201" s="12">
        <v>7.97</v>
      </c>
      <c r="S201" s="19">
        <f t="shared" si="31"/>
        <v>9.4528146201342289E-7</v>
      </c>
      <c r="T201" s="9">
        <f t="shared" si="32"/>
        <v>142.49278171155942</v>
      </c>
      <c r="U201" s="14">
        <f t="shared" si="33"/>
        <v>17878.642623784119</v>
      </c>
      <c r="V201">
        <f t="shared" si="34"/>
        <v>6.2031639532581753E-4</v>
      </c>
      <c r="W201">
        <f t="shared" si="35"/>
        <v>3.4201228282828861E-4</v>
      </c>
      <c r="X201">
        <f t="shared" si="36"/>
        <v>2.4575495E-3</v>
      </c>
      <c r="Y201">
        <f t="shared" si="37"/>
        <v>0.25241257412142359</v>
      </c>
      <c r="Z201">
        <f t="shared" si="38"/>
        <v>0.13916801383992006</v>
      </c>
    </row>
    <row r="202" spans="1:26" ht="16" x14ac:dyDescent="0.2">
      <c r="A202" s="9">
        <v>8</v>
      </c>
      <c r="B202" s="1">
        <v>18</v>
      </c>
      <c r="C202" s="3">
        <v>49.7</v>
      </c>
      <c r="D202" s="3">
        <v>50</v>
      </c>
      <c r="E202" s="4">
        <v>499.3</v>
      </c>
      <c r="F202" s="4">
        <v>499.3</v>
      </c>
      <c r="G202" s="3">
        <v>44.33</v>
      </c>
      <c r="H202" s="11">
        <v>9.1999999999999998E-2</v>
      </c>
      <c r="I202" s="11">
        <v>0.105</v>
      </c>
      <c r="J202" s="11">
        <v>0.80300000000000005</v>
      </c>
      <c r="K202" s="11">
        <f t="shared" si="30"/>
        <v>0.53299492385786795</v>
      </c>
      <c r="L202" s="12">
        <v>8.77E-2</v>
      </c>
      <c r="M202" s="12">
        <v>0.1002</v>
      </c>
      <c r="N202" s="12">
        <v>0.7913</v>
      </c>
      <c r="O202" s="12">
        <v>1.3100000000000001E-2</v>
      </c>
      <c r="P202" s="12">
        <v>7.7000000000000002E-3</v>
      </c>
      <c r="Q202" s="12">
        <v>0</v>
      </c>
      <c r="R202" s="12">
        <v>7.97</v>
      </c>
      <c r="S202" s="19">
        <f t="shared" si="31"/>
        <v>1.514269785778429E-6</v>
      </c>
      <c r="T202" s="9">
        <f t="shared" si="32"/>
        <v>88.950982372946427</v>
      </c>
      <c r="U202" s="14">
        <f t="shared" si="33"/>
        <v>11160.72551730821</v>
      </c>
      <c r="V202">
        <f t="shared" si="34"/>
        <v>6.9942528355621848E-4</v>
      </c>
      <c r="W202">
        <f t="shared" si="35"/>
        <v>4.1111257125060172E-4</v>
      </c>
      <c r="X202">
        <f t="shared" si="36"/>
        <v>2.4575495E-3</v>
      </c>
      <c r="Y202">
        <f t="shared" si="37"/>
        <v>0.28460272460685676</v>
      </c>
      <c r="Z202">
        <f t="shared" si="38"/>
        <v>0.1672855709521219</v>
      </c>
    </row>
    <row r="203" spans="1:26" ht="16" x14ac:dyDescent="0.2">
      <c r="A203" s="9">
        <v>9</v>
      </c>
      <c r="B203" s="1">
        <v>1</v>
      </c>
      <c r="C203" s="3">
        <v>20</v>
      </c>
      <c r="D203" s="3">
        <v>20</v>
      </c>
      <c r="E203" s="4">
        <v>483.5</v>
      </c>
      <c r="F203" s="4">
        <v>483.5</v>
      </c>
      <c r="G203" s="3">
        <v>10.74</v>
      </c>
      <c r="H203" s="11">
        <v>9.1999999999999998E-2</v>
      </c>
      <c r="I203" s="11">
        <v>0.105</v>
      </c>
      <c r="J203" s="11">
        <v>0.80300000000000005</v>
      </c>
      <c r="K203" s="11">
        <f>I203/(H203+I203)</f>
        <v>0.53299492385786795</v>
      </c>
      <c r="L203" s="12">
        <v>0.1336</v>
      </c>
      <c r="M203" s="12">
        <v>3.1600000000000003E-2</v>
      </c>
      <c r="N203" s="12">
        <v>0.83009999999999995</v>
      </c>
      <c r="O203" s="12">
        <v>3.3E-3</v>
      </c>
      <c r="P203" s="12">
        <v>1.4E-3</v>
      </c>
      <c r="Q203" s="12">
        <v>0</v>
      </c>
      <c r="R203" s="12">
        <v>1.36</v>
      </c>
      <c r="S203" s="19">
        <f t="shared" si="31"/>
        <v>8.8281786367449672E-7</v>
      </c>
      <c r="T203" s="9">
        <f t="shared" si="32"/>
        <v>152.57482949203893</v>
      </c>
      <c r="U203" s="14">
        <f t="shared" si="33"/>
        <v>112187.37462649921</v>
      </c>
      <c r="V203">
        <f t="shared" si="34"/>
        <v>1.7632569358560068E-5</v>
      </c>
      <c r="W203">
        <f t="shared" si="35"/>
        <v>7.4804839702982105E-6</v>
      </c>
      <c r="X203">
        <f t="shared" si="36"/>
        <v>4.1935600000000001E-4</v>
      </c>
      <c r="Y203">
        <f t="shared" si="37"/>
        <v>4.2046779725483999E-2</v>
      </c>
      <c r="Z203">
        <f t="shared" si="38"/>
        <v>1.7838027762326545E-2</v>
      </c>
    </row>
    <row r="204" spans="1:26" ht="16" x14ac:dyDescent="0.2">
      <c r="A204" s="9">
        <v>9</v>
      </c>
      <c r="B204" s="1">
        <v>2</v>
      </c>
      <c r="C204" s="3">
        <v>20</v>
      </c>
      <c r="D204" s="3">
        <v>20</v>
      </c>
      <c r="E204" s="4">
        <v>483.5</v>
      </c>
      <c r="F204" s="4">
        <v>483.5</v>
      </c>
      <c r="G204" s="3">
        <v>15.68</v>
      </c>
      <c r="H204" s="11">
        <v>9.1999999999999998E-2</v>
      </c>
      <c r="I204" s="11">
        <v>0.105</v>
      </c>
      <c r="J204" s="11">
        <v>0.80300000000000005</v>
      </c>
      <c r="K204" s="11">
        <f t="shared" ref="K204:K217" si="39">I204/(H204+I204)</f>
        <v>0.53299492385786795</v>
      </c>
      <c r="L204" s="12">
        <v>0.1338</v>
      </c>
      <c r="M204" s="12">
        <v>3.1800000000000002E-2</v>
      </c>
      <c r="N204" s="12">
        <v>0.83109999999999995</v>
      </c>
      <c r="O204" s="12">
        <v>2.2000000000000001E-3</v>
      </c>
      <c r="P204" s="12">
        <v>1.1000000000000001E-3</v>
      </c>
      <c r="Q204" s="12">
        <v>0</v>
      </c>
      <c r="R204" s="12">
        <v>1.36</v>
      </c>
      <c r="S204" s="19">
        <f t="shared" si="31"/>
        <v>1.2888812013422817E-6</v>
      </c>
      <c r="T204" s="9">
        <f t="shared" si="32"/>
        <v>104.50597377197056</v>
      </c>
      <c r="U204" s="14">
        <f t="shared" si="33"/>
        <v>76842.62777350776</v>
      </c>
      <c r="V204">
        <f t="shared" si="34"/>
        <v>1.7161929704669262E-5</v>
      </c>
      <c r="W204">
        <f t="shared" si="35"/>
        <v>8.580964852334631E-6</v>
      </c>
      <c r="X204">
        <f t="shared" si="36"/>
        <v>4.1935600000000001E-4</v>
      </c>
      <c r="Y204">
        <f t="shared" si="37"/>
        <v>4.092448827408994E-2</v>
      </c>
      <c r="Z204">
        <f t="shared" si="38"/>
        <v>2.046224413704497E-2</v>
      </c>
    </row>
    <row r="205" spans="1:26" ht="16" x14ac:dyDescent="0.2">
      <c r="A205" s="9">
        <v>9</v>
      </c>
      <c r="B205" s="1">
        <v>3</v>
      </c>
      <c r="C205" s="3">
        <v>20</v>
      </c>
      <c r="D205" s="3">
        <v>20</v>
      </c>
      <c r="E205" s="4">
        <v>483.5</v>
      </c>
      <c r="F205" s="4">
        <v>483.5</v>
      </c>
      <c r="G205" s="3">
        <v>20.78</v>
      </c>
      <c r="H205" s="11">
        <v>9.1999999999999998E-2</v>
      </c>
      <c r="I205" s="11">
        <v>0.105</v>
      </c>
      <c r="J205" s="11">
        <v>0.80300000000000005</v>
      </c>
      <c r="K205" s="11">
        <f t="shared" si="39"/>
        <v>0.53299492385786795</v>
      </c>
      <c r="L205" s="12">
        <v>0.13420000000000001</v>
      </c>
      <c r="M205" s="12">
        <v>3.2000000000000001E-2</v>
      </c>
      <c r="N205" s="12">
        <v>0.83130000000000004</v>
      </c>
      <c r="O205" s="12">
        <v>1.6000000000000001E-3</v>
      </c>
      <c r="P205" s="12">
        <v>8.9999999999999998E-4</v>
      </c>
      <c r="Q205" s="12">
        <v>0</v>
      </c>
      <c r="R205" s="12">
        <v>1.36</v>
      </c>
      <c r="S205" s="19">
        <f t="shared" si="31"/>
        <v>1.7080963880033555E-6</v>
      </c>
      <c r="T205" s="9">
        <f t="shared" si="32"/>
        <v>78.857250661429177</v>
      </c>
      <c r="U205" s="14">
        <f t="shared" si="33"/>
        <v>57983.272545168511</v>
      </c>
      <c r="V205">
        <f t="shared" si="34"/>
        <v>1.6541043565075477E-5</v>
      </c>
      <c r="W205">
        <f t="shared" si="35"/>
        <v>9.3043370053549537E-6</v>
      </c>
      <c r="X205">
        <f t="shared" si="36"/>
        <v>4.1935600000000001E-4</v>
      </c>
      <c r="Y205">
        <f t="shared" si="37"/>
        <v>3.9443917733561644E-2</v>
      </c>
      <c r="Z205">
        <f t="shared" si="38"/>
        <v>2.2187203725128418E-2</v>
      </c>
    </row>
    <row r="206" spans="1:26" ht="16" x14ac:dyDescent="0.2">
      <c r="A206" s="9">
        <v>9</v>
      </c>
      <c r="B206" s="1">
        <v>4</v>
      </c>
      <c r="C206" s="3">
        <v>20</v>
      </c>
      <c r="D206" s="3">
        <v>20</v>
      </c>
      <c r="E206" s="4">
        <v>499.3</v>
      </c>
      <c r="F206" s="4">
        <v>499.3</v>
      </c>
      <c r="G206" s="3">
        <v>6.54</v>
      </c>
      <c r="H206" s="11">
        <v>9.1999999999999998E-2</v>
      </c>
      <c r="I206" s="11">
        <v>0.105</v>
      </c>
      <c r="J206" s="11">
        <v>0.80300000000000005</v>
      </c>
      <c r="K206" s="11">
        <f t="shared" si="39"/>
        <v>0.53299492385786795</v>
      </c>
      <c r="L206" s="12">
        <v>0.129</v>
      </c>
      <c r="M206" s="12">
        <v>3.1199999999999999E-2</v>
      </c>
      <c r="N206" s="12">
        <v>0.82699999999999996</v>
      </c>
      <c r="O206" s="12">
        <v>1.03E-2</v>
      </c>
      <c r="P206" s="12">
        <v>2.5000000000000001E-3</v>
      </c>
      <c r="Q206" s="12">
        <v>0</v>
      </c>
      <c r="R206" s="12">
        <v>1.36</v>
      </c>
      <c r="S206" s="19">
        <f t="shared" si="31"/>
        <v>5.5514913447986568E-7</v>
      </c>
      <c r="T206" s="9">
        <f t="shared" si="32"/>
        <v>242.62991087766451</v>
      </c>
      <c r="U206" s="14">
        <f t="shared" si="33"/>
        <v>178404.34623357683</v>
      </c>
      <c r="V206">
        <f t="shared" si="34"/>
        <v>3.245243322610883E-5</v>
      </c>
      <c r="W206">
        <f t="shared" si="35"/>
        <v>7.8768041810943751E-6</v>
      </c>
      <c r="X206">
        <f t="shared" si="36"/>
        <v>4.1935600000000001E-4</v>
      </c>
      <c r="Y206">
        <f t="shared" si="37"/>
        <v>7.7386357238501013E-2</v>
      </c>
      <c r="Z206">
        <f t="shared" si="38"/>
        <v>1.8783096417111893E-2</v>
      </c>
    </row>
    <row r="207" spans="1:26" ht="16" x14ac:dyDescent="0.2">
      <c r="A207" s="9">
        <v>9</v>
      </c>
      <c r="B207" s="1">
        <v>5</v>
      </c>
      <c r="C207" s="3">
        <v>20</v>
      </c>
      <c r="D207" s="3">
        <v>20</v>
      </c>
      <c r="E207" s="4">
        <v>499.3</v>
      </c>
      <c r="F207" s="4">
        <v>499.3</v>
      </c>
      <c r="G207" s="3">
        <v>12.35</v>
      </c>
      <c r="H207" s="11">
        <v>9.1999999999999998E-2</v>
      </c>
      <c r="I207" s="11">
        <v>0.105</v>
      </c>
      <c r="J207" s="11">
        <v>0.80300000000000005</v>
      </c>
      <c r="K207" s="11">
        <f t="shared" si="39"/>
        <v>0.53299492385786795</v>
      </c>
      <c r="L207" s="12">
        <v>0.13270000000000001</v>
      </c>
      <c r="M207" s="12">
        <v>3.15E-2</v>
      </c>
      <c r="N207" s="12">
        <v>0.82869999999999999</v>
      </c>
      <c r="O207" s="12">
        <v>5.3E-3</v>
      </c>
      <c r="P207" s="12">
        <v>1.8E-3</v>
      </c>
      <c r="Q207" s="12">
        <v>0</v>
      </c>
      <c r="R207" s="12">
        <v>1.36</v>
      </c>
      <c r="S207" s="19">
        <f t="shared" si="31"/>
        <v>1.0483320811661074E-6</v>
      </c>
      <c r="T207" s="9">
        <f t="shared" si="32"/>
        <v>128.48579895869844</v>
      </c>
      <c r="U207" s="14">
        <f t="shared" si="33"/>
        <v>94474.852175513544</v>
      </c>
      <c r="V207">
        <f t="shared" si="34"/>
        <v>3.1533713619176288E-5</v>
      </c>
      <c r="W207">
        <f t="shared" si="35"/>
        <v>1.0709563115946664E-5</v>
      </c>
      <c r="X207">
        <f t="shared" si="36"/>
        <v>4.1935600000000001E-4</v>
      </c>
      <c r="Y207">
        <f t="shared" si="37"/>
        <v>7.5195570396456204E-2</v>
      </c>
      <c r="Z207">
        <f t="shared" si="38"/>
        <v>2.5538118247853053E-2</v>
      </c>
    </row>
    <row r="208" spans="1:26" ht="16" x14ac:dyDescent="0.2">
      <c r="A208" s="9">
        <v>9</v>
      </c>
      <c r="B208" s="1">
        <v>6</v>
      </c>
      <c r="C208" s="3">
        <v>20</v>
      </c>
      <c r="D208" s="3">
        <v>20</v>
      </c>
      <c r="E208" s="4">
        <v>499.3</v>
      </c>
      <c r="F208" s="4">
        <v>499.3</v>
      </c>
      <c r="G208" s="3">
        <v>18.079999999999998</v>
      </c>
      <c r="H208" s="11">
        <v>9.1999999999999998E-2</v>
      </c>
      <c r="I208" s="11">
        <v>0.105</v>
      </c>
      <c r="J208" s="11">
        <v>0.80300000000000005</v>
      </c>
      <c r="K208" s="11">
        <f t="shared" si="39"/>
        <v>0.53299492385786795</v>
      </c>
      <c r="L208" s="12">
        <v>0.1328</v>
      </c>
      <c r="M208" s="12">
        <v>3.1699999999999999E-2</v>
      </c>
      <c r="N208" s="12">
        <v>0.8306</v>
      </c>
      <c r="O208" s="12">
        <v>3.5000000000000001E-3</v>
      </c>
      <c r="P208" s="12">
        <v>1.4E-3</v>
      </c>
      <c r="Q208" s="12">
        <v>0</v>
      </c>
      <c r="R208" s="12">
        <v>1.36</v>
      </c>
      <c r="S208" s="19">
        <f t="shared" si="31"/>
        <v>1.5347242127516776E-6</v>
      </c>
      <c r="T208" s="9">
        <f t="shared" si="32"/>
        <v>87.76546554977466</v>
      </c>
      <c r="U208" s="14">
        <f t="shared" si="33"/>
        <v>64533.430551304889</v>
      </c>
      <c r="V208">
        <f t="shared" si="34"/>
        <v>3.0485881870315108E-5</v>
      </c>
      <c r="W208">
        <f t="shared" si="35"/>
        <v>1.2194352748126043E-5</v>
      </c>
      <c r="X208">
        <f t="shared" si="36"/>
        <v>4.1935600000000001E-4</v>
      </c>
      <c r="Y208">
        <f t="shared" si="37"/>
        <v>7.2696901607023884E-2</v>
      </c>
      <c r="Z208">
        <f t="shared" si="38"/>
        <v>2.9078760642809554E-2</v>
      </c>
    </row>
    <row r="209" spans="1:26" ht="16" x14ac:dyDescent="0.2">
      <c r="A209" s="9">
        <v>9</v>
      </c>
      <c r="B209" s="1">
        <v>7</v>
      </c>
      <c r="C209" s="3">
        <v>20</v>
      </c>
      <c r="D209" s="3">
        <v>20</v>
      </c>
      <c r="E209" s="4">
        <v>516.70000000000005</v>
      </c>
      <c r="F209" s="4">
        <v>516.70000000000005</v>
      </c>
      <c r="G209" s="3">
        <v>8.6300000000000008</v>
      </c>
      <c r="H209" s="11">
        <v>9.1999999999999998E-2</v>
      </c>
      <c r="I209" s="11">
        <v>0.105</v>
      </c>
      <c r="J209" s="11">
        <v>0.80300000000000005</v>
      </c>
      <c r="K209" s="11">
        <f t="shared" si="39"/>
        <v>0.53299492385786795</v>
      </c>
      <c r="L209" s="12">
        <v>0.13109999999999999</v>
      </c>
      <c r="M209" s="12">
        <v>3.1600000000000003E-2</v>
      </c>
      <c r="N209" s="12">
        <v>0.82410000000000005</v>
      </c>
      <c r="O209" s="12">
        <v>1.09E-2</v>
      </c>
      <c r="P209" s="12">
        <v>2.3E-3</v>
      </c>
      <c r="Q209" s="12">
        <v>0</v>
      </c>
      <c r="R209" s="12">
        <v>1.36</v>
      </c>
      <c r="S209" s="19">
        <f t="shared" si="31"/>
        <v>7.5808797873322148E-7</v>
      </c>
      <c r="T209" s="9">
        <f t="shared" si="32"/>
        <v>177.67830225687192</v>
      </c>
      <c r="U209" s="14">
        <f t="shared" si="33"/>
        <v>130645.81048299404</v>
      </c>
      <c r="V209">
        <f t="shared" si="34"/>
        <v>4.3791789261807923E-5</v>
      </c>
      <c r="W209">
        <f t="shared" si="35"/>
        <v>9.2404692937759857E-6</v>
      </c>
      <c r="X209">
        <f t="shared" si="36"/>
        <v>4.1935600000000001E-4</v>
      </c>
      <c r="Y209">
        <f t="shared" si="37"/>
        <v>0.10442628521305984</v>
      </c>
      <c r="Z209">
        <f t="shared" si="38"/>
        <v>2.2034904219269513E-2</v>
      </c>
    </row>
    <row r="210" spans="1:26" ht="16" x14ac:dyDescent="0.2">
      <c r="A210" s="9">
        <v>9</v>
      </c>
      <c r="B210" s="1">
        <v>8</v>
      </c>
      <c r="C210" s="3">
        <v>20</v>
      </c>
      <c r="D210" s="3">
        <v>20</v>
      </c>
      <c r="E210" s="4">
        <v>516.70000000000005</v>
      </c>
      <c r="F210" s="4">
        <v>516.70000000000005</v>
      </c>
      <c r="G210" s="3">
        <v>14.03</v>
      </c>
      <c r="H210" s="11">
        <v>9.1999999999999998E-2</v>
      </c>
      <c r="I210" s="11">
        <v>0.105</v>
      </c>
      <c r="J210" s="11">
        <v>0.80300000000000005</v>
      </c>
      <c r="K210" s="11">
        <f t="shared" si="39"/>
        <v>0.53299492385786795</v>
      </c>
      <c r="L210" s="12">
        <v>0.13400000000000001</v>
      </c>
      <c r="M210" s="12">
        <v>3.1800000000000002E-2</v>
      </c>
      <c r="N210" s="12">
        <v>0.82520000000000004</v>
      </c>
      <c r="O210" s="12">
        <v>7.0000000000000001E-3</v>
      </c>
      <c r="P210" s="12">
        <v>2E-3</v>
      </c>
      <c r="Q210" s="12">
        <v>0</v>
      </c>
      <c r="R210" s="12">
        <v>1.36</v>
      </c>
      <c r="S210" s="19">
        <f t="shared" si="31"/>
        <v>1.2324419862835571E-6</v>
      </c>
      <c r="T210" s="9">
        <f t="shared" si="32"/>
        <v>109.29178535116212</v>
      </c>
      <c r="U210" s="14">
        <f t="shared" si="33"/>
        <v>80361.606875854501</v>
      </c>
      <c r="V210">
        <f t="shared" si="34"/>
        <v>4.5720514350432745E-5</v>
      </c>
      <c r="W210">
        <f t="shared" si="35"/>
        <v>1.3063004100123641E-5</v>
      </c>
      <c r="X210">
        <f t="shared" si="36"/>
        <v>4.1935600000000001E-4</v>
      </c>
      <c r="Y210">
        <f t="shared" si="37"/>
        <v>0.1090255399956904</v>
      </c>
      <c r="Z210">
        <f t="shared" si="38"/>
        <v>3.1150154284482971E-2</v>
      </c>
    </row>
    <row r="211" spans="1:26" ht="16" x14ac:dyDescent="0.2">
      <c r="A211" s="9">
        <v>9</v>
      </c>
      <c r="B211" s="1">
        <v>9</v>
      </c>
      <c r="C211" s="3">
        <v>20</v>
      </c>
      <c r="D211" s="3">
        <v>20</v>
      </c>
      <c r="E211" s="4">
        <v>516.70000000000005</v>
      </c>
      <c r="F211" s="4">
        <v>516.70000000000005</v>
      </c>
      <c r="G211" s="3">
        <v>17.73</v>
      </c>
      <c r="H211" s="11">
        <v>9.1999999999999998E-2</v>
      </c>
      <c r="I211" s="11">
        <v>0.105</v>
      </c>
      <c r="J211" s="11">
        <v>0.80300000000000005</v>
      </c>
      <c r="K211" s="11">
        <f t="shared" si="39"/>
        <v>0.53299492385786795</v>
      </c>
      <c r="L211" s="12">
        <v>0.13450000000000001</v>
      </c>
      <c r="M211" s="12">
        <v>3.2000000000000001E-2</v>
      </c>
      <c r="N211" s="12">
        <v>0.82630000000000003</v>
      </c>
      <c r="O211" s="12">
        <v>5.4000000000000003E-3</v>
      </c>
      <c r="P211" s="12">
        <v>1.8E-3</v>
      </c>
      <c r="Q211" s="12">
        <v>0</v>
      </c>
      <c r="R211" s="12">
        <v>1.36</v>
      </c>
      <c r="S211" s="19">
        <f t="shared" si="31"/>
        <v>1.5574623247902684E-6</v>
      </c>
      <c r="T211" s="9">
        <f t="shared" si="32"/>
        <v>86.484136969926936</v>
      </c>
      <c r="U211" s="14">
        <f t="shared" si="33"/>
        <v>63591.277183769802</v>
      </c>
      <c r="V211">
        <f t="shared" si="34"/>
        <v>4.4571565878618599E-5</v>
      </c>
      <c r="W211">
        <f t="shared" si="35"/>
        <v>1.4857188626206196E-5</v>
      </c>
      <c r="X211">
        <f t="shared" si="36"/>
        <v>4.1935600000000001E-4</v>
      </c>
      <c r="Y211">
        <f t="shared" si="37"/>
        <v>0.10628574738079007</v>
      </c>
      <c r="Z211">
        <f t="shared" si="38"/>
        <v>3.5428582460263341E-2</v>
      </c>
    </row>
    <row r="212" spans="1:26" ht="16" x14ac:dyDescent="0.2">
      <c r="A212" s="9">
        <v>9</v>
      </c>
      <c r="B212" s="1">
        <v>10</v>
      </c>
      <c r="C212" s="3">
        <v>20</v>
      </c>
      <c r="D212" s="3">
        <v>20</v>
      </c>
      <c r="E212" s="4">
        <v>532.4</v>
      </c>
      <c r="F212" s="4">
        <v>532.4</v>
      </c>
      <c r="G212" s="3">
        <v>11.61</v>
      </c>
      <c r="H212" s="11">
        <v>9.1999999999999998E-2</v>
      </c>
      <c r="I212" s="11">
        <v>0.105</v>
      </c>
      <c r="J212" s="11">
        <v>0.80300000000000005</v>
      </c>
      <c r="K212" s="11">
        <f t="shared" si="39"/>
        <v>0.53299492385786795</v>
      </c>
      <c r="L212" s="12">
        <v>0.12970000000000001</v>
      </c>
      <c r="M212" s="12">
        <v>3.1099999999999999E-2</v>
      </c>
      <c r="N212" s="12">
        <v>0.82720000000000005</v>
      </c>
      <c r="O212" s="12">
        <v>9.5999999999999992E-3</v>
      </c>
      <c r="P212" s="12">
        <v>2.3999999999999998E-3</v>
      </c>
      <c r="Q212" s="12">
        <v>0</v>
      </c>
      <c r="R212" s="12">
        <v>1.36</v>
      </c>
      <c r="S212" s="19">
        <f t="shared" si="31"/>
        <v>1.0508497354026844E-6</v>
      </c>
      <c r="T212" s="9">
        <f t="shared" si="32"/>
        <v>128.17796920417661</v>
      </c>
      <c r="U212" s="14">
        <f t="shared" si="33"/>
        <v>94248.506767776911</v>
      </c>
      <c r="V212">
        <f t="shared" si="34"/>
        <v>5.0356932136199557E-5</v>
      </c>
      <c r="W212">
        <f t="shared" si="35"/>
        <v>1.2589233034049889E-5</v>
      </c>
      <c r="X212">
        <f t="shared" si="36"/>
        <v>4.1935600000000001E-4</v>
      </c>
      <c r="Y212">
        <f t="shared" si="37"/>
        <v>0.12008158256040108</v>
      </c>
      <c r="Z212">
        <f t="shared" si="38"/>
        <v>3.002039564010027E-2</v>
      </c>
    </row>
    <row r="213" spans="1:26" ht="16" x14ac:dyDescent="0.2">
      <c r="A213" s="9">
        <v>9</v>
      </c>
      <c r="B213" s="1">
        <v>11</v>
      </c>
      <c r="C213" s="3">
        <v>20</v>
      </c>
      <c r="D213" s="3">
        <v>20</v>
      </c>
      <c r="E213" s="4">
        <v>532.4</v>
      </c>
      <c r="F213" s="4">
        <v>532.4</v>
      </c>
      <c r="G213" s="3">
        <v>18.899999999999999</v>
      </c>
      <c r="H213" s="11">
        <v>9.1999999999999998E-2</v>
      </c>
      <c r="I213" s="11">
        <v>0.105</v>
      </c>
      <c r="J213" s="11">
        <v>0.80300000000000005</v>
      </c>
      <c r="K213" s="11">
        <f t="shared" si="39"/>
        <v>0.53299492385786795</v>
      </c>
      <c r="L213" s="12">
        <v>0.1313</v>
      </c>
      <c r="M213" s="12">
        <v>3.15E-2</v>
      </c>
      <c r="N213" s="12">
        <v>0.82869999999999999</v>
      </c>
      <c r="O213" s="12">
        <v>6.4000000000000003E-3</v>
      </c>
      <c r="P213" s="12">
        <v>2.0999999999999999E-3</v>
      </c>
      <c r="Q213" s="12">
        <v>0</v>
      </c>
      <c r="R213" s="12">
        <v>1.36</v>
      </c>
      <c r="S213" s="19">
        <f t="shared" si="31"/>
        <v>1.7106856157718118E-6</v>
      </c>
      <c r="T213" s="9">
        <f t="shared" si="32"/>
        <v>78.737895368279908</v>
      </c>
      <c r="U213" s="14">
        <f t="shared" si="33"/>
        <v>57895.511300205813</v>
      </c>
      <c r="V213">
        <f t="shared" si="34"/>
        <v>5.4650934101301849E-5</v>
      </c>
      <c r="W213">
        <f t="shared" si="35"/>
        <v>1.793233775198967E-5</v>
      </c>
      <c r="X213">
        <f t="shared" si="36"/>
        <v>4.1935600000000001E-4</v>
      </c>
      <c r="Y213">
        <f t="shared" si="37"/>
        <v>0.13032109735237327</v>
      </c>
      <c r="Z213">
        <f t="shared" si="38"/>
        <v>4.2761610068747478E-2</v>
      </c>
    </row>
    <row r="214" spans="1:26" ht="16" x14ac:dyDescent="0.2">
      <c r="A214" s="9">
        <v>9</v>
      </c>
      <c r="B214" s="1">
        <v>12</v>
      </c>
      <c r="C214" s="3">
        <v>20</v>
      </c>
      <c r="D214" s="3">
        <v>20</v>
      </c>
      <c r="E214" s="4">
        <v>532.4</v>
      </c>
      <c r="F214" s="4">
        <v>532.4</v>
      </c>
      <c r="G214" s="3">
        <v>25.16</v>
      </c>
      <c r="H214" s="11">
        <v>9.1999999999999998E-2</v>
      </c>
      <c r="I214" s="11">
        <v>0.105</v>
      </c>
      <c r="J214" s="11">
        <v>0.80300000000000005</v>
      </c>
      <c r="K214" s="11">
        <f t="shared" si="39"/>
        <v>0.53299492385786795</v>
      </c>
      <c r="L214" s="12">
        <v>0.1321</v>
      </c>
      <c r="M214" s="12">
        <v>3.1600000000000003E-2</v>
      </c>
      <c r="N214" s="12">
        <v>0.82969999999999999</v>
      </c>
      <c r="O214" s="12">
        <v>4.8999999999999998E-3</v>
      </c>
      <c r="P214" s="12">
        <v>1.6999999999999999E-3</v>
      </c>
      <c r="Q214" s="12">
        <v>0</v>
      </c>
      <c r="R214" s="12">
        <v>1.36</v>
      </c>
      <c r="S214" s="19">
        <f t="shared" si="31"/>
        <v>2.2772936557046977E-6</v>
      </c>
      <c r="T214" s="9">
        <f t="shared" si="32"/>
        <v>59.147306139129185</v>
      </c>
      <c r="U214" s="14">
        <f t="shared" si="33"/>
        <v>43490.666278771459</v>
      </c>
      <c r="V214">
        <f t="shared" si="34"/>
        <v>5.5700940474081491E-5</v>
      </c>
      <c r="W214">
        <f t="shared" si="35"/>
        <v>1.9324816082844598E-5</v>
      </c>
      <c r="X214">
        <f t="shared" si="36"/>
        <v>4.1935600000000001E-4</v>
      </c>
      <c r="Y214">
        <f t="shared" si="37"/>
        <v>0.13282495176909712</v>
      </c>
      <c r="Z214">
        <f t="shared" si="38"/>
        <v>4.6082126123972465E-2</v>
      </c>
    </row>
    <row r="215" spans="1:26" ht="16" x14ac:dyDescent="0.2">
      <c r="A215" s="9">
        <v>9</v>
      </c>
      <c r="B215" s="1">
        <v>13</v>
      </c>
      <c r="C215" s="3">
        <v>20</v>
      </c>
      <c r="D215" s="3">
        <v>20</v>
      </c>
      <c r="E215" s="4">
        <v>547.79999999999995</v>
      </c>
      <c r="F215" s="4">
        <v>547.79999999999995</v>
      </c>
      <c r="G215" s="3">
        <v>13.4</v>
      </c>
      <c r="H215" s="11">
        <v>9.1999999999999998E-2</v>
      </c>
      <c r="I215" s="11">
        <v>0.105</v>
      </c>
      <c r="J215" s="11">
        <v>0.80300000000000005</v>
      </c>
      <c r="K215" s="11">
        <f t="shared" si="39"/>
        <v>0.53299492385786795</v>
      </c>
      <c r="L215" s="12">
        <v>0.13059999999999999</v>
      </c>
      <c r="M215" s="12">
        <v>3.1E-2</v>
      </c>
      <c r="N215" s="12">
        <v>0.82799999999999996</v>
      </c>
      <c r="O215" s="12">
        <v>7.9000000000000008E-3</v>
      </c>
      <c r="P215" s="12">
        <v>2.5000000000000001E-3</v>
      </c>
      <c r="Q215" s="12">
        <v>0</v>
      </c>
      <c r="R215" s="12">
        <v>1.36</v>
      </c>
      <c r="S215" s="19">
        <f t="shared" si="31"/>
        <v>1.2479499815436239E-6</v>
      </c>
      <c r="T215" s="9">
        <f t="shared" si="32"/>
        <v>107.93364078266458</v>
      </c>
      <c r="U215" s="14">
        <f t="shared" si="33"/>
        <v>79362.971163723952</v>
      </c>
      <c r="V215">
        <f t="shared" si="34"/>
        <v>4.6484024322131214E-5</v>
      </c>
      <c r="W215">
        <f t="shared" si="35"/>
        <v>1.4710134279155445E-5</v>
      </c>
      <c r="X215">
        <f t="shared" si="36"/>
        <v>4.1935600000000001E-4</v>
      </c>
      <c r="Y215">
        <f t="shared" si="37"/>
        <v>0.11084621257864728</v>
      </c>
      <c r="Z215">
        <f t="shared" si="38"/>
        <v>3.507791537298964E-2</v>
      </c>
    </row>
    <row r="216" spans="1:26" ht="16" x14ac:dyDescent="0.2">
      <c r="A216" s="9">
        <v>9</v>
      </c>
      <c r="B216" s="1">
        <v>14</v>
      </c>
      <c r="C216" s="3">
        <v>20</v>
      </c>
      <c r="D216" s="3">
        <v>20</v>
      </c>
      <c r="E216" s="4">
        <v>547.79999999999995</v>
      </c>
      <c r="F216" s="4">
        <v>547.79999999999995</v>
      </c>
      <c r="G216" s="3">
        <v>16.87</v>
      </c>
      <c r="H216" s="11">
        <v>9.1999999999999998E-2</v>
      </c>
      <c r="I216" s="11">
        <v>0.105</v>
      </c>
      <c r="J216" s="11">
        <v>0.80300000000000005</v>
      </c>
      <c r="K216" s="11">
        <f t="shared" si="39"/>
        <v>0.53299492385786795</v>
      </c>
      <c r="L216" s="12">
        <v>0.13189999999999999</v>
      </c>
      <c r="M216" s="12">
        <v>3.1099999999999999E-2</v>
      </c>
      <c r="N216" s="12">
        <v>0.82769999999999999</v>
      </c>
      <c r="O216" s="12">
        <v>6.8999999999999999E-3</v>
      </c>
      <c r="P216" s="12">
        <v>2.3999999999999998E-3</v>
      </c>
      <c r="Q216" s="12">
        <v>0</v>
      </c>
      <c r="R216" s="12">
        <v>1.36</v>
      </c>
      <c r="S216" s="19">
        <f t="shared" si="31"/>
        <v>1.5711131484060398E-6</v>
      </c>
      <c r="T216" s="9">
        <f t="shared" si="32"/>
        <v>85.732708149834352</v>
      </c>
      <c r="U216" s="14">
        <f t="shared" si="33"/>
        <v>63038.755992525257</v>
      </c>
      <c r="V216">
        <f t="shared" si="34"/>
        <v>5.1113545089448706E-5</v>
      </c>
      <c r="W216">
        <f t="shared" si="35"/>
        <v>1.7778624378938676E-5</v>
      </c>
      <c r="X216">
        <f t="shared" si="36"/>
        <v>4.1935600000000001E-4</v>
      </c>
      <c r="Y216">
        <f t="shared" si="37"/>
        <v>0.12188580845260043</v>
      </c>
      <c r="Z216">
        <f t="shared" si="38"/>
        <v>4.2395063809600141E-2</v>
      </c>
    </row>
    <row r="217" spans="1:26" ht="16" x14ac:dyDescent="0.2">
      <c r="A217" s="9">
        <v>9</v>
      </c>
      <c r="B217" s="1">
        <v>15</v>
      </c>
      <c r="C217" s="3">
        <v>20</v>
      </c>
      <c r="D217" s="3">
        <v>20</v>
      </c>
      <c r="E217" s="4">
        <v>547.79999999999995</v>
      </c>
      <c r="F217" s="4">
        <v>547.79999999999995</v>
      </c>
      <c r="G217" s="3">
        <v>22.73</v>
      </c>
      <c r="H217" s="11">
        <v>9.1999999999999998E-2</v>
      </c>
      <c r="I217" s="11">
        <v>0.105</v>
      </c>
      <c r="J217" s="11">
        <v>0.80300000000000005</v>
      </c>
      <c r="K217" s="11">
        <f t="shared" si="39"/>
        <v>0.53299492385786795</v>
      </c>
      <c r="L217" s="12">
        <v>0.1323</v>
      </c>
      <c r="M217" s="12">
        <v>3.1199999999999999E-2</v>
      </c>
      <c r="N217" s="12">
        <v>0.82930000000000004</v>
      </c>
      <c r="O217" s="12">
        <v>5.1999999999999998E-3</v>
      </c>
      <c r="P217" s="12">
        <v>2E-3</v>
      </c>
      <c r="Q217" s="12">
        <v>0</v>
      </c>
      <c r="R217" s="12">
        <v>1.36</v>
      </c>
      <c r="S217" s="19">
        <f t="shared" si="31"/>
        <v>2.1168584388422813E-6</v>
      </c>
      <c r="T217" s="9">
        <f>(((35*10^-3)^2*PI()*(70*10^-3))/2)/S217</f>
        <v>63.63003900077895</v>
      </c>
      <c r="U217" s="14">
        <f t="shared" si="33"/>
        <v>46786.793382925694</v>
      </c>
      <c r="V217">
        <f t="shared" si="34"/>
        <v>5.1900866604747972E-5</v>
      </c>
      <c r="W217">
        <f t="shared" si="35"/>
        <v>1.9961871771056914E-5</v>
      </c>
      <c r="X217">
        <f t="shared" si="36"/>
        <v>4.1935600000000001E-4</v>
      </c>
      <c r="Y217">
        <f t="shared" si="37"/>
        <v>0.12376326225151893</v>
      </c>
      <c r="Z217">
        <f t="shared" si="38"/>
        <v>4.7601254712122669E-2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2021-09-23T04:21:53Z</dcterms:modified>
</cp:coreProperties>
</file>