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51DB5F2A-DE3B-48C2-98DC-8ACA78CE50BF}" xr6:coauthVersionLast="47" xr6:coauthVersionMax="47" xr10:uidLastSave="{00000000-0000-0000-0000-000000000000}"/>
  <bookViews>
    <workbookView xWindow="-108" yWindow="-108" windowWidth="23256" windowHeight="12456"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11" l="1"/>
  <c r="E3" i="11" l="1"/>
  <c r="H7" i="11" l="1"/>
  <c r="I5" i="11" l="1"/>
  <c r="H19" i="11"/>
  <c r="H18" i="11"/>
  <c r="H15" i="11"/>
  <c r="H13" i="11"/>
  <c r="H10" i="11"/>
  <c r="H8" i="11"/>
  <c r="H9" i="11" l="1"/>
  <c r="I6" i="11"/>
  <c r="H11" i="11" l="1"/>
  <c r="J5" i="11"/>
  <c r="K5" i="11" s="1"/>
  <c r="L5" i="11" s="1"/>
  <c r="M5" i="11" s="1"/>
  <c r="N5" i="11" s="1"/>
  <c r="O5" i="11" s="1"/>
  <c r="P5" i="11" s="1"/>
  <c r="I4" i="11"/>
  <c r="H12" i="11" l="1"/>
  <c r="P4" i="11"/>
  <c r="Q5" i="11"/>
  <c r="R5" i="11" s="1"/>
  <c r="S5" i="11" s="1"/>
  <c r="T5" i="11" s="1"/>
  <c r="U5" i="11" s="1"/>
  <c r="V5" i="11" s="1"/>
  <c r="W5" i="11" s="1"/>
  <c r="J6" i="11"/>
  <c r="W4" i="11" l="1"/>
  <c r="X5" i="11"/>
  <c r="Y5" i="11" s="1"/>
  <c r="Z5" i="11" s="1"/>
  <c r="AA5" i="11" s="1"/>
  <c r="AB5" i="11" s="1"/>
  <c r="AC5" i="11" s="1"/>
  <c r="AD5" i="11" s="1"/>
  <c r="K6" i="11"/>
  <c r="H14" i="11" l="1"/>
  <c r="AE5" i="11"/>
  <c r="AF5" i="11" s="1"/>
  <c r="AG5" i="11" s="1"/>
  <c r="AH5" i="11" s="1"/>
  <c r="AI5" i="11" s="1"/>
  <c r="AJ5" i="11" s="1"/>
  <c r="AD4" i="11"/>
  <c r="L6" i="11"/>
  <c r="AK5" i="11" l="1"/>
  <c r="AL5" i="11" s="1"/>
  <c r="AM5" i="11" s="1"/>
  <c r="AN5" i="11" s="1"/>
  <c r="AO5" i="11" s="1"/>
  <c r="AP5" i="11" s="1"/>
  <c r="AQ5" i="11" s="1"/>
  <c r="M6" i="11"/>
  <c r="AR5" i="11" l="1"/>
  <c r="AS5" i="11" s="1"/>
  <c r="AK4" i="11"/>
  <c r="N6" i="11"/>
  <c r="H16" i="11" l="1"/>
  <c r="AT5" i="11"/>
  <c r="AS6" i="11"/>
  <c r="AR4" i="11"/>
  <c r="O6" i="11"/>
  <c r="AU5" i="11" l="1"/>
  <c r="AT6" i="11"/>
  <c r="AV5" i="11" l="1"/>
  <c r="AU6" i="11"/>
  <c r="P6" i="11"/>
  <c r="Q6" i="11"/>
  <c r="H17"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<sst xmlns="http://schemas.openxmlformats.org/spreadsheetml/2006/main" count="56" uniqueCount="54">
  <si>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</si>
  <si>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</si>
  <si>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</si>
  <si>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</si>
  <si>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</si>
  <si>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</si>
  <si>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</si>
  <si>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</si>
  <si>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</si>
  <si>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</si>
  <si>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</si>
  <si>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</si>
  <si>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</si>
  <si>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</si>
  <si>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</si>
  <si>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</si>
  <si>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</si>
  <si>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</si>
  <si>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</si>
  <si>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</si>
  <si>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</si>
  <si>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</si>
  <si>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</si>
  <si>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</si>
  <si>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</si>
  <si>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</si>
  <si>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</si>
  <si>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</si>
  <si>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</si>
  <si>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</si>
  <si>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</si>
  <si>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</si>
  <si>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</si>
  <si>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</si>
  <si>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</si>
  <si>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</si>
  <si>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</si>
  <si>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</si>
  <si>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</si>
  <si>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Project Name</t>
  </si>
  <si>
    <t>Team members</t>
  </si>
  <si>
    <t>Phase 1</t>
  </si>
  <si>
    <t>Phase 2</t>
  </si>
  <si>
    <t>Phase 3</t>
  </si>
  <si>
    <t>Senior Project Day</t>
  </si>
  <si>
    <t>Built terrain, fps controls, start and end screen</t>
  </si>
  <si>
    <t>ALL</t>
  </si>
  <si>
    <t>Task 1: Terrain, fps camera, stat and end screen</t>
  </si>
  <si>
    <t>Anant and Calbin</t>
  </si>
  <si>
    <t>Adil</t>
  </si>
  <si>
    <t>Task 5 : Work on any bugs produced</t>
  </si>
  <si>
    <t xml:space="preserve">Task 2 : Add enemies, finish the screens, build a gun, shoot projectiles, scoreboard, food </t>
  </si>
  <si>
    <t>Task 3 : Terrain finished, Work on Enemies, finsih  the scoreboard</t>
  </si>
  <si>
    <t xml:space="preserve">Task 3: Complete One full wave, Make the game winnable, timer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</si>
</sst>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2"/>
  <sheetViews>
    <sheetView showGridLines="0" tabSelected="1" showRuler="0" zoomScale="98" zoomScaleNormal="100" zoomScalePageLayoutView="70" workbookViewId="0">
      <pane ySplit="6" topLeftCell="A12" activePane="bottomLeft" state="frozen"/>
      <selection pane="bottomLeft" activeCell="F14" sqref="F14"/>
    </sheetView>
  </sheetViews>
  <sheetFormatPr defaultRowHeight="30" customHeight="1" x14ac:dyDescent="0.3"/>
  <cols>
    <col min="1" max="1" width="2.6640625" style="58" customWidth="1"/>
    <col min="2" max="2" width="34.33203125" customWidth="1"/>
    <col min="3" max="3" width="13.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
      <c r="A1" s="59"/>
      <c r="B1" s="79" t="s">
        <v>39</v>
      </c>
      <c r="C1" s="1"/>
      <c r="D1" s="2"/>
      <c r="E1" s="4"/>
      <c r="F1" s="47"/>
      <c r="H1" s="2"/>
      <c r="I1" s="14"/>
    </row>
    <row r="2" spans="1:64" ht="30" customHeight="1" x14ac:dyDescent="0.35">
      <c r="A2" s="58" t="s">
        <v>24</v>
      </c>
      <c r="B2" s="78" t="s">
        <v>36</v>
      </c>
      <c r="I2" s="61"/>
    </row>
    <row r="3" spans="1:64" ht="30" customHeight="1" x14ac:dyDescent="0.3">
      <c r="A3" s="58" t="s">
        <v>29</v>
      </c>
      <c r="B3" s="77" t="s">
        <v>40</v>
      </c>
      <c r="C3" s="85" t="s">
        <v>1</v>
      </c>
      <c r="D3" s="86"/>
      <c r="E3" s="91">
        <f ca="1">TODAY()</f>
        <v>44871</v>
      </c>
      <c r="F3" s="91"/>
    </row>
    <row r="4" spans="1:64" ht="30" customHeight="1" x14ac:dyDescent="0.3">
      <c r="A4" s="59" t="s">
        <v>30</v>
      </c>
      <c r="C4" s="85" t="s">
        <v>8</v>
      </c>
      <c r="D4" s="86"/>
      <c r="E4" s="7">
        <v>1</v>
      </c>
      <c r="I4" s="88">
        <f ca="1">I5</f>
        <v>44872</v>
      </c>
      <c r="J4" s="89"/>
      <c r="K4" s="89"/>
      <c r="L4" s="89"/>
      <c r="M4" s="89"/>
      <c r="N4" s="89"/>
      <c r="O4" s="90"/>
      <c r="P4" s="88">
        <f ca="1">P5</f>
        <v>44879</v>
      </c>
      <c r="Q4" s="89"/>
      <c r="R4" s="89"/>
      <c r="S4" s="89"/>
      <c r="T4" s="89"/>
      <c r="U4" s="89"/>
      <c r="V4" s="90"/>
      <c r="W4" s="88">
        <f ca="1">W5</f>
        <v>44886</v>
      </c>
      <c r="X4" s="89"/>
      <c r="Y4" s="89"/>
      <c r="Z4" s="89"/>
      <c r="AA4" s="89"/>
      <c r="AB4" s="89"/>
      <c r="AC4" s="90"/>
      <c r="AD4" s="88">
        <f ca="1">AD5</f>
        <v>44893</v>
      </c>
      <c r="AE4" s="89"/>
      <c r="AF4" s="89"/>
      <c r="AG4" s="89"/>
      <c r="AH4" s="89"/>
      <c r="AI4" s="89"/>
      <c r="AJ4" s="90"/>
      <c r="AK4" s="88">
        <f ca="1">AK5</f>
        <v>44900</v>
      </c>
      <c r="AL4" s="89"/>
      <c r="AM4" s="89"/>
      <c r="AN4" s="89"/>
      <c r="AO4" s="89"/>
      <c r="AP4" s="89"/>
      <c r="AQ4" s="90"/>
      <c r="AR4" s="88">
        <f ca="1">AR5</f>
        <v>44907</v>
      </c>
      <c r="AS4" s="89"/>
      <c r="AT4" s="89"/>
      <c r="AU4" s="89"/>
      <c r="AV4" s="89"/>
      <c r="AW4" s="89"/>
      <c r="AX4" s="90"/>
      <c r="AY4" s="88">
        <f ca="1">AY5</f>
        <v>44914</v>
      </c>
      <c r="AZ4" s="89"/>
      <c r="BA4" s="89"/>
      <c r="BB4" s="89"/>
      <c r="BC4" s="89"/>
      <c r="BD4" s="89"/>
      <c r="BE4" s="90"/>
      <c r="BF4" s="88">
        <f ca="1">BF5</f>
        <v>44921</v>
      </c>
      <c r="BG4" s="89"/>
      <c r="BH4" s="89"/>
      <c r="BI4" s="89"/>
      <c r="BJ4" s="89"/>
      <c r="BK4" s="89"/>
      <c r="BL4" s="90"/>
    </row>
    <row r="5" spans="1:64" ht="15" customHeight="1" x14ac:dyDescent="0.3">
      <c r="A5" s="59" t="s">
        <v>31</v>
      </c>
      <c r="B5" s="87"/>
      <c r="C5" s="87"/>
      <c r="D5" s="87"/>
      <c r="E5" s="87"/>
      <c r="F5" s="87"/>
      <c r="G5" s="87"/>
      <c r="I5" s="11">
        <f ca="1">Project_Start-WEEKDAY(Project_Start,1)+2+7*(Display_Week-1)</f>
        <v>44872</v>
      </c>
      <c r="J5" s="10">
        <f ca="1">I5+1</f>
        <v>44873</v>
      </c>
      <c r="K5" s="10">
        <f t="shared" ref="K5:AX5" ca="1" si="0">J5+1</f>
        <v>44874</v>
      </c>
      <c r="L5" s="10">
        <f t="shared" ca="1" si="0"/>
        <v>44875</v>
      </c>
      <c r="M5" s="10">
        <f t="shared" ca="1" si="0"/>
        <v>44876</v>
      </c>
      <c r="N5" s="10">
        <f t="shared" ca="1" si="0"/>
        <v>44877</v>
      </c>
      <c r="O5" s="12">
        <f t="shared" ca="1" si="0"/>
        <v>44878</v>
      </c>
      <c r="P5" s="11">
        <f ca="1">O5+1</f>
        <v>44879</v>
      </c>
      <c r="Q5" s="10">
        <f ca="1">P5+1</f>
        <v>44880</v>
      </c>
      <c r="R5" s="10">
        <f t="shared" ca="1" si="0"/>
        <v>44881</v>
      </c>
      <c r="S5" s="10">
        <f t="shared" ca="1" si="0"/>
        <v>44882</v>
      </c>
      <c r="T5" s="10">
        <f t="shared" ca="1" si="0"/>
        <v>44883</v>
      </c>
      <c r="U5" s="10">
        <f t="shared" ca="1" si="0"/>
        <v>44884</v>
      </c>
      <c r="V5" s="12">
        <f t="shared" ca="1" si="0"/>
        <v>44885</v>
      </c>
      <c r="W5" s="11">
        <f ca="1">V5+1</f>
        <v>44886</v>
      </c>
      <c r="X5" s="10">
        <f ca="1">W5+1</f>
        <v>44887</v>
      </c>
      <c r="Y5" s="10">
        <f t="shared" ca="1" si="0"/>
        <v>44888</v>
      </c>
      <c r="Z5" s="10">
        <f t="shared" ca="1" si="0"/>
        <v>44889</v>
      </c>
      <c r="AA5" s="10">
        <f t="shared" ca="1" si="0"/>
        <v>44890</v>
      </c>
      <c r="AB5" s="10">
        <f t="shared" ca="1" si="0"/>
        <v>44891</v>
      </c>
      <c r="AC5" s="12">
        <f t="shared" ca="1" si="0"/>
        <v>44892</v>
      </c>
      <c r="AD5" s="11">
        <f ca="1">AC5+1</f>
        <v>44893</v>
      </c>
      <c r="AE5" s="10">
        <f ca="1">AD5+1</f>
        <v>44894</v>
      </c>
      <c r="AF5" s="10">
        <f t="shared" ca="1" si="0"/>
        <v>44895</v>
      </c>
      <c r="AG5" s="10">
        <f t="shared" ca="1" si="0"/>
        <v>44896</v>
      </c>
      <c r="AH5" s="10">
        <f t="shared" ca="1" si="0"/>
        <v>44897</v>
      </c>
      <c r="AI5" s="10">
        <f t="shared" ca="1" si="0"/>
        <v>44898</v>
      </c>
      <c r="AJ5" s="12">
        <f t="shared" ca="1" si="0"/>
        <v>44899</v>
      </c>
      <c r="AK5" s="11">
        <f ca="1">AJ5+1</f>
        <v>44900</v>
      </c>
      <c r="AL5" s="10">
        <f ca="1">AK5+1</f>
        <v>44901</v>
      </c>
      <c r="AM5" s="10">
        <f t="shared" ca="1" si="0"/>
        <v>44902</v>
      </c>
      <c r="AN5" s="10">
        <f t="shared" ca="1" si="0"/>
        <v>44903</v>
      </c>
      <c r="AO5" s="10">
        <f t="shared" ca="1" si="0"/>
        <v>44904</v>
      </c>
      <c r="AP5" s="10">
        <f t="shared" ca="1" si="0"/>
        <v>44905</v>
      </c>
      <c r="AQ5" s="12">
        <f t="shared" ca="1" si="0"/>
        <v>44906</v>
      </c>
      <c r="AR5" s="11">
        <f ca="1">AQ5+1</f>
        <v>44907</v>
      </c>
      <c r="AS5" s="10">
        <f ca="1">AR5+1</f>
        <v>44908</v>
      </c>
      <c r="AT5" s="10">
        <f t="shared" ca="1" si="0"/>
        <v>44909</v>
      </c>
      <c r="AU5" s="10">
        <f t="shared" ca="1" si="0"/>
        <v>44910</v>
      </c>
      <c r="AV5" s="10">
        <f t="shared" ca="1" si="0"/>
        <v>44911</v>
      </c>
      <c r="AW5" s="10">
        <f t="shared" ca="1" si="0"/>
        <v>44912</v>
      </c>
      <c r="AX5" s="12">
        <f t="shared" ca="1" si="0"/>
        <v>44913</v>
      </c>
      <c r="AY5" s="11">
        <f ca="1">AX5+1</f>
        <v>44914</v>
      </c>
      <c r="AZ5" s="10">
        <f ca="1">AY5+1</f>
        <v>44915</v>
      </c>
      <c r="BA5" s="10">
        <f t="shared" ref="BA5:BE5" ca="1" si="1">AZ5+1</f>
        <v>44916</v>
      </c>
      <c r="BB5" s="10">
        <f t="shared" ca="1" si="1"/>
        <v>44917</v>
      </c>
      <c r="BC5" s="10">
        <f t="shared" ca="1" si="1"/>
        <v>44918</v>
      </c>
      <c r="BD5" s="10">
        <f t="shared" ca="1" si="1"/>
        <v>44919</v>
      </c>
      <c r="BE5" s="12">
        <f t="shared" ca="1" si="1"/>
        <v>44920</v>
      </c>
      <c r="BF5" s="11">
        <f ca="1">BE5+1</f>
        <v>44921</v>
      </c>
      <c r="BG5" s="10">
        <f ca="1">BF5+1</f>
        <v>44922</v>
      </c>
      <c r="BH5" s="10">
        <f t="shared" ref="BH5:BL5" ca="1" si="2">BG5+1</f>
        <v>44923</v>
      </c>
      <c r="BI5" s="10">
        <f t="shared" ca="1" si="2"/>
        <v>44924</v>
      </c>
      <c r="BJ5" s="10">
        <f t="shared" ca="1" si="2"/>
        <v>44925</v>
      </c>
      <c r="BK5" s="10">
        <f t="shared" ca="1" si="2"/>
        <v>44926</v>
      </c>
      <c r="BL5" s="12">
        <f t="shared" ca="1" si="2"/>
        <v>44927</v>
      </c>
    </row>
    <row r="6" spans="1:64" ht="30" customHeight="1" thickBot="1" x14ac:dyDescent="0.35">
      <c r="A6" s="59" t="s">
        <v>32</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5">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33</v>
      </c>
      <c r="B8" s="18" t="s">
        <v>41</v>
      </c>
      <c r="C8" s="68"/>
      <c r="D8" s="19"/>
      <c r="E8" s="20">
        <v>44830</v>
      </c>
      <c r="F8" s="21">
        <v>44836</v>
      </c>
      <c r="G8" s="17"/>
      <c r="H8" s="17">
        <f t="shared" ref="H8:H19" si="6">IF(OR(ISBLANK(task_start),ISBLANK(task_end)),"",task_end-task_start+1)</f>
        <v>7</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34</v>
      </c>
      <c r="B9" s="80" t="s">
        <v>47</v>
      </c>
      <c r="C9" s="69" t="s">
        <v>46</v>
      </c>
      <c r="D9" s="22">
        <v>0.05</v>
      </c>
      <c r="E9" s="63" t="s">
        <v>45</v>
      </c>
      <c r="F9" s="63"/>
      <c r="G9" s="17"/>
      <c r="H9" s="17" t="str">
        <f t="shared" si="6"/>
        <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35</v>
      </c>
      <c r="B10" s="23" t="s">
        <v>42</v>
      </c>
      <c r="C10" s="70"/>
      <c r="D10" s="24"/>
      <c r="E10" s="25"/>
      <c r="F10" s="26"/>
      <c r="G10" s="17"/>
      <c r="H10" s="17" t="str">
        <f t="shared" si="6"/>
        <v/>
      </c>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9"/>
      <c r="B11" s="81" t="s">
        <v>51</v>
      </c>
      <c r="C11" s="82" t="s">
        <v>48</v>
      </c>
      <c r="D11" s="27">
        <v>0.2</v>
      </c>
      <c r="E11" s="64">
        <v>44837</v>
      </c>
      <c r="F11" s="64">
        <v>44850</v>
      </c>
      <c r="G11" s="17"/>
      <c r="H11" s="17">
        <f t="shared" si="6"/>
        <v>14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81" t="s">
        <v>52</v>
      </c>
      <c r="C12" s="82" t="s">
        <v>49</v>
      </c>
      <c r="D12" s="27">
        <v>0.4</v>
      </c>
      <c r="E12" s="64">
        <v>44837</v>
      </c>
      <c r="F12" s="64">
        <v>44850</v>
      </c>
      <c r="G12" s="17"/>
      <c r="H12" s="17">
        <f t="shared" si="6"/>
        <v>14</v>
      </c>
      <c r="I12" s="44"/>
      <c r="J12" s="44"/>
      <c r="K12" s="44"/>
      <c r="L12" s="44"/>
      <c r="M12" s="44"/>
      <c r="N12" s="44"/>
      <c r="O12" s="44"/>
      <c r="P12" s="44"/>
      <c r="Q12" s="44"/>
      <c r="R12" s="44"/>
      <c r="S12" s="44"/>
      <c r="T12" s="44"/>
      <c r="U12" s="45"/>
      <c r="V12" s="45"/>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t="s">
        <v>25</v>
      </c>
      <c r="B13" s="28" t="s">
        <v>43</v>
      </c>
      <c r="C13" s="71"/>
      <c r="D13" s="29"/>
      <c r="E13" s="30"/>
      <c r="F13" s="31"/>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8"/>
      <c r="B14" s="83" t="s">
        <v>53</v>
      </c>
      <c r="C14" s="72" t="s">
        <v>46</v>
      </c>
      <c r="D14" s="32">
        <v>0.6</v>
      </c>
      <c r="E14" s="65">
        <v>44850</v>
      </c>
      <c r="F14" s="65">
        <v>44871</v>
      </c>
      <c r="G14" s="17"/>
      <c r="H14" s="17">
        <f t="shared" si="6"/>
        <v>22</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8" t="s">
        <v>25</v>
      </c>
      <c r="B15" s="33" t="s">
        <v>37</v>
      </c>
      <c r="C15" s="73"/>
      <c r="D15" s="34"/>
      <c r="E15" s="35"/>
      <c r="F15" s="36"/>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4" t="s">
        <v>50</v>
      </c>
      <c r="C16" s="74"/>
      <c r="D16" s="37">
        <v>1</v>
      </c>
      <c r="E16" s="66">
        <v>44871</v>
      </c>
      <c r="F16" s="66">
        <v>44892</v>
      </c>
      <c r="G16" s="17"/>
      <c r="H16" s="17">
        <f t="shared" si="6"/>
        <v>22</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4" t="s">
        <v>44</v>
      </c>
      <c r="C17" s="74" t="s">
        <v>38</v>
      </c>
      <c r="D17" s="37">
        <v>1</v>
      </c>
      <c r="E17" s="66">
        <v>44899</v>
      </c>
      <c r="F17" s="66">
        <f>E17+1</f>
        <v>44900</v>
      </c>
      <c r="G17" s="17"/>
      <c r="H17" s="17">
        <f t="shared" si="6"/>
        <v>2</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t="s">
        <v>27</v>
      </c>
      <c r="B18" s="76"/>
      <c r="C18" s="75"/>
      <c r="D18" s="16"/>
      <c r="E18" s="67"/>
      <c r="F18" s="67"/>
      <c r="G18" s="17"/>
      <c r="H18" s="17" t="str">
        <f t="shared" si="6"/>
        <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9" t="s">
        <v>26</v>
      </c>
      <c r="B19" s="38" t="s">
        <v>0</v>
      </c>
      <c r="C19" s="39"/>
      <c r="D19" s="40"/>
      <c r="E19" s="41"/>
      <c r="F19" s="42"/>
      <c r="G19" s="43"/>
      <c r="H19" s="43" t="str">
        <f t="shared" si="6"/>
        <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row>
    <row r="20" spans="1:64" ht="30" customHeight="1" x14ac:dyDescent="0.3">
      <c r="G20" s="6"/>
    </row>
    <row r="21" spans="1:64" ht="30" customHeight="1" x14ac:dyDescent="0.3">
      <c r="C21" s="14"/>
      <c r="F21" s="60"/>
    </row>
    <row r="22" spans="1:64" ht="30" customHeight="1" x14ac:dyDescent="0.3">
      <c r="C22"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19">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9">
    <cfRule type="expression" dxfId="2" priority="37">
      <formula>AND(TODAY()&gt;=I$5,TODAY()&lt;J$5)</formula>
    </cfRule>
  </conditionalFormatting>
  <conditionalFormatting sqref="I7:BL19">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12</v>
      </c>
      <c r="B2" s="49"/>
    </row>
    <row r="3" spans="1:2" s="54" customFormat="1" ht="27" customHeight="1" x14ac:dyDescent="0.3">
      <c r="A3" s="55" t="s">
        <v>17</v>
      </c>
      <c r="B3" s="55"/>
    </row>
    <row r="4" spans="1:2" s="51" customFormat="1" ht="25.8" x14ac:dyDescent="0.5">
      <c r="A4" s="52" t="s">
        <v>11</v>
      </c>
    </row>
    <row r="5" spans="1:2" ht="74.099999999999994" customHeight="1" x14ac:dyDescent="0.3">
      <c r="A5" s="53" t="s">
        <v>20</v>
      </c>
    </row>
    <row r="6" spans="1:2" ht="26.25" customHeight="1" x14ac:dyDescent="0.3">
      <c r="A6" s="52" t="s">
        <v>23</v>
      </c>
    </row>
    <row r="7" spans="1:2" s="48" customFormat="1" ht="204.9" customHeight="1" x14ac:dyDescent="0.3">
      <c r="A7" s="57" t="s">
        <v>22</v>
      </c>
    </row>
    <row r="8" spans="1:2" s="51" customFormat="1" ht="25.8" x14ac:dyDescent="0.5">
      <c r="A8" s="52" t="s">
        <v>13</v>
      </c>
    </row>
    <row r="9" spans="1:2" ht="57.6" x14ac:dyDescent="0.3">
      <c r="A9" s="53" t="s">
        <v>21</v>
      </c>
    </row>
    <row r="10" spans="1:2" s="48" customFormat="1" ht="27.9" customHeight="1" x14ac:dyDescent="0.3">
      <c r="A10" s="56" t="s">
        <v>19</v>
      </c>
    </row>
    <row r="11" spans="1:2" s="51" customFormat="1" ht="25.8" x14ac:dyDescent="0.5">
      <c r="A11" s="52" t="s">
        <v>10</v>
      </c>
    </row>
    <row r="12" spans="1:2" ht="28.8" x14ac:dyDescent="0.3">
      <c r="A12" s="53" t="s">
        <v>18</v>
      </c>
    </row>
    <row r="13" spans="1:2" s="48" customFormat="1" ht="27.9" customHeight="1" x14ac:dyDescent="0.3">
      <c r="A13" s="56" t="s">
        <v>4</v>
      </c>
    </row>
    <row r="14" spans="1:2" s="51" customFormat="1" ht="25.8" x14ac:dyDescent="0.5">
      <c r="A14" s="52" t="s">
        <v>14</v>
      </c>
    </row>
    <row r="15" spans="1:2" ht="75" customHeight="1" x14ac:dyDescent="0.3">
      <c r="A15" s="53" t="s">
        <v>15</v>
      </c>
    </row>
    <row r="16" spans="1:2" ht="72" x14ac:dyDescent="0.3">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2022-11-07T02:12:16Z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