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filterPrivacy="1" codeName="ThisWorkbook"/>
  <xr:revisionPtr revIDLastSave="0" documentId="8_{26B400E6-4CF7-4230-8364-C13098C0F1C8}" xr6:coauthVersionLast="47" xr6:coauthVersionMax="47" xr10:uidLastSave="{00000000-0000-0000-0000-000000000000}"/>
  <bookViews>
    <workbookView xWindow="-120" yWindow="-120" windowWidth="29040" windowHeight="15840" tabRatio="42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1" i="11" l="1"/>
  <c r="H7" i="11" l="1"/>
  <c r="I5" i="11" l="1"/>
  <c r="H32" i="11"/>
  <c r="H31" i="11"/>
  <c r="H20" i="11"/>
  <c r="H17" i="11"/>
  <c r="H13" i="11"/>
  <c r="H8" i="11"/>
  <c r="H9" i="11" l="1"/>
  <c r="I6" i="11"/>
  <c r="H14" i="11" l="1"/>
  <c r="J5" i="11"/>
  <c r="K5" i="11" s="1"/>
  <c r="L5" i="11" s="1"/>
  <c r="M5" i="11" s="1"/>
  <c r="N5" i="11" s="1"/>
  <c r="O5" i="11" s="1"/>
  <c r="P5" i="11" s="1"/>
  <c r="I4" i="11"/>
  <c r="H15" i="11" l="1"/>
  <c r="P4" i="11"/>
  <c r="Q5" i="11"/>
  <c r="R5" i="11" s="1"/>
  <c r="S5" i="11" s="1"/>
  <c r="T5" i="11" s="1"/>
  <c r="U5" i="11" s="1"/>
  <c r="V5" i="11" s="1"/>
  <c r="W5" i="11" s="1"/>
  <c r="J6" i="11"/>
  <c r="W4" i="11" l="1"/>
  <c r="X5" i="11"/>
  <c r="Y5" i="11" s="1"/>
  <c r="Z5" i="11" s="1"/>
  <c r="AA5" i="11" s="1"/>
  <c r="AB5" i="11" s="1"/>
  <c r="AC5" i="11" s="1"/>
  <c r="AD5" i="11" s="1"/>
  <c r="K6" i="11"/>
  <c r="H18" i="11" l="1"/>
  <c r="AE5" i="11"/>
  <c r="AF5" i="11" s="1"/>
  <c r="AG5" i="11" s="1"/>
  <c r="AH5" i="11" s="1"/>
  <c r="AI5" i="11" s="1"/>
  <c r="AJ5" i="11" s="1"/>
  <c r="AD4" i="11"/>
  <c r="L6" i="11"/>
  <c r="AK5" i="11" l="1"/>
  <c r="AL5" i="11" s="1"/>
  <c r="AM5" i="11" s="1"/>
  <c r="AN5" i="11" s="1"/>
  <c r="AO5" i="11" s="1"/>
  <c r="AP5" i="11" s="1"/>
  <c r="AQ5" i="11" s="1"/>
  <c r="M6" i="11"/>
  <c r="AR5" i="11" l="1"/>
  <c r="AS5" i="11" s="1"/>
  <c r="AK4" i="11"/>
  <c r="N6" i="11"/>
  <c r="H25" i="11" l="1"/>
  <c r="AT5" i="11"/>
  <c r="AS6" i="11"/>
  <c r="AR4" i="11"/>
  <c r="O6" i="11"/>
  <c r="AU5" i="11" l="1"/>
  <c r="AT6" i="11"/>
  <c r="AV5" i="11" l="1"/>
  <c r="AU6" i="11"/>
  <c r="P6" i="11"/>
  <c r="Q6" i="11"/>
  <c r="H30" i="11" l="1"/>
  <c r="AW5" i="1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<sst xmlns="http://schemas.openxmlformats.org/spreadsheetml/2006/main" count="77" uniqueCount="65">
  <si>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</si>
  <si>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</si>
  <si>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</si>
  <si>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</si>
  <si>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</si>
  <si>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</si>
  <si>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</si>
  <si>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</si>
  <si>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</si>
  <si>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</si>
  <si>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</si>
  <si>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</si>
  <si>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</si>
  <si>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</si>
  <si>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</si>
  <si>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</si>
  <si>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</si>
  <si>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</si>
  <si>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</si>
  <si>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</si>
  <si>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</si>
  <si>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</si>
  <si>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</si>
  <si>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</si>
  <si>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</si>
  <si>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</si>
  <si>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</si>
  <si>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</si>
  <si>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</si>
  <si>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</si>
  <si>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</si>
  <si>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</si>
  <si>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</si>
  <si>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</si>
  <si>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</si>
  <si>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</si>
  <si>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COMP 195- Senior Project</t>
  </si>
  <si>
    <t>All</t>
  </si>
  <si>
    <t>Project Name</t>
  </si>
  <si>
    <t>Senior Project Day</t>
  </si>
  <si>
    <t>Gabriel Bick, Arshita Sandhiparthi</t>
  </si>
  <si>
    <t>Phase 1 - Setting up the Infrastructure</t>
  </si>
  <si>
    <t>Phase 5- Testing and Debugging</t>
  </si>
  <si>
    <t>Phase 2 - Main Functionality</t>
  </si>
  <si>
    <t>Phase 3 - User Interface</t>
  </si>
  <si>
    <t>Phase 4- Roles and Authorization</t>
  </si>
  <si>
    <t>Set up web server</t>
  </si>
  <si>
    <t>Use Postman with web server</t>
  </si>
  <si>
    <t>Gabriel</t>
  </si>
  <si>
    <t>Set up MySQL Database</t>
  </si>
  <si>
    <t>Plan front end functionality and approach</t>
  </si>
  <si>
    <t>Arshita</t>
  </si>
  <si>
    <t>Create and Update Ticket</t>
  </si>
  <si>
    <t>Ticket Organization</t>
  </si>
  <si>
    <t>User Login</t>
  </si>
  <si>
    <t>Resident Role Functionality</t>
  </si>
  <si>
    <t>Employee/Admin Role Functionality</t>
  </si>
  <si>
    <t>Connect to Database</t>
  </si>
  <si>
    <t>Create page layouts</t>
  </si>
  <si>
    <t xml:space="preserve">Main functionality unit and functional tests </t>
  </si>
  <si>
    <t>User interface unit and functional tests</t>
  </si>
  <si>
    <t>Roles and authorization unit and functional tests</t>
  </si>
  <si>
    <t>E2E tests</t>
  </si>
  <si>
    <t>Poster</t>
  </si>
  <si>
    <t>Connect to backend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</si>
</sst>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6"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theme="1"/>
      <name val="Times New Roman"/>
      <family val="1"/>
    </font>
    <font>
      <sz val="14"/>
      <color theme="1"/>
      <name val="Times New Roman"/>
      <family val="1"/>
    </font>
    <font>
      <b/>
      <sz val="22"/>
      <color theme="1" tint="0.34998626667073579"/>
      <name val="Times New Roman"/>
      <family val="1"/>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0" borderId="2" xfId="12">
      <alignment horizontal="left" vertical="center" indent="2"/>
    </xf>
    <xf numFmtId="0" fontId="23" fillId="0" borderId="0" xfId="7" applyFont="1">
      <alignment vertical="top"/>
    </xf>
    <xf numFmtId="0" fontId="24" fillId="0" borderId="0" xfId="6" applyFont="1"/>
    <xf numFmtId="0" fontId="25" fillId="0" borderId="0" xfId="5" applyFont="1" applyAlignment="1">
      <alignment horizontal="left"/>
    </xf>
    <xf numFmtId="0" fontId="0" fillId="3" borderId="2" xfId="12" applyFont="1" applyFill="1">
      <alignment horizontal="left" vertical="center" indent="2"/>
    </xf>
    <xf numFmtId="0" fontId="0" fillId="4" borderId="2" xfId="12" applyFont="1" applyFill="1">
      <alignment horizontal="left" vertical="center" indent="2"/>
    </xf>
    <xf numFmtId="0" fontId="0" fillId="4" borderId="2" xfId="11" applyFont="1" applyFill="1">
      <alignment horizontal="center" vertical="center"/>
    </xf>
    <xf numFmtId="0" fontId="0" fillId="11" borderId="2" xfId="12" applyFont="1" applyFill="1">
      <alignment horizontal="left" vertical="center" indent="2"/>
    </xf>
    <xf numFmtId="0" fontId="0" fillId="10" borderId="2" xfId="12" applyFont="1" applyFill="1">
      <alignment horizontal="left" vertical="center" indent="2"/>
    </xf>
    <xf numFmtId="0" fontId="9" fillId="0" borderId="0" xfId="8">
      <alignment horizontal="right" indent="1"/>
    </xf>
    <xf numFmtId="0" fontId="9" fillId="0" borderId="7" xfId="8" applyBorder="1">
      <alignment horizontal="right" indent="1"/>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5"/>
  <sheetViews>
    <sheetView showGridLines="0" tabSelected="1" showRuler="0" zoomScale="98" zoomScaleNormal="100" zoomScalePageLayoutView="70" workbookViewId="0">
      <pane ySplit="6" topLeftCell="A7" activePane="bottomLeft" state="frozen"/>
      <selection pane="bottomLeft" activeCell="D23" sqref="D23"/>
    </sheetView>
  </sheetViews>
  <sheetFormatPr defaultRowHeight="30" customHeight="1" x14ac:dyDescent="0.25"/>
  <cols>
    <col min="1" max="1" width="2.7109375" style="58" customWidth="1"/>
    <col min="2" max="2" width="39.42578125" customWidth="1"/>
    <col min="3" max="3" width="13.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
      <c r="A1" s="59"/>
      <c r="B1" s="79" t="s">
        <v>38</v>
      </c>
      <c r="C1" s="1"/>
      <c r="D1" s="2"/>
      <c r="E1" s="4"/>
      <c r="F1" s="47"/>
      <c r="H1" s="2"/>
      <c r="I1" s="14"/>
    </row>
    <row r="2" spans="1:64" ht="30" customHeight="1" x14ac:dyDescent="0.3">
      <c r="A2" s="58" t="s">
        <v>24</v>
      </c>
      <c r="B2" s="78" t="s">
        <v>36</v>
      </c>
      <c r="I2" s="61"/>
    </row>
    <row r="3" spans="1:64" ht="30" customHeight="1" x14ac:dyDescent="0.25">
      <c r="A3" s="58" t="s">
        <v>29</v>
      </c>
      <c r="B3" s="77" t="s">
        <v>40</v>
      </c>
      <c r="C3" s="85" t="s">
        <v>1</v>
      </c>
      <c r="D3" s="86"/>
      <c r="E3" s="91">
        <v>44465</v>
      </c>
      <c r="F3" s="91"/>
    </row>
    <row r="4" spans="1:64" ht="30" customHeight="1" x14ac:dyDescent="0.25">
      <c r="A4" s="59" t="s">
        <v>30</v>
      </c>
      <c r="C4" s="85" t="s">
        <v>8</v>
      </c>
      <c r="D4" s="86"/>
      <c r="E4" s="7">
        <v>1</v>
      </c>
      <c r="I4" s="88">
        <f>I5</f>
        <v>44466</v>
      </c>
      <c r="J4" s="89"/>
      <c r="K4" s="89"/>
      <c r="L4" s="89"/>
      <c r="M4" s="89"/>
      <c r="N4" s="89"/>
      <c r="O4" s="90"/>
      <c r="P4" s="88">
        <f>P5</f>
        <v>44473</v>
      </c>
      <c r="Q4" s="89"/>
      <c r="R4" s="89"/>
      <c r="S4" s="89"/>
      <c r="T4" s="89"/>
      <c r="U4" s="89"/>
      <c r="V4" s="90"/>
      <c r="W4" s="88">
        <f>W5</f>
        <v>44480</v>
      </c>
      <c r="X4" s="89"/>
      <c r="Y4" s="89"/>
      <c r="Z4" s="89"/>
      <c r="AA4" s="89"/>
      <c r="AB4" s="89"/>
      <c r="AC4" s="90"/>
      <c r="AD4" s="88">
        <f>AD5</f>
        <v>44487</v>
      </c>
      <c r="AE4" s="89"/>
      <c r="AF4" s="89"/>
      <c r="AG4" s="89"/>
      <c r="AH4" s="89"/>
      <c r="AI4" s="89"/>
      <c r="AJ4" s="90"/>
      <c r="AK4" s="88">
        <f>AK5</f>
        <v>44494</v>
      </c>
      <c r="AL4" s="89"/>
      <c r="AM4" s="89"/>
      <c r="AN4" s="89"/>
      <c r="AO4" s="89"/>
      <c r="AP4" s="89"/>
      <c r="AQ4" s="90"/>
      <c r="AR4" s="88">
        <f>AR5</f>
        <v>44501</v>
      </c>
      <c r="AS4" s="89"/>
      <c r="AT4" s="89"/>
      <c r="AU4" s="89"/>
      <c r="AV4" s="89"/>
      <c r="AW4" s="89"/>
      <c r="AX4" s="90"/>
      <c r="AY4" s="88">
        <f>AY5</f>
        <v>44508</v>
      </c>
      <c r="AZ4" s="89"/>
      <c r="BA4" s="89"/>
      <c r="BB4" s="89"/>
      <c r="BC4" s="89"/>
      <c r="BD4" s="89"/>
      <c r="BE4" s="90"/>
      <c r="BF4" s="88">
        <f>BF5</f>
        <v>44515</v>
      </c>
      <c r="BG4" s="89"/>
      <c r="BH4" s="89"/>
      <c r="BI4" s="89"/>
      <c r="BJ4" s="89"/>
      <c r="BK4" s="89"/>
      <c r="BL4" s="90"/>
    </row>
    <row r="5" spans="1:64" ht="15" customHeight="1" x14ac:dyDescent="0.25">
      <c r="A5" s="59" t="s">
        <v>31</v>
      </c>
      <c r="B5" s="87"/>
      <c r="C5" s="87"/>
      <c r="D5" s="87"/>
      <c r="E5" s="87"/>
      <c r="F5" s="87"/>
      <c r="G5" s="87"/>
      <c r="I5" s="11">
        <f>Project_Start-WEEKDAY(Project_Start,1)+2+7*(Display_Week-1)</f>
        <v>44466</v>
      </c>
      <c r="J5" s="10">
        <f>I5+1</f>
        <v>44467</v>
      </c>
      <c r="K5" s="10">
        <f t="shared" ref="K5:AX5" si="0">J5+1</f>
        <v>44468</v>
      </c>
      <c r="L5" s="10">
        <f t="shared" si="0"/>
        <v>44469</v>
      </c>
      <c r="M5" s="10">
        <f t="shared" si="0"/>
        <v>44470</v>
      </c>
      <c r="N5" s="10">
        <f t="shared" si="0"/>
        <v>44471</v>
      </c>
      <c r="O5" s="12">
        <f t="shared" si="0"/>
        <v>44472</v>
      </c>
      <c r="P5" s="11">
        <f>O5+1</f>
        <v>44473</v>
      </c>
      <c r="Q5" s="10">
        <f>P5+1</f>
        <v>44474</v>
      </c>
      <c r="R5" s="10">
        <f t="shared" si="0"/>
        <v>44475</v>
      </c>
      <c r="S5" s="10">
        <f t="shared" si="0"/>
        <v>44476</v>
      </c>
      <c r="T5" s="10">
        <f t="shared" si="0"/>
        <v>44477</v>
      </c>
      <c r="U5" s="10">
        <f t="shared" si="0"/>
        <v>44478</v>
      </c>
      <c r="V5" s="12">
        <f t="shared" si="0"/>
        <v>44479</v>
      </c>
      <c r="W5" s="11">
        <f>V5+1</f>
        <v>44480</v>
      </c>
      <c r="X5" s="10">
        <f>W5+1</f>
        <v>44481</v>
      </c>
      <c r="Y5" s="10">
        <f t="shared" si="0"/>
        <v>44482</v>
      </c>
      <c r="Z5" s="10">
        <f t="shared" si="0"/>
        <v>44483</v>
      </c>
      <c r="AA5" s="10">
        <f t="shared" si="0"/>
        <v>44484</v>
      </c>
      <c r="AB5" s="10">
        <f t="shared" si="0"/>
        <v>44485</v>
      </c>
      <c r="AC5" s="12">
        <f t="shared" si="0"/>
        <v>44486</v>
      </c>
      <c r="AD5" s="11">
        <f>AC5+1</f>
        <v>44487</v>
      </c>
      <c r="AE5" s="10">
        <f>AD5+1</f>
        <v>44488</v>
      </c>
      <c r="AF5" s="10">
        <f t="shared" si="0"/>
        <v>44489</v>
      </c>
      <c r="AG5" s="10">
        <f t="shared" si="0"/>
        <v>44490</v>
      </c>
      <c r="AH5" s="10">
        <f t="shared" si="0"/>
        <v>44491</v>
      </c>
      <c r="AI5" s="10">
        <f t="shared" si="0"/>
        <v>44492</v>
      </c>
      <c r="AJ5" s="12">
        <f t="shared" si="0"/>
        <v>44493</v>
      </c>
      <c r="AK5" s="11">
        <f>AJ5+1</f>
        <v>44494</v>
      </c>
      <c r="AL5" s="10">
        <f>AK5+1</f>
        <v>44495</v>
      </c>
      <c r="AM5" s="10">
        <f t="shared" si="0"/>
        <v>44496</v>
      </c>
      <c r="AN5" s="10">
        <f t="shared" si="0"/>
        <v>44497</v>
      </c>
      <c r="AO5" s="10">
        <f t="shared" si="0"/>
        <v>44498</v>
      </c>
      <c r="AP5" s="10">
        <f t="shared" si="0"/>
        <v>44499</v>
      </c>
      <c r="AQ5" s="12">
        <f t="shared" si="0"/>
        <v>44500</v>
      </c>
      <c r="AR5" s="11">
        <f>AQ5+1</f>
        <v>44501</v>
      </c>
      <c r="AS5" s="10">
        <f>AR5+1</f>
        <v>44502</v>
      </c>
      <c r="AT5" s="10">
        <f t="shared" si="0"/>
        <v>44503</v>
      </c>
      <c r="AU5" s="10">
        <f t="shared" si="0"/>
        <v>44504</v>
      </c>
      <c r="AV5" s="10">
        <f t="shared" si="0"/>
        <v>44505</v>
      </c>
      <c r="AW5" s="10">
        <f t="shared" si="0"/>
        <v>44506</v>
      </c>
      <c r="AX5" s="12">
        <f t="shared" si="0"/>
        <v>44507</v>
      </c>
      <c r="AY5" s="11">
        <f>AX5+1</f>
        <v>44508</v>
      </c>
      <c r="AZ5" s="10">
        <f>AY5+1</f>
        <v>44509</v>
      </c>
      <c r="BA5" s="10">
        <f t="shared" ref="BA5:BE5" si="1">AZ5+1</f>
        <v>44510</v>
      </c>
      <c r="BB5" s="10">
        <f t="shared" si="1"/>
        <v>44511</v>
      </c>
      <c r="BC5" s="10">
        <f t="shared" si="1"/>
        <v>44512</v>
      </c>
      <c r="BD5" s="10">
        <f t="shared" si="1"/>
        <v>44513</v>
      </c>
      <c r="BE5" s="12">
        <f t="shared" si="1"/>
        <v>44514</v>
      </c>
      <c r="BF5" s="11">
        <f>BE5+1</f>
        <v>44515</v>
      </c>
      <c r="BG5" s="10">
        <f>BF5+1</f>
        <v>44516</v>
      </c>
      <c r="BH5" s="10">
        <f t="shared" ref="BH5:BL5" si="2">BG5+1</f>
        <v>44517</v>
      </c>
      <c r="BI5" s="10">
        <f t="shared" si="2"/>
        <v>44518</v>
      </c>
      <c r="BJ5" s="10">
        <f t="shared" si="2"/>
        <v>44519</v>
      </c>
      <c r="BK5" s="10">
        <f t="shared" si="2"/>
        <v>44520</v>
      </c>
      <c r="BL5" s="12">
        <f t="shared" si="2"/>
        <v>44521</v>
      </c>
    </row>
    <row r="6" spans="1:64" ht="30" customHeight="1" thickBot="1" x14ac:dyDescent="0.3">
      <c r="A6" s="59" t="s">
        <v>32</v>
      </c>
      <c r="B6" s="8" t="s">
        <v>9</v>
      </c>
      <c r="C6" s="9" t="s">
        <v>3</v>
      </c>
      <c r="D6" s="9" t="s">
        <v>2</v>
      </c>
      <c r="E6" s="9" t="s">
        <v>5</v>
      </c>
      <c r="F6" s="9" t="s">
        <v>6</v>
      </c>
      <c r="G6" s="9"/>
      <c r="H6" s="9" t="s">
        <v>7</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
      <c r="A7" s="58" t="s">
        <v>28</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
      <c r="A8" s="59" t="s">
        <v>33</v>
      </c>
      <c r="B8" s="18" t="s">
        <v>41</v>
      </c>
      <c r="C8" s="68" t="s">
        <v>37</v>
      </c>
      <c r="D8" s="19"/>
      <c r="E8" s="20"/>
      <c r="F8" s="21"/>
      <c r="G8" s="17"/>
      <c r="H8" s="17" t="str">
        <f t="shared" ref="H8:H32"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
      <c r="A9" s="59" t="s">
        <v>34</v>
      </c>
      <c r="B9" s="80" t="s">
        <v>46</v>
      </c>
      <c r="C9" s="69" t="s">
        <v>37</v>
      </c>
      <c r="D9" s="22">
        <v>1</v>
      </c>
      <c r="E9" s="63">
        <v>44458</v>
      </c>
      <c r="F9" s="63">
        <v>44465</v>
      </c>
      <c r="G9" s="17"/>
      <c r="H9" s="17">
        <f t="shared" si="6"/>
        <v>8</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
      <c r="A10" s="59"/>
      <c r="B10" s="80" t="s">
        <v>47</v>
      </c>
      <c r="C10" s="69" t="s">
        <v>48</v>
      </c>
      <c r="D10" s="22">
        <v>1</v>
      </c>
      <c r="E10" s="63">
        <v>44466</v>
      </c>
      <c r="F10" s="63">
        <v>44475</v>
      </c>
      <c r="G10" s="17"/>
      <c r="H10" s="17"/>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
      <c r="A11" s="59"/>
      <c r="B11" s="80" t="s">
        <v>49</v>
      </c>
      <c r="C11" s="69" t="s">
        <v>48</v>
      </c>
      <c r="D11" s="22">
        <v>1</v>
      </c>
      <c r="E11" s="63">
        <v>44466</v>
      </c>
      <c r="F11" s="63">
        <v>44475</v>
      </c>
      <c r="G11" s="17"/>
      <c r="H11" s="17"/>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
      <c r="A12" s="59"/>
      <c r="B12" s="80" t="s">
        <v>50</v>
      </c>
      <c r="C12" s="69" t="s">
        <v>51</v>
      </c>
      <c r="D12" s="22">
        <v>1</v>
      </c>
      <c r="E12" s="63">
        <v>44466</v>
      </c>
      <c r="F12" s="63">
        <v>44473</v>
      </c>
      <c r="G12" s="17"/>
      <c r="H12" s="17"/>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
      <c r="A13" s="59" t="s">
        <v>35</v>
      </c>
      <c r="B13" s="23" t="s">
        <v>43</v>
      </c>
      <c r="C13" s="70"/>
      <c r="D13" s="24"/>
      <c r="E13" s="25"/>
      <c r="F13" s="26"/>
      <c r="G13" s="17"/>
      <c r="H13" s="17" t="str">
        <f t="shared" si="6"/>
        <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
      <c r="A14" s="59"/>
      <c r="B14" s="81" t="s">
        <v>52</v>
      </c>
      <c r="C14" s="82" t="s">
        <v>48</v>
      </c>
      <c r="D14" s="27">
        <v>1</v>
      </c>
      <c r="E14" s="64">
        <v>44476</v>
      </c>
      <c r="F14" s="64">
        <v>44488</v>
      </c>
      <c r="G14" s="17"/>
      <c r="H14" s="17">
        <f t="shared" si="6"/>
        <v>13</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
      <c r="A15" s="58"/>
      <c r="B15" s="81" t="s">
        <v>53</v>
      </c>
      <c r="C15" s="82" t="s">
        <v>48</v>
      </c>
      <c r="D15" s="27">
        <v>1</v>
      </c>
      <c r="E15" s="64">
        <v>44489</v>
      </c>
      <c r="F15" s="64">
        <v>44496</v>
      </c>
      <c r="G15" s="17"/>
      <c r="H15" s="17">
        <f t="shared" si="6"/>
        <v>8</v>
      </c>
      <c r="I15" s="44"/>
      <c r="J15" s="44"/>
      <c r="K15" s="44"/>
      <c r="L15" s="44"/>
      <c r="M15" s="44"/>
      <c r="N15" s="44"/>
      <c r="O15" s="44"/>
      <c r="P15" s="44"/>
      <c r="Q15" s="44"/>
      <c r="R15" s="44"/>
      <c r="S15" s="44"/>
      <c r="T15" s="44"/>
      <c r="U15" s="45"/>
      <c r="V15" s="45"/>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58"/>
      <c r="B16" s="81" t="s">
        <v>57</v>
      </c>
      <c r="C16" s="82" t="s">
        <v>48</v>
      </c>
      <c r="D16" s="27">
        <v>1</v>
      </c>
      <c r="E16" s="64">
        <v>44481</v>
      </c>
      <c r="F16" s="64">
        <v>44488</v>
      </c>
      <c r="G16" s="17"/>
      <c r="H16" s="17"/>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
      <c r="A17" s="58" t="s">
        <v>25</v>
      </c>
      <c r="B17" s="28" t="s">
        <v>44</v>
      </c>
      <c r="C17" s="71"/>
      <c r="D17" s="29"/>
      <c r="E17" s="30"/>
      <c r="F17" s="31"/>
      <c r="G17" s="17"/>
      <c r="H17" s="17" t="str">
        <f t="shared" si="6"/>
        <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
      <c r="A18" s="58"/>
      <c r="B18" s="83" t="s">
        <v>58</v>
      </c>
      <c r="C18" s="72" t="s">
        <v>51</v>
      </c>
      <c r="D18" s="32">
        <v>1</v>
      </c>
      <c r="E18" s="65">
        <v>44497</v>
      </c>
      <c r="F18" s="65">
        <v>44501</v>
      </c>
      <c r="G18" s="17"/>
      <c r="H18" s="17">
        <f t="shared" si="6"/>
        <v>5</v>
      </c>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
      <c r="A19" s="58"/>
      <c r="B19" s="83" t="s">
        <v>64</v>
      </c>
      <c r="C19" s="72" t="s">
        <v>51</v>
      </c>
      <c r="D19" s="32">
        <v>0.1</v>
      </c>
      <c r="E19" s="65">
        <v>44502</v>
      </c>
      <c r="F19" s="65">
        <v>44511</v>
      </c>
      <c r="G19" s="17"/>
      <c r="H19" s="17"/>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58" t="s">
        <v>25</v>
      </c>
      <c r="B20" s="33" t="s">
        <v>45</v>
      </c>
      <c r="C20" s="73"/>
      <c r="D20" s="34"/>
      <c r="E20" s="35"/>
      <c r="F20" s="36"/>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
      <c r="A21" s="58"/>
      <c r="B21" s="84" t="s">
        <v>54</v>
      </c>
      <c r="C21" s="74" t="s">
        <v>48</v>
      </c>
      <c r="D21" s="37">
        <v>0</v>
      </c>
      <c r="E21" s="66">
        <v>44512</v>
      </c>
      <c r="F21" s="66">
        <v>44519</v>
      </c>
      <c r="G21" s="17"/>
      <c r="H21" s="17">
        <f t="shared" si="6"/>
        <v>8</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
      <c r="A22" s="58"/>
      <c r="B22" s="84" t="s">
        <v>55</v>
      </c>
      <c r="C22" s="74" t="s">
        <v>48</v>
      </c>
      <c r="D22" s="37">
        <v>0</v>
      </c>
      <c r="E22" s="66">
        <v>44519</v>
      </c>
      <c r="F22" s="66">
        <v>44526</v>
      </c>
      <c r="G22" s="17"/>
      <c r="H22" s="17"/>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
      <c r="A23" s="58"/>
      <c r="B23" s="84" t="s">
        <v>56</v>
      </c>
      <c r="C23" s="74" t="s">
        <v>48</v>
      </c>
      <c r="D23" s="37">
        <v>0</v>
      </c>
      <c r="E23" s="66">
        <v>44519</v>
      </c>
      <c r="F23" s="66">
        <v>44526</v>
      </c>
      <c r="G23" s="17"/>
      <c r="H23" s="17"/>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
      <c r="A24" s="58"/>
      <c r="B24" s="33" t="s">
        <v>42</v>
      </c>
      <c r="C24" s="73"/>
      <c r="D24" s="34"/>
      <c r="E24" s="35"/>
      <c r="F24" s="36"/>
      <c r="G24" s="17"/>
      <c r="H24" s="17"/>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
      <c r="A25" s="58"/>
      <c r="B25" s="84" t="s">
        <v>59</v>
      </c>
      <c r="C25" s="74"/>
      <c r="D25" s="37">
        <v>1</v>
      </c>
      <c r="E25" s="66">
        <v>44476</v>
      </c>
      <c r="F25" s="66">
        <v>44496</v>
      </c>
      <c r="G25" s="17"/>
      <c r="H25" s="17">
        <f t="shared" si="6"/>
        <v>21</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
      <c r="A26" s="58"/>
      <c r="B26" s="84" t="s">
        <v>60</v>
      </c>
      <c r="C26" s="74"/>
      <c r="D26" s="37">
        <v>0.3</v>
      </c>
      <c r="E26" s="66">
        <v>44497</v>
      </c>
      <c r="F26" s="66">
        <v>44511</v>
      </c>
      <c r="G26" s="17"/>
      <c r="H26" s="17"/>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
      <c r="A27" s="58"/>
      <c r="B27" s="84" t="s">
        <v>61</v>
      </c>
      <c r="C27" s="74"/>
      <c r="D27" s="37">
        <v>0</v>
      </c>
      <c r="E27" s="66">
        <v>44512</v>
      </c>
      <c r="F27" s="66">
        <v>44526</v>
      </c>
      <c r="G27" s="17"/>
      <c r="H27" s="17"/>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
      <c r="A28" s="58"/>
      <c r="B28" s="84" t="s">
        <v>62</v>
      </c>
      <c r="C28" s="74"/>
      <c r="D28" s="37">
        <v>0</v>
      </c>
      <c r="E28" s="66">
        <v>44527</v>
      </c>
      <c r="F28" s="66">
        <v>44533</v>
      </c>
      <c r="G28" s="17"/>
      <c r="H28" s="17"/>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
      <c r="A29" s="58"/>
      <c r="B29" s="84" t="s">
        <v>63</v>
      </c>
      <c r="C29" s="74"/>
      <c r="D29" s="37">
        <v>0</v>
      </c>
      <c r="E29" s="66">
        <v>44527</v>
      </c>
      <c r="F29" s="66">
        <v>44533</v>
      </c>
      <c r="G29" s="17"/>
      <c r="H29" s="17"/>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
      <c r="A30" s="58"/>
      <c r="B30" s="84" t="s">
        <v>39</v>
      </c>
      <c r="C30" s="74" t="s">
        <v>37</v>
      </c>
      <c r="D30" s="37">
        <v>0</v>
      </c>
      <c r="E30" s="66">
        <v>44534</v>
      </c>
      <c r="F30" s="66">
        <v>44534</v>
      </c>
      <c r="G30" s="17"/>
      <c r="H30" s="17">
        <f t="shared" si="6"/>
        <v>1</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
      <c r="A31" s="58" t="s">
        <v>27</v>
      </c>
      <c r="B31" s="76"/>
      <c r="C31" s="75"/>
      <c r="D31" s="16"/>
      <c r="E31" s="67"/>
      <c r="F31" s="67"/>
      <c r="G31" s="17"/>
      <c r="H31" s="17" t="str">
        <f t="shared" si="6"/>
        <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
      <c r="A32" s="59" t="s">
        <v>26</v>
      </c>
      <c r="B32" s="38" t="s">
        <v>0</v>
      </c>
      <c r="C32" s="39"/>
      <c r="D32" s="40"/>
      <c r="E32" s="41"/>
      <c r="F32" s="42"/>
      <c r="G32" s="43"/>
      <c r="H32" s="43" t="str">
        <f t="shared" si="6"/>
        <v/>
      </c>
      <c r="I32" s="46"/>
      <c r="J32" s="46"/>
      <c r="K32" s="4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row>
    <row r="33" spans="3:7" ht="30" customHeight="1" x14ac:dyDescent="0.25">
      <c r="G33" s="6"/>
    </row>
    <row r="34" spans="3:7" ht="30" customHeight="1" x14ac:dyDescent="0.25">
      <c r="C34" s="14"/>
      <c r="F34" s="60"/>
    </row>
    <row r="35" spans="3:7" ht="30" customHeight="1" x14ac:dyDescent="0.25">
      <c r="C35"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24:D32 D7:D20">
    <cfRule type="dataBar" priority="2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24:BL32 I5:BL20">
    <cfRule type="expression" dxfId="5" priority="41">
      <formula>AND(TODAY()&gt;=I$5,TODAY()&lt;J$5)</formula>
    </cfRule>
  </conditionalFormatting>
  <conditionalFormatting sqref="I24:BL32 I7:BL20">
    <cfRule type="expression" dxfId="4" priority="35">
      <formula>AND(task_start&lt;=I$5,ROUNDDOWN((task_end-task_start+1)*task_progress,0)+task_start-1&gt;=I$5)</formula>
    </cfRule>
    <cfRule type="expression" dxfId="3" priority="36" stopIfTrue="1">
      <formula>AND(task_end&gt;=I$5,task_start&lt;J$5)</formula>
    </cfRule>
  </conditionalFormatting>
  <conditionalFormatting sqref="D21:D23">
    <cfRule type="dataBar" priority="1">
      <dataBar>
        <cfvo type="num" val="0"/>
        <cfvo type="num" val="1"/>
        <color theme="0" tint="-0.249977111117893"/>
      </dataBar>
      <extLst>
        <ext xmlns:x14="http://schemas.microsoft.com/office/spreadsheetml/2009/9/main" uri="{B025F937-C7B1-47D3-B67F-A62EFF666E3E}">
          <x14:id>{0B19A167-E805-443F-8312-DF014226A208}</x14:id>
        </ext>
      </extLst>
    </cfRule>
  </conditionalFormatting>
  <conditionalFormatting sqref="I21:BL23">
    <cfRule type="expression" dxfId="2" priority="4">
      <formula>AND(TODAY()&gt;=I$5,TODAY()&lt;J$5)</formula>
    </cfRule>
  </conditionalFormatting>
  <conditionalFormatting sqref="I21:BL23">
    <cfRule type="expression" dxfId="1" priority="2">
      <formula>AND(task_start&lt;=I$5,ROUNDDOWN((task_end-task_start+1)*task_progress,0)+task_start-1&gt;=I$5)</formula>
    </cfRule>
    <cfRule type="expression" dxfId="0" priority="3"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5"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D24:D32 D7:D20</xm:sqref>
        </x14:conditionalFormatting>
        <x14:conditionalFormatting xmlns:xm="http://schemas.microsoft.com/office/excel/2006/main">
          <x14:cfRule type="dataBar" id="{0B19A167-E805-443F-8312-DF014226A208}">
            <x14:dataBar minLength="0" maxLength="100" gradient="0">
              <x14:cfvo type="num">
                <xm:f>0</xm:f>
              </x14:cfvo>
              <x14:cfvo type="num">
                <xm:f>1</xm:f>
              </x14:cfvo>
              <x14:negativeFillColor rgb="FFFF0000"/>
              <x14:axisColor rgb="FF000000"/>
            </x14:dataBar>
          </x14:cfRule>
          <xm:sqref>D21:D23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48" customWidth="1"/>
    <col min="2" max="16384" width="9.140625" style="2"/>
  </cols>
  <sheetData>
    <row r="1" spans="1:2" ht="46.5" customHeight="1" x14ac:dyDescent="0.2"/>
    <row r="2" spans="1:2" s="50" customFormat="1" ht="15.75" x14ac:dyDescent="0.25">
      <c r="A2" s="49" t="s">
        <v>12</v>
      </c>
      <c r="B2" s="49"/>
    </row>
    <row r="3" spans="1:2" s="54" customFormat="1" ht="27" customHeight="1" x14ac:dyDescent="0.25">
      <c r="A3" s="55" t="s">
        <v>17</v>
      </c>
      <c r="B3" s="55"/>
    </row>
    <row r="4" spans="1:2" s="51" customFormat="1" ht="26.25" x14ac:dyDescent="0.4">
      <c r="A4" s="52" t="s">
        <v>11</v>
      </c>
    </row>
    <row r="5" spans="1:2" ht="74.099999999999994" customHeight="1" x14ac:dyDescent="0.2">
      <c r="A5" s="53" t="s">
        <v>20</v>
      </c>
    </row>
    <row r="6" spans="1:2" ht="26.25" customHeight="1" x14ac:dyDescent="0.2">
      <c r="A6" s="52" t="s">
        <v>23</v>
      </c>
    </row>
    <row r="7" spans="1:2" s="48" customFormat="1" ht="204.95" customHeight="1" x14ac:dyDescent="0.25">
      <c r="A7" s="57" t="s">
        <v>22</v>
      </c>
    </row>
    <row r="8" spans="1:2" s="51" customFormat="1" ht="26.25" x14ac:dyDescent="0.4">
      <c r="A8" s="52" t="s">
        <v>13</v>
      </c>
    </row>
    <row r="9" spans="1:2" ht="60" x14ac:dyDescent="0.2">
      <c r="A9" s="53" t="s">
        <v>21</v>
      </c>
    </row>
    <row r="10" spans="1:2" s="48" customFormat="1" ht="27.95" customHeight="1" x14ac:dyDescent="0.25">
      <c r="A10" s="56" t="s">
        <v>19</v>
      </c>
    </row>
    <row r="11" spans="1:2" s="51" customFormat="1" ht="26.25" x14ac:dyDescent="0.4">
      <c r="A11" s="52" t="s">
        <v>10</v>
      </c>
    </row>
    <row r="12" spans="1:2" ht="30" x14ac:dyDescent="0.2">
      <c r="A12" s="53" t="s">
        <v>18</v>
      </c>
    </row>
    <row r="13" spans="1:2" s="48" customFormat="1" ht="27.95" customHeight="1" x14ac:dyDescent="0.25">
      <c r="A13" s="56" t="s">
        <v>4</v>
      </c>
    </row>
    <row r="14" spans="1:2" s="51" customFormat="1" ht="26.25" x14ac:dyDescent="0.4">
      <c r="A14" s="52" t="s">
        <v>14</v>
      </c>
    </row>
    <row r="15" spans="1:2" ht="75" customHeight="1" x14ac:dyDescent="0.2">
      <c r="A15" s="53" t="s">
        <v>15</v>
      </c>
    </row>
    <row r="16" spans="1:2" ht="75" x14ac:dyDescent="0.2">
      <c r="A16" s="53"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2021-11-08T07:34:18Z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9c2c48e8-a313-4ec4-a63d-ce6f33b48c6f</vt:lpwstr>
  </property>
</Properties>
</file>