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13_ncr:1_{4B9F61EB-3568-4344-A44F-91F5E8C06200}"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 i="11" l="1"/>
  <c r="H37" i="11"/>
  <c r="H33" i="11"/>
  <c r="H32" i="11"/>
  <c r="H35" i="11"/>
  <c r="H34" i="11"/>
  <c r="H31" i="11"/>
  <c r="H30" i="11"/>
  <c r="H23" i="11"/>
  <c r="H9" i="11"/>
  <c r="H10" i="11"/>
  <c r="H11" i="11"/>
  <c r="H12" i="11"/>
  <c r="H13" i="11"/>
  <c r="H14" i="11"/>
  <c r="H16" i="11"/>
  <c r="E3" i="11" l="1"/>
  <c r="H7" i="11" l="1"/>
  <c r="I5" i="11" l="1"/>
  <c r="H8"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<sst xmlns="http://schemas.openxmlformats.org/spreadsheetml/2006/main" count="80" uniqueCount="57">
  <si>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</si>
  <si>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</si>
  <si>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</si>
  <si>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</si>
  <si>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</si>
  <si>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</si>
  <si>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</si>
  <si>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</si>
  <si>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</si>
  <si>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</si>
  <si>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</si>
  <si>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</si>
  <si>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</si>
  <si>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</si>
  <si>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</si>
  <si>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</si>
  <si>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</si>
  <si>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</si>
  <si>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</si>
  <si>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</si>
  <si>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</si>
  <si>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</si>
  <si>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</si>
  <si>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</si>
  <si>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</si>
  <si>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</si>
  <si>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</si>
  <si>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</si>
  <si>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</si>
  <si>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</si>
  <si>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</si>
  <si>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</si>
  <si>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</si>
  <si>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</si>
  <si>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</si>
  <si>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</si>
  <si>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</si>
  <si>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</si>
  <si>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</si>
  <si>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</si>
  <si>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</si>
  <si>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</si>
  <si>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</si>
  <si>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</si>
  <si>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</si>
  <si>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</si>
  <si>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</si>
  <si>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</si>
  <si>
    <t>Design (aesthetically)  GUI</t>
  </si>
  <si>
    <t xml:space="preserve">   Design Ticker Search Box</t>
  </si>
  <si>
    <t xml:space="preserve">   Display Trading Volume Chart</t>
  </si>
  <si>
    <t xml:space="preserve">   Display Analysis (Interpretation) on Data</t>
  </si>
  <si>
    <t xml:space="preserve">   Display Relevant Data (Price, P/E Ratio, Beta…)</t>
  </si>
  <si>
    <t>Design Trading Volume Chart</t>
  </si>
  <si>
    <t xml:space="preserve">    Display 5yr List Price Chart</t>
  </si>
  <si>
    <t>Design 5yr List Price Chart</t>
  </si>
  <si>
    <t>Project Poster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</si>
</sst>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0" fontId="0" fillId="11" borderId="2" xfId="0" applyFont="1" applyFill="1" applyBorder="1" applyAlignment="1">
      <alignment horizontal="left" vertical="center" indent="1"/>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8" activePane="bottomLeft" state="frozen"/>
      <selection pane="bottomLeft" activeCell="D30" sqref="D30"/>
    </sheetView>
  </sheetViews>
  <sheetFormatPr baseColWidth="10" defaultColWidth="8.83203125" defaultRowHeight="30" customHeight="1" x14ac:dyDescent="0.2"/>
  <cols>
    <col min="1" max="1" width="2.6640625" style="42" customWidth="1"/>
    <col min="2" max="2" width="38"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3" t="s">
        <v>1</v>
      </c>
      <c r="D3" s="74"/>
      <c r="E3" s="79">
        <f ca="1">TODAY()</f>
        <v>44668</v>
      </c>
      <c r="F3" s="79"/>
    </row>
    <row r="4" spans="1:64" ht="30" customHeight="1" x14ac:dyDescent="0.2">
      <c r="A4" s="43" t="s">
        <v>15</v>
      </c>
      <c r="C4" s="73" t="s">
        <v>7</v>
      </c>
      <c r="D4" s="74"/>
      <c r="E4" s="6">
        <v>8</v>
      </c>
      <c r="I4" s="76">
        <f ca="1">I5</f>
        <v>44718</v>
      </c>
      <c r="J4" s="77"/>
      <c r="K4" s="77"/>
      <c r="L4" s="77"/>
      <c r="M4" s="77"/>
      <c r="N4" s="77"/>
      <c r="O4" s="78"/>
      <c r="P4" s="76">
        <f ca="1">P5</f>
        <v>44725</v>
      </c>
      <c r="Q4" s="77"/>
      <c r="R4" s="77"/>
      <c r="S4" s="77"/>
      <c r="T4" s="77"/>
      <c r="U4" s="77"/>
      <c r="V4" s="78"/>
      <c r="W4" s="76">
        <f ca="1">W5</f>
        <v>44732</v>
      </c>
      <c r="X4" s="77"/>
      <c r="Y4" s="77"/>
      <c r="Z4" s="77"/>
      <c r="AA4" s="77"/>
      <c r="AB4" s="77"/>
      <c r="AC4" s="78"/>
      <c r="AD4" s="76">
        <f ca="1">AD5</f>
        <v>44739</v>
      </c>
      <c r="AE4" s="77"/>
      <c r="AF4" s="77"/>
      <c r="AG4" s="77"/>
      <c r="AH4" s="77"/>
      <c r="AI4" s="77"/>
      <c r="AJ4" s="78"/>
      <c r="AK4" s="76">
        <f ca="1">AK5</f>
        <v>44746</v>
      </c>
      <c r="AL4" s="77"/>
      <c r="AM4" s="77"/>
      <c r="AN4" s="77"/>
      <c r="AO4" s="77"/>
      <c r="AP4" s="77"/>
      <c r="AQ4" s="78"/>
      <c r="AR4" s="76">
        <f ca="1">AR5</f>
        <v>44753</v>
      </c>
      <c r="AS4" s="77"/>
      <c r="AT4" s="77"/>
      <c r="AU4" s="77"/>
      <c r="AV4" s="77"/>
      <c r="AW4" s="77"/>
      <c r="AX4" s="78"/>
      <c r="AY4" s="76">
        <f ca="1">AY5</f>
        <v>44760</v>
      </c>
      <c r="AZ4" s="77"/>
      <c r="BA4" s="77"/>
      <c r="BB4" s="77"/>
      <c r="BC4" s="77"/>
      <c r="BD4" s="77"/>
      <c r="BE4" s="78"/>
      <c r="BF4" s="76">
        <f ca="1">BF5</f>
        <v>44767</v>
      </c>
      <c r="BG4" s="77"/>
      <c r="BH4" s="77"/>
      <c r="BI4" s="77"/>
      <c r="BJ4" s="77"/>
      <c r="BK4" s="77"/>
      <c r="BL4" s="78"/>
    </row>
    <row r="5" spans="1:64" ht="15" customHeight="1" x14ac:dyDescent="0.2">
      <c r="A5" s="43" t="s">
        <v>16</v>
      </c>
      <c r="B5" s="75"/>
      <c r="C5" s="75"/>
      <c r="D5" s="75"/>
      <c r="E5" s="75"/>
      <c r="F5" s="75"/>
      <c r="G5" s="75"/>
      <c r="I5" s="10">
        <f ca="1">Project_Start-WEEKDAY(Project_Start,1)+2+7*(Display_Week-1)</f>
        <v>44718</v>
      </c>
      <c r="J5" s="9">
        <f ca="1">I5+1</f>
        <v>44719</v>
      </c>
      <c r="K5" s="9">
        <f t="shared" ref="K5:AX5" ca="1" si="0">J5+1</f>
        <v>44720</v>
      </c>
      <c r="L5" s="9">
        <f t="shared" ca="1" si="0"/>
        <v>44721</v>
      </c>
      <c r="M5" s="9">
        <f t="shared" ca="1" si="0"/>
        <v>44722</v>
      </c>
      <c r="N5" s="9">
        <f t="shared" ca="1" si="0"/>
        <v>44723</v>
      </c>
      <c r="O5" s="11">
        <f t="shared" ca="1" si="0"/>
        <v>44724</v>
      </c>
      <c r="P5" s="10">
        <f ca="1">O5+1</f>
        <v>44725</v>
      </c>
      <c r="Q5" s="9">
        <f ca="1">P5+1</f>
        <v>44726</v>
      </c>
      <c r="R5" s="9">
        <f t="shared" ca="1" si="0"/>
        <v>44727</v>
      </c>
      <c r="S5" s="9">
        <f t="shared" ca="1" si="0"/>
        <v>44728</v>
      </c>
      <c r="T5" s="9">
        <f t="shared" ca="1" si="0"/>
        <v>44729</v>
      </c>
      <c r="U5" s="9">
        <f t="shared" ca="1" si="0"/>
        <v>44730</v>
      </c>
      <c r="V5" s="11">
        <f t="shared" ca="1" si="0"/>
        <v>44731</v>
      </c>
      <c r="W5" s="10">
        <f ca="1">V5+1</f>
        <v>44732</v>
      </c>
      <c r="X5" s="9">
        <f ca="1">W5+1</f>
        <v>44733</v>
      </c>
      <c r="Y5" s="9">
        <f t="shared" ca="1" si="0"/>
        <v>44734</v>
      </c>
      <c r="Z5" s="9">
        <f t="shared" ca="1" si="0"/>
        <v>44735</v>
      </c>
      <c r="AA5" s="9">
        <f t="shared" ca="1" si="0"/>
        <v>44736</v>
      </c>
      <c r="AB5" s="9">
        <f t="shared" ca="1" si="0"/>
        <v>44737</v>
      </c>
      <c r="AC5" s="11">
        <f t="shared" ca="1" si="0"/>
        <v>44738</v>
      </c>
      <c r="AD5" s="10">
        <f ca="1">AC5+1</f>
        <v>44739</v>
      </c>
      <c r="AE5" s="9">
        <f ca="1">AD5+1</f>
        <v>44740</v>
      </c>
      <c r="AF5" s="9">
        <f t="shared" ca="1" si="0"/>
        <v>44741</v>
      </c>
      <c r="AG5" s="9">
        <f t="shared" ca="1" si="0"/>
        <v>44742</v>
      </c>
      <c r="AH5" s="9">
        <f t="shared" ca="1" si="0"/>
        <v>44743</v>
      </c>
      <c r="AI5" s="9">
        <f t="shared" ca="1" si="0"/>
        <v>44744</v>
      </c>
      <c r="AJ5" s="11">
        <f t="shared" ca="1" si="0"/>
        <v>44745</v>
      </c>
      <c r="AK5" s="10">
        <f ca="1">AJ5+1</f>
        <v>44746</v>
      </c>
      <c r="AL5" s="9">
        <f ca="1">AK5+1</f>
        <v>44747</v>
      </c>
      <c r="AM5" s="9">
        <f t="shared" ca="1" si="0"/>
        <v>44748</v>
      </c>
      <c r="AN5" s="9">
        <f t="shared" ca="1" si="0"/>
        <v>44749</v>
      </c>
      <c r="AO5" s="9">
        <f t="shared" ca="1" si="0"/>
        <v>44750</v>
      </c>
      <c r="AP5" s="9">
        <f t="shared" ca="1" si="0"/>
        <v>44751</v>
      </c>
      <c r="AQ5" s="11">
        <f t="shared" ca="1" si="0"/>
        <v>44752</v>
      </c>
      <c r="AR5" s="10">
        <f ca="1">AQ5+1</f>
        <v>44753</v>
      </c>
      <c r="AS5" s="9">
        <f ca="1">AR5+1</f>
        <v>44754</v>
      </c>
      <c r="AT5" s="9">
        <f t="shared" ca="1" si="0"/>
        <v>44755</v>
      </c>
      <c r="AU5" s="9">
        <f t="shared" ca="1" si="0"/>
        <v>44756</v>
      </c>
      <c r="AV5" s="9">
        <f t="shared" ca="1" si="0"/>
        <v>44757</v>
      </c>
      <c r="AW5" s="9">
        <f t="shared" ca="1" si="0"/>
        <v>44758</v>
      </c>
      <c r="AX5" s="11">
        <f t="shared" ca="1" si="0"/>
        <v>44759</v>
      </c>
      <c r="AY5" s="10">
        <f ca="1">AX5+1</f>
        <v>44760</v>
      </c>
      <c r="AZ5" s="9">
        <f ca="1">AY5+1</f>
        <v>44761</v>
      </c>
      <c r="BA5" s="9">
        <f t="shared" ref="BA5:BE5" ca="1" si="1">AZ5+1</f>
        <v>44762</v>
      </c>
      <c r="BB5" s="9">
        <f t="shared" ca="1" si="1"/>
        <v>44763</v>
      </c>
      <c r="BC5" s="9">
        <f t="shared" ca="1" si="1"/>
        <v>44764</v>
      </c>
      <c r="BD5" s="9">
        <f t="shared" ca="1" si="1"/>
        <v>44765</v>
      </c>
      <c r="BE5" s="11">
        <f t="shared" ca="1" si="1"/>
        <v>44766</v>
      </c>
      <c r="BF5" s="10">
        <f ca="1">BE5+1</f>
        <v>44767</v>
      </c>
      <c r="BG5" s="9">
        <f ca="1">BF5+1</f>
        <v>44768</v>
      </c>
      <c r="BH5" s="9">
        <f t="shared" ref="BH5:BL5" ca="1" si="2">BG5+1</f>
        <v>44769</v>
      </c>
      <c r="BI5" s="9">
        <f t="shared" ca="1" si="2"/>
        <v>44770</v>
      </c>
      <c r="BJ5" s="9">
        <f t="shared" ca="1" si="2"/>
        <v>44771</v>
      </c>
      <c r="BK5" s="9">
        <f t="shared" ca="1" si="2"/>
        <v>44772</v>
      </c>
      <c r="BL5" s="11">
        <f t="shared" ca="1" si="2"/>
        <v>44773</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34</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30</v>
      </c>
      <c r="C9" s="51" t="s">
        <v>31</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33</v>
      </c>
      <c r="C10" s="51" t="s">
        <v>31</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27</v>
      </c>
      <c r="C11" s="51" t="s">
        <v>32</v>
      </c>
      <c r="D11" s="16">
        <v>1</v>
      </c>
      <c r="E11" s="46">
        <v>44619</v>
      </c>
      <c r="F11" s="46">
        <v>44668</v>
      </c>
      <c r="G11" s="14"/>
      <c r="H11" s="14">
        <f t="shared" si="6"/>
        <v>50</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28</v>
      </c>
      <c r="C12" s="51" t="s">
        <v>23</v>
      </c>
      <c r="D12" s="16">
        <v>1</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29</v>
      </c>
      <c r="C13" s="51" t="s">
        <v>31</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36</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41</v>
      </c>
      <c r="C15" s="69" t="s">
        <v>31</v>
      </c>
      <c r="D15" s="21">
        <v>1</v>
      </c>
      <c r="E15" s="70">
        <v>44640</v>
      </c>
      <c r="F15" s="70">
        <v>44642</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42</v>
      </c>
      <c r="C16" s="62" t="s">
        <v>32</v>
      </c>
      <c r="D16" s="21">
        <v>1</v>
      </c>
      <c r="E16" s="47">
        <v>44652</v>
      </c>
      <c r="F16" s="47">
        <v>44653</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37</v>
      </c>
      <c r="C17" s="62" t="s">
        <v>38</v>
      </c>
      <c r="D17" s="21">
        <v>1</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39</v>
      </c>
      <c r="C18" s="62" t="s">
        <v>38</v>
      </c>
      <c r="D18" s="21">
        <v>1</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43</v>
      </c>
      <c r="C19" s="62" t="s">
        <v>32</v>
      </c>
      <c r="D19" s="21">
        <v>1</v>
      </c>
      <c r="E19" s="47">
        <v>44640</v>
      </c>
      <c r="F19" s="47">
        <v>44656</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44</v>
      </c>
      <c r="C20" s="62" t="s">
        <v>32</v>
      </c>
      <c r="D20" s="21">
        <v>0.5</v>
      </c>
      <c r="E20" s="47">
        <v>44640</v>
      </c>
      <c r="F20" s="47">
        <v>44647</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61" t="s">
        <v>53</v>
      </c>
      <c r="C21" s="62" t="s">
        <v>32</v>
      </c>
      <c r="D21" s="21">
        <v>0.9</v>
      </c>
      <c r="E21" s="47">
        <v>44641</v>
      </c>
      <c r="F21" s="47">
        <v>44676</v>
      </c>
      <c r="G21" s="14"/>
      <c r="H21" s="14"/>
      <c r="I21" s="38"/>
      <c r="J21" s="38"/>
      <c r="K21" s="38"/>
      <c r="L21" s="38"/>
      <c r="M21" s="38"/>
      <c r="N21" s="38"/>
      <c r="O21" s="38"/>
      <c r="P21" s="38"/>
      <c r="Q21" s="38"/>
      <c r="R21" s="38"/>
      <c r="S21" s="38"/>
      <c r="T21" s="38"/>
      <c r="U21" s="39"/>
      <c r="V21" s="39"/>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1" t="s">
        <v>55</v>
      </c>
      <c r="C22" s="62" t="s">
        <v>31</v>
      </c>
      <c r="D22" s="21">
        <v>0.9</v>
      </c>
      <c r="E22" s="47">
        <v>44640</v>
      </c>
      <c r="F22" s="47">
        <v>44677</v>
      </c>
      <c r="G22" s="14"/>
      <c r="H22" s="14"/>
      <c r="I22" s="38"/>
      <c r="J22" s="38"/>
      <c r="K22" s="38"/>
      <c r="L22" s="38"/>
      <c r="M22" s="38"/>
      <c r="N22" s="38"/>
      <c r="O22" s="38"/>
      <c r="P22" s="38"/>
      <c r="Q22" s="38"/>
      <c r="R22" s="38"/>
      <c r="S22" s="38"/>
      <c r="T22" s="38"/>
      <c r="U22" s="39"/>
      <c r="V22" s="39"/>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22" t="s">
        <v>35</v>
      </c>
      <c r="C23" s="53"/>
      <c r="D23" s="23"/>
      <c r="E23" s="24"/>
      <c r="F23" s="25"/>
      <c r="G23" s="14"/>
      <c r="H23" s="14" t="str">
        <f t="shared" ref="H23:H37" si="7">IF(OR(ISBLANK(task_start),ISBLANK(task_end)),"",task_end-task_start+1)</f>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72" t="s">
        <v>49</v>
      </c>
      <c r="C24" s="54" t="s">
        <v>38</v>
      </c>
      <c r="D24" s="26">
        <v>1</v>
      </c>
      <c r="E24" s="67">
        <v>44641</v>
      </c>
      <c r="F24" s="68">
        <v>44661</v>
      </c>
      <c r="G24" s="14"/>
      <c r="H24" s="14"/>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72" t="s">
        <v>52</v>
      </c>
      <c r="C25" s="54" t="s">
        <v>32</v>
      </c>
      <c r="D25" s="26">
        <v>0.9</v>
      </c>
      <c r="E25" s="67">
        <v>44640</v>
      </c>
      <c r="F25" s="68">
        <v>44680</v>
      </c>
      <c r="G25" s="14"/>
      <c r="H25" s="14"/>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c r="B26" s="72" t="s">
        <v>54</v>
      </c>
      <c r="C26" s="54" t="s">
        <v>32</v>
      </c>
      <c r="D26" s="26">
        <v>0.9</v>
      </c>
      <c r="E26" s="67">
        <v>44643</v>
      </c>
      <c r="F26" s="68">
        <v>44680</v>
      </c>
      <c r="G26" s="14"/>
      <c r="H26" s="14"/>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25">
      <c r="A27" s="42"/>
      <c r="B27" s="72" t="s">
        <v>50</v>
      </c>
      <c r="C27" s="54" t="s">
        <v>32</v>
      </c>
      <c r="D27" s="26">
        <v>0.9</v>
      </c>
      <c r="E27" s="67">
        <v>44646</v>
      </c>
      <c r="F27" s="68">
        <v>44650</v>
      </c>
      <c r="G27" s="14"/>
      <c r="H27" s="14"/>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25">
      <c r="A28" s="42"/>
      <c r="B28" s="72" t="s">
        <v>51</v>
      </c>
      <c r="C28" s="54" t="s">
        <v>32</v>
      </c>
      <c r="D28" s="26">
        <v>0</v>
      </c>
      <c r="E28" s="67">
        <v>44651</v>
      </c>
      <c r="F28" s="68">
        <v>44656</v>
      </c>
      <c r="G28" s="14"/>
      <c r="H28" s="14"/>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25">
      <c r="A29" s="42"/>
      <c r="B29" s="63" t="s">
        <v>48</v>
      </c>
      <c r="C29" s="54" t="s">
        <v>32</v>
      </c>
      <c r="D29" s="26">
        <v>0.9</v>
      </c>
      <c r="E29" s="67">
        <v>44620</v>
      </c>
      <c r="F29" s="68">
        <v>44681</v>
      </c>
      <c r="G29" s="14"/>
      <c r="H29" s="14"/>
      <c r="I29" s="71"/>
      <c r="J29" s="71"/>
      <c r="K29" s="71"/>
      <c r="L29" s="71"/>
      <c r="M29" s="71"/>
      <c r="N29" s="71"/>
      <c r="O29" s="71"/>
      <c r="P29" s="71"/>
      <c r="Q29" s="71"/>
      <c r="R29" s="71"/>
      <c r="S29" s="71"/>
      <c r="T29" s="71"/>
      <c r="U29" s="71"/>
      <c r="V29" s="71"/>
      <c r="W29" s="71"/>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25">
      <c r="A30" s="42"/>
      <c r="B30" s="63" t="s">
        <v>40</v>
      </c>
      <c r="C30" s="54" t="s">
        <v>31</v>
      </c>
      <c r="D30" s="26">
        <v>0.5</v>
      </c>
      <c r="E30" s="48">
        <v>44648</v>
      </c>
      <c r="F30" s="48">
        <v>44679</v>
      </c>
      <c r="G30" s="14"/>
      <c r="H30" s="14">
        <f t="shared" si="7"/>
        <v>32</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25">
      <c r="A31" s="42"/>
      <c r="B31" s="27" t="s">
        <v>22</v>
      </c>
      <c r="C31" s="55"/>
      <c r="D31" s="28"/>
      <c r="E31" s="29"/>
      <c r="F31" s="30"/>
      <c r="G31" s="14"/>
      <c r="H31" s="14" t="str">
        <f t="shared" si="7"/>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25">
      <c r="A32" s="42"/>
      <c r="B32" s="64" t="s">
        <v>47</v>
      </c>
      <c r="C32" s="56" t="s">
        <v>23</v>
      </c>
      <c r="D32" s="31">
        <v>0.2</v>
      </c>
      <c r="E32" s="49">
        <v>44638</v>
      </c>
      <c r="F32" s="49">
        <v>44681</v>
      </c>
      <c r="G32" s="14"/>
      <c r="H32" s="14">
        <f t="shared" si="7"/>
        <v>44</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25">
      <c r="A33" s="42" t="s">
        <v>12</v>
      </c>
      <c r="B33" s="64" t="s">
        <v>46</v>
      </c>
      <c r="C33" s="56" t="s">
        <v>23</v>
      </c>
      <c r="D33" s="31">
        <v>0.8</v>
      </c>
      <c r="E33" s="49">
        <v>44320</v>
      </c>
      <c r="F33" s="49">
        <v>44320</v>
      </c>
      <c r="G33" s="14"/>
      <c r="H33" s="14">
        <f t="shared" si="7"/>
        <v>1</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ht="30" customHeight="1" thickBot="1" x14ac:dyDescent="0.25">
      <c r="A34" s="43" t="s">
        <v>11</v>
      </c>
      <c r="B34" s="64" t="s">
        <v>45</v>
      </c>
      <c r="C34" s="56" t="s">
        <v>23</v>
      </c>
      <c r="D34" s="31">
        <v>1</v>
      </c>
      <c r="E34" s="49">
        <v>44687</v>
      </c>
      <c r="F34" s="49">
        <v>44687</v>
      </c>
      <c r="G34" s="14"/>
      <c r="H34" s="14">
        <f t="shared" si="7"/>
        <v>1</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thickBot="1" x14ac:dyDescent="0.25">
      <c r="B35" s="64" t="s">
        <v>24</v>
      </c>
      <c r="C35" s="56" t="s">
        <v>23</v>
      </c>
      <c r="D35" s="31">
        <v>0</v>
      </c>
      <c r="E35" s="49">
        <v>44688</v>
      </c>
      <c r="F35" s="49">
        <v>44688</v>
      </c>
      <c r="G35" s="14"/>
      <c r="H35" s="14">
        <f t="shared" si="7"/>
        <v>1</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thickBot="1" x14ac:dyDescent="0.25">
      <c r="B36" s="64" t="s">
        <v>56</v>
      </c>
      <c r="C36" s="56" t="s">
        <v>32</v>
      </c>
      <c r="D36" s="31">
        <v>1</v>
      </c>
      <c r="E36" s="49">
        <v>44630</v>
      </c>
      <c r="F36" s="49">
        <v>44666</v>
      </c>
      <c r="G36" s="14"/>
      <c r="H36" s="14">
        <f t="shared" si="7"/>
        <v>37</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ht="30" customHeight="1" thickBot="1" x14ac:dyDescent="0.25">
      <c r="B37" s="32" t="s">
        <v>0</v>
      </c>
      <c r="C37" s="33"/>
      <c r="D37" s="34"/>
      <c r="E37" s="35"/>
      <c r="F37" s="36"/>
      <c r="G37" s="37"/>
      <c r="H37" s="37" t="str">
        <f t="shared" si="7"/>
        <v/>
      </c>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ht="30" customHeight="1" x14ac:dyDescent="0.2">
      <c r="E38"/>
    </row>
    <row r="39" spans="1:64" ht="30" customHeight="1" x14ac:dyDescent="0.2">
      <c r="E39"/>
    </row>
    <row r="40" spans="1:64" ht="30" customHeight="1" x14ac:dyDescent="0.2">
      <c r="E40"/>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7">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5" priority="44">
      <formula>AND(TODAY()&gt;=I$5,TODAY()&lt;J$5)</formula>
    </cfRule>
  </conditionalFormatting>
  <conditionalFormatting sqref="I7:BL36">
    <cfRule type="expression" dxfId="4" priority="38">
      <formula>AND(task_start&lt;=I$5,ROUNDDOWN((task_end-task_start+1)*task_progress,0)+task_start-1&gt;=I$5)</formula>
    </cfRule>
    <cfRule type="expression" dxfId="3" priority="39" stopIfTrue="1">
      <formula>AND(task_end&gt;=I$5,task_start&lt;J$5)</formula>
    </cfRule>
  </conditionalFormatting>
  <conditionalFormatting sqref="I37:BL37">
    <cfRule type="expression" dxfId="2" priority="3">
      <formula>AND(TODAY()&gt;=I$5,TODAY()&lt;J$5)</formula>
    </cfRule>
  </conditionalFormatting>
  <conditionalFormatting sqref="I37:BL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2022-04-18T02:45:12Z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