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E:\pythonlab\senior-project\"/>
    </mc:Choice>
  </mc:AlternateContent>
  <xr:revisionPtr revIDLastSave="0" documentId="13_ncr:1_{A9BC2BA0-4C07-4A7F-8357-67D21E8DFF16}"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_xlnm.Print_Area" localSheetId="0">ProjectSchedule!$1:$27</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12" l="1"/>
  <c r="J1" i="11"/>
  <c r="H27" i="11" l="1"/>
  <c r="H26" i="11"/>
  <c r="H25" i="11"/>
  <c r="H24" i="11"/>
  <c r="H23" i="11"/>
  <c r="H22" i="11"/>
  <c r="H21" i="11"/>
  <c r="H20" i="11"/>
  <c r="H19" i="11"/>
  <c r="H18" i="11"/>
  <c r="H17" i="11"/>
  <c r="H16" i="11"/>
  <c r="H15" i="11"/>
  <c r="H14" i="11"/>
  <c r="H13"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<sst xmlns="http://schemas.openxmlformats.org/spreadsheetml/2006/main" count="47" uniqueCount="44">
  <si>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</si>
  <si>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</si>
  <si>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</si>
  <si>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</si>
  <si>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</si>
  <si>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</si>
  <si>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</si>
  <si>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</si>
  <si>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</si>
  <si>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</si>
  <si>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</si>
  <si>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</si>
  <si>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</si>
  <si>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</si>
  <si>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</si>
  <si>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</si>
  <si>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</si>
  <si>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</si>
  <si>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</si>
  <si>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</si>
  <si>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</si>
  <si>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</si>
  <si>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</si>
  <si>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</si>
  <si>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Senior Project - Encryption software</t>
  </si>
  <si>
    <t xml:space="preserve">Create simple app Gui </t>
  </si>
  <si>
    <t>Creat version 1 Password generator</t>
  </si>
  <si>
    <t>Creat version 1 Password Strength check</t>
  </si>
  <si>
    <t>Comp 193</t>
  </si>
  <si>
    <t>By Nhat Quang Dinh (Danny)</t>
  </si>
  <si>
    <t xml:space="preserve">Create version 1 Ceaser Cipher </t>
  </si>
  <si>
    <t>Phase 2: Creating Application</t>
  </si>
  <si>
    <t>Phase 1: Creating System Design and Proposal</t>
  </si>
  <si>
    <t xml:space="preserve">Phase 3: Report </t>
  </si>
  <si>
    <t>Snapshot 1</t>
  </si>
  <si>
    <t>Snapshot 2</t>
  </si>
  <si>
    <t>Snapshot 3</t>
  </si>
  <si>
    <t>Snapshot 4</t>
  </si>
  <si>
    <t>Updating each feature</t>
  </si>
  <si>
    <t>Phase 4 : Final</t>
  </si>
  <si>
    <t>Final Implementation</t>
  </si>
  <si>
    <t>Oral Presentation</t>
  </si>
  <si>
    <t>Proposal for Senior Project</t>
  </si>
  <si>
    <t>System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</si>
</sst>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
      <sz val="8"/>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9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9" fillId="0" borderId="0" xfId="0" applyFont="1" applyAlignment="1">
      <alignment vertical="center"/>
    </xf>
    <xf numFmtId="0" fontId="11" fillId="0" borderId="0" xfId="0" applyFont="1"/>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2" fillId="7" borderId="0" xfId="0" applyNumberFormat="1" applyFont="1" applyFill="1" applyBorder="1" applyAlignment="1">
      <alignment horizontal="center" vertical="center"/>
    </xf>
    <xf numFmtId="167" fontId="12" fillId="7" borderId="8" xfId="0" applyNumberFormat="1" applyFont="1" applyFill="1" applyBorder="1" applyAlignment="1">
      <alignment horizontal="center" vertical="center"/>
    </xf>
    <xf numFmtId="167" fontId="12" fillId="7" borderId="9" xfId="0" applyNumberFormat="1" applyFont="1" applyFill="1" applyBorder="1" applyAlignment="1">
      <alignment horizontal="center" vertical="center"/>
    </xf>
    <xf numFmtId="0" fontId="15" fillId="12"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8" borderId="2" xfId="0" applyFont="1" applyFill="1" applyBorder="1" applyAlignment="1">
      <alignment horizontal="left" vertical="center" indent="1"/>
    </xf>
    <xf numFmtId="0" fontId="6" fillId="8" borderId="2" xfId="0" applyFont="1" applyFill="1" applyBorder="1" applyAlignment="1">
      <alignment horizontal="center" vertical="center"/>
    </xf>
    <xf numFmtId="9" fontId="5"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0" fillId="3" borderId="2" xfId="0" applyFont="1" applyFill="1" applyBorder="1" applyAlignment="1">
      <alignment horizontal="center" vertical="center"/>
    </xf>
    <xf numFmtId="9" fontId="5"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5" fillId="3"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0" fontId="0" fillId="4" borderId="2" xfId="0" applyFont="1" applyFill="1" applyBorder="1" applyAlignment="1">
      <alignment horizontal="left" vertical="center" indent="2"/>
    </xf>
    <xf numFmtId="0" fontId="0" fillId="4" borderId="2" xfId="0" applyFont="1" applyFill="1" applyBorder="1" applyAlignment="1">
      <alignment horizontal="center" vertical="center"/>
    </xf>
    <xf numFmtId="9" fontId="5" fillId="4" borderId="2" xfId="2"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5" fillId="4"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5" fillId="6" borderId="2" xfId="0" applyNumberFormat="1" applyFont="1" applyFill="1" applyBorder="1" applyAlignment="1">
      <alignment horizontal="center" vertical="center"/>
    </xf>
    <xf numFmtId="0" fontId="0" fillId="11" borderId="2" xfId="0" applyFont="1" applyFill="1" applyBorder="1" applyAlignment="1">
      <alignment horizontal="left" vertical="center" indent="2"/>
    </xf>
    <xf numFmtId="0" fontId="0" fillId="11" borderId="2" xfId="0" applyFont="1" applyFill="1" applyBorder="1" applyAlignment="1">
      <alignment horizontal="center" vertical="center"/>
    </xf>
    <xf numFmtId="9" fontId="5" fillId="11" borderId="2" xfId="2"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5" fillId="11"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0" fontId="0" fillId="10" borderId="2" xfId="0" applyFont="1" applyFill="1" applyBorder="1" applyAlignment="1">
      <alignment horizontal="left" vertical="center" indent="2"/>
    </xf>
    <xf numFmtId="0" fontId="0" fillId="10" borderId="2" xfId="0" applyFont="1" applyFill="1" applyBorder="1" applyAlignment="1">
      <alignment horizontal="center" vertical="center"/>
    </xf>
    <xf numFmtId="9" fontId="5" fillId="10" borderId="2" xfId="2" applyFont="1" applyFill="1" applyBorder="1" applyAlignment="1">
      <alignment horizontal="center" vertical="center"/>
    </xf>
    <xf numFmtId="164" fontId="0" fillId="10" borderId="2" xfId="0" applyNumberFormat="1" applyFont="1" applyFill="1" applyBorder="1" applyAlignment="1">
      <alignment horizontal="center" vertical="center"/>
    </xf>
    <xf numFmtId="164" fontId="5" fillId="10"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pplyProtection="1">
      <alignment vertical="top"/>
    </xf>
    <xf numFmtId="0" fontId="2" fillId="0" borderId="0" xfId="0" applyFont="1"/>
    <xf numFmtId="0" fontId="20" fillId="0" borderId="0" xfId="0" applyFont="1" applyAlignment="1" applyProtection="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 fillId="0" borderId="0" xfId="0" applyFont="1" applyAlignment="1">
      <alignment vertical="top"/>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0" fontId="2" fillId="0" borderId="0" xfId="0" applyFont="1" applyAlignment="1">
      <alignment horizontal="right" vertical="center"/>
    </xf>
    <xf numFmtId="0" fontId="27" fillId="0" borderId="0" xfId="0" applyFont="1" applyAlignment="1" applyProtection="1">
      <alignment vertical="top"/>
    </xf>
    <xf numFmtId="0" fontId="28" fillId="0" borderId="0" xfId="0" applyFont="1"/>
    <xf numFmtId="0" fontId="28" fillId="0" borderId="0" xfId="1" applyFont="1" applyAlignment="1" applyProtection="1"/>
    <xf numFmtId="0" fontId="3" fillId="0" borderId="0" xfId="1" applyFill="1" applyAlignment="1" applyProtection="1">
      <alignment horizontal="left"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166" fontId="0" fillId="7" borderId="6" xfId="0" applyNumberFormat="1" applyFont="1" applyFill="1" applyBorder="1" applyAlignment="1">
      <alignment horizontal="left" vertical="center" wrapText="1" indent="1"/>
    </xf>
    <xf numFmtId="166" fontId="0" fillId="7" borderId="1" xfId="0" applyNumberFormat="1" applyFont="1" applyFill="1" applyBorder="1" applyAlignment="1">
      <alignment horizontal="left" vertical="center" wrapText="1" indent="1"/>
    </xf>
    <xf numFmtId="166" fontId="0" fillId="7" borderId="7" xfId="0" applyNumberFormat="1" applyFont="1" applyFill="1" applyBorder="1" applyAlignment="1">
      <alignment horizontal="left" vertical="center" wrapText="1" indent="1"/>
    </xf>
    <xf numFmtId="0" fontId="29" fillId="0" borderId="0" xfId="1" applyFont="1" applyAlignment="1" applyProtection="1">
      <alignment horizontal="left" vertical="center"/>
    </xf>
  </cellXfs>
  <cellStyles count="3">
    <cellStyle name="Hyperlink" xfId="1" builtinId="8" customBuiltin="1"/>
    <cellStyle name="Normal" xfId="0" builtinId="0"/>
    <cellStyle name="Percent" xfId="2" builtinId="5"/>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1"/>
  <sheetViews>
    <sheetView showGridLines="0" tabSelected="1" showRuler="0" zoomScaleNormal="100" zoomScalePageLayoutView="70" workbookViewId="0">
      <pane ySplit="6" topLeftCell="A7" activePane="bottomLeft" state="frozen"/>
      <selection pane="bottomLeft" activeCell="E4" sqref="E4"/>
    </sheetView>
  </sheetViews>
  <sheetFormatPr defaultRowHeight="15" x14ac:dyDescent="0.25"/>
  <cols>
    <col min="1" max="1" width="2.7109375" customWidth="1"/>
    <col min="2" max="2" width="32.42578125" customWidth="1"/>
    <col min="3" max="3" width="9.14062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28.5" x14ac:dyDescent="0.45">
      <c r="B1" s="16" t="s">
        <v>24</v>
      </c>
      <c r="C1" s="1"/>
      <c r="D1" s="2"/>
      <c r="E1" s="4"/>
      <c r="F1" s="88"/>
      <c r="H1" s="2"/>
      <c r="I1" s="8"/>
      <c r="J1" s="98" t="str">
        <f>HYPERLINK("https://vertex42.link/HowToMakeAGanttChart","► Watch How to Make a Gantt Chart in Excel")</f>
        <v>► Watch How to Make a Gantt Chart in Excel</v>
      </c>
      <c r="K1" s="98"/>
      <c r="L1" s="98"/>
      <c r="M1" s="98"/>
      <c r="N1" s="98"/>
      <c r="O1" s="98"/>
      <c r="P1" s="98"/>
      <c r="Q1" s="98"/>
      <c r="R1" s="98"/>
      <c r="S1" s="98"/>
      <c r="T1" s="98"/>
      <c r="U1" s="98"/>
      <c r="V1" s="98"/>
      <c r="W1" s="98"/>
      <c r="X1" s="98"/>
      <c r="Y1" s="98"/>
      <c r="Z1" s="98"/>
      <c r="AA1" s="98"/>
    </row>
    <row r="2" spans="1:64" ht="19.5" customHeight="1" x14ac:dyDescent="0.3">
      <c r="B2" s="9" t="s">
        <v>28</v>
      </c>
      <c r="D2" s="6" t="s">
        <v>1</v>
      </c>
      <c r="E2" s="93">
        <v>44617</v>
      </c>
      <c r="F2" s="94"/>
    </row>
    <row r="3" spans="1:64" ht="19.5" customHeight="1" x14ac:dyDescent="0.3">
      <c r="B3" s="9" t="s">
        <v>29</v>
      </c>
      <c r="D3" s="6" t="s">
        <v>22</v>
      </c>
      <c r="E3" s="93">
        <v>44625</v>
      </c>
      <c r="F3" s="94"/>
    </row>
    <row r="4" spans="1:64" ht="19.5" customHeight="1" x14ac:dyDescent="0.25">
      <c r="D4" s="6" t="s">
        <v>8</v>
      </c>
      <c r="E4" s="7">
        <v>2</v>
      </c>
      <c r="I4" s="95">
        <f>I5</f>
        <v>44620</v>
      </c>
      <c r="J4" s="96"/>
      <c r="K4" s="96"/>
      <c r="L4" s="96"/>
      <c r="M4" s="96"/>
      <c r="N4" s="96"/>
      <c r="O4" s="97"/>
      <c r="P4" s="95">
        <f>P5</f>
        <v>44627</v>
      </c>
      <c r="Q4" s="96"/>
      <c r="R4" s="96"/>
      <c r="S4" s="96"/>
      <c r="T4" s="96"/>
      <c r="U4" s="96"/>
      <c r="V4" s="97"/>
      <c r="W4" s="95">
        <f>W5</f>
        <v>44634</v>
      </c>
      <c r="X4" s="96"/>
      <c r="Y4" s="96"/>
      <c r="Z4" s="96"/>
      <c r="AA4" s="96"/>
      <c r="AB4" s="96"/>
      <c r="AC4" s="97"/>
      <c r="AD4" s="95">
        <f>AD5</f>
        <v>44641</v>
      </c>
      <c r="AE4" s="96"/>
      <c r="AF4" s="96"/>
      <c r="AG4" s="96"/>
      <c r="AH4" s="96"/>
      <c r="AI4" s="96"/>
      <c r="AJ4" s="97"/>
      <c r="AK4" s="95">
        <f>AK5</f>
        <v>44648</v>
      </c>
      <c r="AL4" s="96"/>
      <c r="AM4" s="96"/>
      <c r="AN4" s="96"/>
      <c r="AO4" s="96"/>
      <c r="AP4" s="96"/>
      <c r="AQ4" s="97"/>
      <c r="AR4" s="95">
        <f>AR5</f>
        <v>44655</v>
      </c>
      <c r="AS4" s="96"/>
      <c r="AT4" s="96"/>
      <c r="AU4" s="96"/>
      <c r="AV4" s="96"/>
      <c r="AW4" s="96"/>
      <c r="AX4" s="97"/>
      <c r="AY4" s="95">
        <f>AY5</f>
        <v>44662</v>
      </c>
      <c r="AZ4" s="96"/>
      <c r="BA4" s="96"/>
      <c r="BB4" s="96"/>
      <c r="BC4" s="96"/>
      <c r="BD4" s="96"/>
      <c r="BE4" s="97"/>
      <c r="BF4" s="95">
        <f>BF5</f>
        <v>44669</v>
      </c>
      <c r="BG4" s="96"/>
      <c r="BH4" s="96"/>
      <c r="BI4" s="96"/>
      <c r="BJ4" s="96"/>
      <c r="BK4" s="96"/>
      <c r="BL4" s="97"/>
    </row>
    <row r="5" spans="1:64" x14ac:dyDescent="0.25">
      <c r="A5" s="6"/>
      <c r="G5" s="6"/>
      <c r="I5" s="13">
        <f>E2-WEEKDAY(E2,1)+2+7*(E4-1)</f>
        <v>44620</v>
      </c>
      <c r="J5" s="12">
        <f>I5+1</f>
        <v>44621</v>
      </c>
      <c r="K5" s="12">
        <f t="shared" ref="K5:AX5" si="0">J5+1</f>
        <v>44622</v>
      </c>
      <c r="L5" s="12">
        <f t="shared" si="0"/>
        <v>44623</v>
      </c>
      <c r="M5" s="12">
        <f t="shared" si="0"/>
        <v>44624</v>
      </c>
      <c r="N5" s="12">
        <f t="shared" si="0"/>
        <v>44625</v>
      </c>
      <c r="O5" s="14">
        <f t="shared" si="0"/>
        <v>44626</v>
      </c>
      <c r="P5" s="13">
        <f>O5+1</f>
        <v>44627</v>
      </c>
      <c r="Q5" s="12">
        <f>P5+1</f>
        <v>44628</v>
      </c>
      <c r="R5" s="12">
        <f t="shared" si="0"/>
        <v>44629</v>
      </c>
      <c r="S5" s="12">
        <f t="shared" si="0"/>
        <v>44630</v>
      </c>
      <c r="T5" s="12">
        <f t="shared" si="0"/>
        <v>44631</v>
      </c>
      <c r="U5" s="12">
        <f t="shared" si="0"/>
        <v>44632</v>
      </c>
      <c r="V5" s="14">
        <f t="shared" si="0"/>
        <v>44633</v>
      </c>
      <c r="W5" s="13">
        <f>V5+1</f>
        <v>44634</v>
      </c>
      <c r="X5" s="12">
        <f>W5+1</f>
        <v>44635</v>
      </c>
      <c r="Y5" s="12">
        <f t="shared" si="0"/>
        <v>44636</v>
      </c>
      <c r="Z5" s="12">
        <f t="shared" si="0"/>
        <v>44637</v>
      </c>
      <c r="AA5" s="12">
        <f t="shared" si="0"/>
        <v>44638</v>
      </c>
      <c r="AB5" s="12">
        <f t="shared" si="0"/>
        <v>44639</v>
      </c>
      <c r="AC5" s="14">
        <f t="shared" si="0"/>
        <v>44640</v>
      </c>
      <c r="AD5" s="13">
        <f>AC5+1</f>
        <v>44641</v>
      </c>
      <c r="AE5" s="12">
        <f>AD5+1</f>
        <v>44642</v>
      </c>
      <c r="AF5" s="12">
        <f t="shared" si="0"/>
        <v>44643</v>
      </c>
      <c r="AG5" s="12">
        <f t="shared" si="0"/>
        <v>44644</v>
      </c>
      <c r="AH5" s="12">
        <f t="shared" si="0"/>
        <v>44645</v>
      </c>
      <c r="AI5" s="12">
        <f t="shared" si="0"/>
        <v>44646</v>
      </c>
      <c r="AJ5" s="14">
        <f t="shared" si="0"/>
        <v>44647</v>
      </c>
      <c r="AK5" s="13">
        <f>AJ5+1</f>
        <v>44648</v>
      </c>
      <c r="AL5" s="12">
        <f>AK5+1</f>
        <v>44649</v>
      </c>
      <c r="AM5" s="12">
        <f t="shared" si="0"/>
        <v>44650</v>
      </c>
      <c r="AN5" s="12">
        <f t="shared" si="0"/>
        <v>44651</v>
      </c>
      <c r="AO5" s="12">
        <f t="shared" si="0"/>
        <v>44652</v>
      </c>
      <c r="AP5" s="12">
        <f t="shared" si="0"/>
        <v>44653</v>
      </c>
      <c r="AQ5" s="14">
        <f t="shared" si="0"/>
        <v>44654</v>
      </c>
      <c r="AR5" s="13">
        <f>AQ5+1</f>
        <v>44655</v>
      </c>
      <c r="AS5" s="12">
        <f>AR5+1</f>
        <v>44656</v>
      </c>
      <c r="AT5" s="12">
        <f t="shared" si="0"/>
        <v>44657</v>
      </c>
      <c r="AU5" s="12">
        <f t="shared" si="0"/>
        <v>44658</v>
      </c>
      <c r="AV5" s="12">
        <f t="shared" si="0"/>
        <v>44659</v>
      </c>
      <c r="AW5" s="12">
        <f t="shared" si="0"/>
        <v>44660</v>
      </c>
      <c r="AX5" s="14">
        <f t="shared" si="0"/>
        <v>44661</v>
      </c>
      <c r="AY5" s="13">
        <f>AX5+1</f>
        <v>44662</v>
      </c>
      <c r="AZ5" s="12">
        <f>AY5+1</f>
        <v>44663</v>
      </c>
      <c r="BA5" s="12">
        <f t="shared" ref="BA5:BE5" si="1">AZ5+1</f>
        <v>44664</v>
      </c>
      <c r="BB5" s="12">
        <f t="shared" si="1"/>
        <v>44665</v>
      </c>
      <c r="BC5" s="12">
        <f t="shared" si="1"/>
        <v>44666</v>
      </c>
      <c r="BD5" s="12">
        <f t="shared" si="1"/>
        <v>44667</v>
      </c>
      <c r="BE5" s="14">
        <f t="shared" si="1"/>
        <v>44668</v>
      </c>
      <c r="BF5" s="13">
        <f>BE5+1</f>
        <v>44669</v>
      </c>
      <c r="BG5" s="12">
        <f>BF5+1</f>
        <v>44670</v>
      </c>
      <c r="BH5" s="12">
        <f t="shared" ref="BH5:BL5" si="2">BG5+1</f>
        <v>44671</v>
      </c>
      <c r="BI5" s="12">
        <f t="shared" si="2"/>
        <v>44672</v>
      </c>
      <c r="BJ5" s="12">
        <f t="shared" si="2"/>
        <v>44673</v>
      </c>
      <c r="BK5" s="12">
        <f t="shared" si="2"/>
        <v>44674</v>
      </c>
      <c r="BL5" s="14">
        <f t="shared" si="2"/>
        <v>44675</v>
      </c>
    </row>
    <row r="6" spans="1:64" ht="29.25" customHeight="1" thickBot="1" x14ac:dyDescent="0.3">
      <c r="A6" s="19"/>
      <c r="B6" s="10" t="s">
        <v>9</v>
      </c>
      <c r="C6" s="11" t="s">
        <v>3</v>
      </c>
      <c r="D6" s="11" t="s">
        <v>2</v>
      </c>
      <c r="E6" s="11" t="s">
        <v>5</v>
      </c>
      <c r="F6" s="11" t="s">
        <v>6</v>
      </c>
      <c r="G6" s="11"/>
      <c r="H6" s="11" t="s">
        <v>7</v>
      </c>
      <c r="I6" s="15" t="str">
        <f t="shared" ref="I6" si="3">LEFT(TEXT(I5,"ddd"),1)</f>
        <v>M</v>
      </c>
      <c r="J6" s="15" t="str">
        <f t="shared" ref="J6:AR6" si="4">LEFT(TEXT(J5,"ddd"),1)</f>
        <v>T</v>
      </c>
      <c r="K6" s="15" t="str">
        <f t="shared" si="4"/>
        <v>W</v>
      </c>
      <c r="L6" s="15" t="str">
        <f t="shared" si="4"/>
        <v>T</v>
      </c>
      <c r="M6" s="15" t="str">
        <f t="shared" si="4"/>
        <v>F</v>
      </c>
      <c r="N6" s="15" t="str">
        <f t="shared" si="4"/>
        <v>S</v>
      </c>
      <c r="O6" s="15" t="str">
        <f t="shared" si="4"/>
        <v>S</v>
      </c>
      <c r="P6" s="15" t="str">
        <f t="shared" si="4"/>
        <v>M</v>
      </c>
      <c r="Q6" s="15" t="str">
        <f t="shared" si="4"/>
        <v>T</v>
      </c>
      <c r="R6" s="15" t="str">
        <f t="shared" si="4"/>
        <v>W</v>
      </c>
      <c r="S6" s="15" t="str">
        <f t="shared" si="4"/>
        <v>T</v>
      </c>
      <c r="T6" s="15" t="str">
        <f t="shared" si="4"/>
        <v>F</v>
      </c>
      <c r="U6" s="15" t="str">
        <f t="shared" si="4"/>
        <v>S</v>
      </c>
      <c r="V6" s="15" t="str">
        <f t="shared" si="4"/>
        <v>S</v>
      </c>
      <c r="W6" s="15" t="str">
        <f t="shared" si="4"/>
        <v>M</v>
      </c>
      <c r="X6" s="15" t="str">
        <f t="shared" si="4"/>
        <v>T</v>
      </c>
      <c r="Y6" s="15" t="str">
        <f t="shared" si="4"/>
        <v>W</v>
      </c>
      <c r="Z6" s="15" t="str">
        <f t="shared" si="4"/>
        <v>T</v>
      </c>
      <c r="AA6" s="15" t="str">
        <f t="shared" si="4"/>
        <v>F</v>
      </c>
      <c r="AB6" s="15" t="str">
        <f t="shared" si="4"/>
        <v>S</v>
      </c>
      <c r="AC6" s="15" t="str">
        <f t="shared" si="4"/>
        <v>S</v>
      </c>
      <c r="AD6" s="15" t="str">
        <f t="shared" si="4"/>
        <v>M</v>
      </c>
      <c r="AE6" s="15" t="str">
        <f t="shared" si="4"/>
        <v>T</v>
      </c>
      <c r="AF6" s="15" t="str">
        <f t="shared" si="4"/>
        <v>W</v>
      </c>
      <c r="AG6" s="15" t="str">
        <f t="shared" si="4"/>
        <v>T</v>
      </c>
      <c r="AH6" s="15" t="str">
        <f t="shared" si="4"/>
        <v>F</v>
      </c>
      <c r="AI6" s="15" t="str">
        <f t="shared" si="4"/>
        <v>S</v>
      </c>
      <c r="AJ6" s="15" t="str">
        <f t="shared" si="4"/>
        <v>S</v>
      </c>
      <c r="AK6" s="15" t="str">
        <f t="shared" si="4"/>
        <v>M</v>
      </c>
      <c r="AL6" s="15" t="str">
        <f t="shared" si="4"/>
        <v>T</v>
      </c>
      <c r="AM6" s="15" t="str">
        <f t="shared" si="4"/>
        <v>W</v>
      </c>
      <c r="AN6" s="15" t="str">
        <f t="shared" si="4"/>
        <v>T</v>
      </c>
      <c r="AO6" s="15" t="str">
        <f t="shared" si="4"/>
        <v>F</v>
      </c>
      <c r="AP6" s="15" t="str">
        <f t="shared" si="4"/>
        <v>S</v>
      </c>
      <c r="AQ6" s="15" t="str">
        <f t="shared" si="4"/>
        <v>S</v>
      </c>
      <c r="AR6" s="15" t="str">
        <f t="shared" si="4"/>
        <v>M</v>
      </c>
      <c r="AS6" s="15" t="str">
        <f t="shared" ref="AS6:BL6" si="5">LEFT(TEXT(AS5,"ddd"),1)</f>
        <v>T</v>
      </c>
      <c r="AT6" s="15" t="str">
        <f t="shared" si="5"/>
        <v>W</v>
      </c>
      <c r="AU6" s="15" t="str">
        <f t="shared" si="5"/>
        <v>T</v>
      </c>
      <c r="AV6" s="15" t="str">
        <f t="shared" si="5"/>
        <v>F</v>
      </c>
      <c r="AW6" s="15" t="str">
        <f t="shared" si="5"/>
        <v>S</v>
      </c>
      <c r="AX6" s="15" t="str">
        <f t="shared" si="5"/>
        <v>S</v>
      </c>
      <c r="AY6" s="15" t="str">
        <f t="shared" si="5"/>
        <v>M</v>
      </c>
      <c r="AZ6" s="15" t="str">
        <f t="shared" si="5"/>
        <v>T</v>
      </c>
      <c r="BA6" s="15" t="str">
        <f t="shared" si="5"/>
        <v>W</v>
      </c>
      <c r="BB6" s="15" t="str">
        <f t="shared" si="5"/>
        <v>T</v>
      </c>
      <c r="BC6" s="15" t="str">
        <f t="shared" si="5"/>
        <v>F</v>
      </c>
      <c r="BD6" s="15" t="str">
        <f t="shared" si="5"/>
        <v>S</v>
      </c>
      <c r="BE6" s="15" t="str">
        <f t="shared" si="5"/>
        <v>S</v>
      </c>
      <c r="BF6" s="15" t="str">
        <f t="shared" si="5"/>
        <v>M</v>
      </c>
      <c r="BG6" s="15" t="str">
        <f t="shared" si="5"/>
        <v>T</v>
      </c>
      <c r="BH6" s="15" t="str">
        <f t="shared" si="5"/>
        <v>W</v>
      </c>
      <c r="BI6" s="15" t="str">
        <f t="shared" si="5"/>
        <v>T</v>
      </c>
      <c r="BJ6" s="15" t="str">
        <f t="shared" si="5"/>
        <v>F</v>
      </c>
      <c r="BK6" s="15" t="str">
        <f t="shared" si="5"/>
        <v>S</v>
      </c>
      <c r="BL6" s="15" t="str">
        <f t="shared" si="5"/>
        <v>S</v>
      </c>
    </row>
    <row r="7" spans="1:64" s="3" customFormat="1" ht="21.75" thickBot="1" x14ac:dyDescent="0.3">
      <c r="A7" s="19"/>
      <c r="B7" s="26" t="s">
        <v>32</v>
      </c>
      <c r="C7" s="27"/>
      <c r="D7" s="28"/>
      <c r="E7" s="29"/>
      <c r="F7" s="30"/>
      <c r="G7" s="25"/>
      <c r="H7" s="25" t="str">
        <f t="shared" ref="H7:H27" si="6">IF(OR(ISBLANK(task_start),ISBLANK(task_end)),"",task_end-task_start+1)</f>
        <v/>
      </c>
      <c r="I7" s="72"/>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72"/>
      <c r="AW7" s="72"/>
      <c r="AX7" s="72"/>
      <c r="AY7" s="72"/>
      <c r="AZ7" s="72"/>
      <c r="BA7" s="72"/>
      <c r="BB7" s="72"/>
      <c r="BC7" s="72"/>
      <c r="BD7" s="72"/>
      <c r="BE7" s="72"/>
      <c r="BF7" s="72"/>
      <c r="BG7" s="72"/>
      <c r="BH7" s="72"/>
      <c r="BI7" s="72"/>
      <c r="BJ7" s="72"/>
      <c r="BK7" s="72"/>
      <c r="BL7" s="72"/>
    </row>
    <row r="8" spans="1:64" s="3" customFormat="1" ht="21.75" thickBot="1" x14ac:dyDescent="0.3">
      <c r="A8" s="19"/>
      <c r="B8" s="31" t="s">
        <v>42</v>
      </c>
      <c r="C8" s="32"/>
      <c r="D8" s="33">
        <v>1</v>
      </c>
      <c r="E8" s="34">
        <v>44589</v>
      </c>
      <c r="F8" s="35">
        <v>44687</v>
      </c>
      <c r="G8" s="25"/>
      <c r="H8" s="25">
        <f t="shared" si="6"/>
        <v>99</v>
      </c>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2"/>
      <c r="AZ8" s="72"/>
      <c r="BA8" s="72"/>
      <c r="BB8" s="72"/>
      <c r="BC8" s="72"/>
      <c r="BD8" s="72"/>
      <c r="BE8" s="72"/>
      <c r="BF8" s="72"/>
      <c r="BG8" s="72"/>
      <c r="BH8" s="72"/>
      <c r="BI8" s="72"/>
      <c r="BJ8" s="72"/>
      <c r="BK8" s="72"/>
      <c r="BL8" s="72"/>
    </row>
    <row r="9" spans="1:64" s="3" customFormat="1" ht="21.75" thickBot="1" x14ac:dyDescent="0.3">
      <c r="A9" s="19"/>
      <c r="B9" s="31" t="s">
        <v>43</v>
      </c>
      <c r="C9" s="32"/>
      <c r="D9" s="33">
        <v>1</v>
      </c>
      <c r="E9" s="34">
        <v>44598</v>
      </c>
      <c r="F9" s="35">
        <v>44615</v>
      </c>
      <c r="G9" s="25"/>
      <c r="H9" s="25">
        <f t="shared" si="6"/>
        <v>18</v>
      </c>
      <c r="I9" s="72"/>
      <c r="J9" s="72"/>
      <c r="K9" s="72"/>
      <c r="L9" s="72"/>
      <c r="M9" s="72"/>
      <c r="N9" s="72"/>
      <c r="O9" s="72"/>
      <c r="P9" s="72"/>
      <c r="Q9" s="72"/>
      <c r="R9" s="72"/>
      <c r="S9" s="72"/>
      <c r="T9" s="72"/>
      <c r="U9" s="73"/>
      <c r="V9" s="73"/>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72"/>
      <c r="AX9" s="72"/>
      <c r="AY9" s="72"/>
      <c r="AZ9" s="72"/>
      <c r="BA9" s="72"/>
      <c r="BB9" s="72"/>
      <c r="BC9" s="72"/>
      <c r="BD9" s="72"/>
      <c r="BE9" s="72"/>
      <c r="BF9" s="72"/>
      <c r="BG9" s="72"/>
      <c r="BH9" s="72"/>
      <c r="BI9" s="72"/>
      <c r="BJ9" s="72"/>
      <c r="BK9" s="72"/>
      <c r="BL9" s="72"/>
    </row>
    <row r="10" spans="1:64" s="3" customFormat="1" ht="21.75" thickBot="1" x14ac:dyDescent="0.3">
      <c r="A10" s="19"/>
      <c r="B10" s="36" t="s">
        <v>31</v>
      </c>
      <c r="C10" s="37"/>
      <c r="D10" s="38"/>
      <c r="E10" s="39"/>
      <c r="F10" s="40"/>
      <c r="G10" s="25"/>
      <c r="H10" s="25" t="str">
        <f t="shared" si="6"/>
        <v/>
      </c>
      <c r="I10" s="72"/>
      <c r="J10" s="72"/>
      <c r="K10" s="72"/>
      <c r="L10" s="72"/>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2"/>
      <c r="AW10" s="72"/>
      <c r="AX10" s="72"/>
      <c r="AY10" s="72"/>
      <c r="AZ10" s="72"/>
      <c r="BA10" s="72"/>
      <c r="BB10" s="72"/>
      <c r="BC10" s="72"/>
      <c r="BD10" s="72"/>
      <c r="BE10" s="72"/>
      <c r="BF10" s="72"/>
      <c r="BG10" s="72"/>
      <c r="BH10" s="72"/>
      <c r="BI10" s="72"/>
      <c r="BJ10" s="72"/>
      <c r="BK10" s="72"/>
      <c r="BL10" s="72"/>
    </row>
    <row r="11" spans="1:64" s="3" customFormat="1" ht="21.75" thickBot="1" x14ac:dyDescent="0.3">
      <c r="A11" s="19"/>
      <c r="B11" s="41" t="s">
        <v>25</v>
      </c>
      <c r="C11" s="42"/>
      <c r="D11" s="43">
        <v>1</v>
      </c>
      <c r="E11" s="44">
        <v>44615</v>
      </c>
      <c r="F11" s="45">
        <v>44625</v>
      </c>
      <c r="G11" s="25"/>
      <c r="H11" s="25">
        <f t="shared" si="6"/>
        <v>11</v>
      </c>
      <c r="I11" s="72"/>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72"/>
      <c r="AY11" s="72"/>
      <c r="AZ11" s="72"/>
      <c r="BA11" s="72"/>
      <c r="BB11" s="72"/>
      <c r="BC11" s="72"/>
      <c r="BD11" s="72"/>
      <c r="BE11" s="72"/>
      <c r="BF11" s="72"/>
      <c r="BG11" s="72"/>
      <c r="BH11" s="72"/>
      <c r="BI11" s="72"/>
      <c r="BJ11" s="72"/>
      <c r="BK11" s="72"/>
      <c r="BL11" s="72"/>
    </row>
    <row r="12" spans="1:64" s="3" customFormat="1" ht="21.75" thickBot="1" x14ac:dyDescent="0.3">
      <c r="A12" s="19"/>
      <c r="B12" s="41" t="s">
        <v>26</v>
      </c>
      <c r="C12" s="42"/>
      <c r="D12" s="43">
        <v>1</v>
      </c>
      <c r="E12" s="44">
        <v>44615</v>
      </c>
      <c r="F12" s="45">
        <v>44625</v>
      </c>
      <c r="G12" s="25"/>
      <c r="H12" s="25">
        <f t="shared" si="6"/>
        <v>11</v>
      </c>
      <c r="I12" s="72"/>
      <c r="J12" s="72"/>
      <c r="K12" s="72"/>
      <c r="L12" s="72"/>
      <c r="M12" s="72"/>
      <c r="N12" s="72"/>
      <c r="O12" s="72"/>
      <c r="P12" s="72"/>
      <c r="Q12" s="72"/>
      <c r="R12" s="72"/>
      <c r="S12" s="72"/>
      <c r="T12" s="72"/>
      <c r="U12" s="73"/>
      <c r="V12" s="73"/>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2"/>
      <c r="BE12" s="72"/>
      <c r="BF12" s="72"/>
      <c r="BG12" s="72"/>
      <c r="BH12" s="72"/>
      <c r="BI12" s="72"/>
      <c r="BJ12" s="72"/>
      <c r="BK12" s="72"/>
      <c r="BL12" s="72"/>
    </row>
    <row r="13" spans="1:64" s="3" customFormat="1" ht="21.75" thickBot="1" x14ac:dyDescent="0.3">
      <c r="A13" s="19"/>
      <c r="B13" s="41" t="s">
        <v>27</v>
      </c>
      <c r="C13" s="42"/>
      <c r="D13" s="43">
        <v>1</v>
      </c>
      <c r="E13" s="44">
        <v>44625</v>
      </c>
      <c r="F13" s="45">
        <v>44640</v>
      </c>
      <c r="G13" s="25"/>
      <c r="H13" s="25">
        <f t="shared" si="6"/>
        <v>16</v>
      </c>
      <c r="I13" s="72"/>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72"/>
      <c r="AV13" s="72"/>
      <c r="AW13" s="72"/>
      <c r="AX13" s="72"/>
      <c r="AY13" s="72"/>
      <c r="AZ13" s="72"/>
      <c r="BA13" s="72"/>
      <c r="BB13" s="72"/>
      <c r="BC13" s="72"/>
      <c r="BD13" s="72"/>
      <c r="BE13" s="72"/>
      <c r="BF13" s="72"/>
      <c r="BG13" s="72"/>
      <c r="BH13" s="72"/>
      <c r="BI13" s="72"/>
      <c r="BJ13" s="72"/>
      <c r="BK13" s="72"/>
      <c r="BL13" s="72"/>
    </row>
    <row r="14" spans="1:64" s="3" customFormat="1" ht="21.75" thickBot="1" x14ac:dyDescent="0.3">
      <c r="A14" s="19"/>
      <c r="B14" s="41" t="s">
        <v>30</v>
      </c>
      <c r="C14" s="42"/>
      <c r="D14" s="43">
        <v>0</v>
      </c>
      <c r="E14" s="44">
        <v>44640</v>
      </c>
      <c r="F14" s="45">
        <v>44668</v>
      </c>
      <c r="G14" s="25"/>
      <c r="H14" s="25">
        <f t="shared" si="6"/>
        <v>29</v>
      </c>
      <c r="I14" s="72"/>
      <c r="J14" s="72"/>
      <c r="K14" s="72"/>
      <c r="L14" s="72"/>
      <c r="M14" s="72"/>
      <c r="N14" s="72"/>
      <c r="O14" s="72"/>
      <c r="P14" s="72"/>
      <c r="Q14" s="72"/>
      <c r="R14" s="72"/>
      <c r="S14" s="72"/>
      <c r="T14" s="72"/>
      <c r="U14" s="72"/>
      <c r="V14" s="72"/>
      <c r="W14" s="72"/>
      <c r="X14" s="72"/>
      <c r="Y14" s="73"/>
      <c r="Z14" s="72"/>
      <c r="AA14" s="72"/>
      <c r="AB14" s="72"/>
      <c r="AC14" s="72"/>
      <c r="AD14" s="72"/>
      <c r="AE14" s="72"/>
      <c r="AF14" s="72"/>
      <c r="AG14" s="72"/>
      <c r="AH14" s="72"/>
      <c r="AI14" s="72"/>
      <c r="AJ14" s="72"/>
      <c r="AK14" s="72"/>
      <c r="AL14" s="72"/>
      <c r="AM14" s="72"/>
      <c r="AN14" s="72"/>
      <c r="AO14" s="72"/>
      <c r="AP14" s="72"/>
      <c r="AQ14" s="72"/>
      <c r="AR14" s="72"/>
      <c r="AS14" s="72"/>
      <c r="AT14" s="72"/>
      <c r="AU14" s="72"/>
      <c r="AV14" s="72"/>
      <c r="AW14" s="72"/>
      <c r="AX14" s="72"/>
      <c r="AY14" s="72"/>
      <c r="AZ14" s="72"/>
      <c r="BA14" s="72"/>
      <c r="BB14" s="72"/>
      <c r="BC14" s="72"/>
      <c r="BD14" s="72"/>
      <c r="BE14" s="72"/>
      <c r="BF14" s="72"/>
      <c r="BG14" s="72"/>
      <c r="BH14" s="72"/>
      <c r="BI14" s="72"/>
      <c r="BJ14" s="72"/>
      <c r="BK14" s="72"/>
      <c r="BL14" s="72"/>
    </row>
    <row r="15" spans="1:64" s="3" customFormat="1" ht="21.75" thickBot="1" x14ac:dyDescent="0.3">
      <c r="A15" s="19"/>
      <c r="B15" s="41" t="s">
        <v>38</v>
      </c>
      <c r="C15" s="42"/>
      <c r="D15" s="43">
        <v>0</v>
      </c>
      <c r="E15" s="44">
        <v>44647</v>
      </c>
      <c r="F15" s="45">
        <v>44687</v>
      </c>
      <c r="G15" s="25"/>
      <c r="H15" s="25">
        <f t="shared" si="6"/>
        <v>41</v>
      </c>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2"/>
      <c r="BE15" s="72"/>
      <c r="BF15" s="72"/>
      <c r="BG15" s="72"/>
      <c r="BH15" s="72"/>
      <c r="BI15" s="72"/>
      <c r="BJ15" s="72"/>
      <c r="BK15" s="72"/>
      <c r="BL15" s="72"/>
    </row>
    <row r="16" spans="1:64" s="3" customFormat="1" ht="21.75" thickBot="1" x14ac:dyDescent="0.3">
      <c r="A16" s="19"/>
      <c r="B16" s="46" t="s">
        <v>33</v>
      </c>
      <c r="C16" s="47"/>
      <c r="D16" s="48"/>
      <c r="E16" s="49"/>
      <c r="F16" s="50"/>
      <c r="G16" s="25"/>
      <c r="H16" s="25" t="str">
        <f t="shared" si="6"/>
        <v/>
      </c>
      <c r="I16" s="72"/>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72"/>
      <c r="AS16" s="72"/>
      <c r="AT16" s="72"/>
      <c r="AU16" s="72"/>
      <c r="AV16" s="72"/>
      <c r="AW16" s="72"/>
      <c r="AX16" s="72"/>
      <c r="AY16" s="72"/>
      <c r="AZ16" s="72"/>
      <c r="BA16" s="72"/>
      <c r="BB16" s="72"/>
      <c r="BC16" s="72"/>
      <c r="BD16" s="72"/>
      <c r="BE16" s="72"/>
      <c r="BF16" s="72"/>
      <c r="BG16" s="72"/>
      <c r="BH16" s="72"/>
      <c r="BI16" s="72"/>
      <c r="BJ16" s="72"/>
      <c r="BK16" s="72"/>
      <c r="BL16" s="72"/>
    </row>
    <row r="17" spans="1:64" s="3" customFormat="1" ht="21.75" thickBot="1" x14ac:dyDescent="0.3">
      <c r="A17" s="19"/>
      <c r="B17" s="51" t="s">
        <v>34</v>
      </c>
      <c r="C17" s="52"/>
      <c r="D17" s="53">
        <v>1</v>
      </c>
      <c r="E17" s="54">
        <v>44619</v>
      </c>
      <c r="F17" s="54">
        <v>44625</v>
      </c>
      <c r="G17" s="25"/>
      <c r="H17" s="25">
        <f t="shared" si="6"/>
        <v>7</v>
      </c>
      <c r="I17" s="72"/>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72"/>
      <c r="AS17" s="72"/>
      <c r="AT17" s="72"/>
      <c r="AU17" s="72"/>
      <c r="AV17" s="72"/>
      <c r="AW17" s="72"/>
      <c r="AX17" s="72"/>
      <c r="AY17" s="72"/>
      <c r="AZ17" s="72"/>
      <c r="BA17" s="72"/>
      <c r="BB17" s="72"/>
      <c r="BC17" s="72"/>
      <c r="BD17" s="72"/>
      <c r="BE17" s="72"/>
      <c r="BF17" s="72"/>
      <c r="BG17" s="72"/>
      <c r="BH17" s="72"/>
      <c r="BI17" s="72"/>
      <c r="BJ17" s="72"/>
      <c r="BK17" s="72"/>
      <c r="BL17" s="72"/>
    </row>
    <row r="18" spans="1:64" s="3" customFormat="1" ht="21.75" thickBot="1" x14ac:dyDescent="0.3">
      <c r="A18" s="19"/>
      <c r="B18" s="51" t="s">
        <v>35</v>
      </c>
      <c r="C18" s="52"/>
      <c r="D18" s="53">
        <v>1</v>
      </c>
      <c r="E18" s="54">
        <v>44640</v>
      </c>
      <c r="F18" s="54">
        <v>44647</v>
      </c>
      <c r="G18" s="25"/>
      <c r="H18" s="25">
        <f t="shared" si="6"/>
        <v>8</v>
      </c>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row>
    <row r="19" spans="1:64" s="3" customFormat="1" ht="21.75" thickBot="1" x14ac:dyDescent="0.3">
      <c r="A19" s="19"/>
      <c r="B19" s="51" t="s">
        <v>36</v>
      </c>
      <c r="C19" s="52"/>
      <c r="D19" s="53">
        <v>0</v>
      </c>
      <c r="E19" s="54">
        <v>44654</v>
      </c>
      <c r="F19" s="55">
        <v>44666</v>
      </c>
      <c r="G19" s="25"/>
      <c r="H19" s="25">
        <f t="shared" si="6"/>
        <v>13</v>
      </c>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72"/>
      <c r="AX19" s="72"/>
      <c r="AY19" s="72"/>
      <c r="AZ19" s="72"/>
      <c r="BA19" s="72"/>
      <c r="BB19" s="72"/>
      <c r="BC19" s="72"/>
      <c r="BD19" s="72"/>
      <c r="BE19" s="72"/>
      <c r="BF19" s="72"/>
      <c r="BG19" s="72"/>
      <c r="BH19" s="72"/>
      <c r="BI19" s="72"/>
      <c r="BJ19" s="72"/>
      <c r="BK19" s="72"/>
      <c r="BL19" s="72"/>
    </row>
    <row r="20" spans="1:64" s="3" customFormat="1" ht="21.75" thickBot="1" x14ac:dyDescent="0.3">
      <c r="A20" s="19"/>
      <c r="B20" s="51" t="s">
        <v>37</v>
      </c>
      <c r="C20" s="52"/>
      <c r="D20" s="53">
        <v>0</v>
      </c>
      <c r="E20" s="54">
        <v>44668</v>
      </c>
      <c r="F20" s="54">
        <v>44680</v>
      </c>
      <c r="G20" s="25"/>
      <c r="H20" s="25">
        <f t="shared" si="6"/>
        <v>13</v>
      </c>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c r="AX20" s="72"/>
      <c r="AY20" s="72"/>
      <c r="AZ20" s="72"/>
      <c r="BA20" s="72"/>
      <c r="BB20" s="72"/>
      <c r="BC20" s="72"/>
      <c r="BD20" s="72"/>
      <c r="BE20" s="72"/>
      <c r="BF20" s="72"/>
      <c r="BG20" s="72"/>
      <c r="BH20" s="72"/>
      <c r="BI20" s="72"/>
      <c r="BJ20" s="72"/>
      <c r="BK20" s="72"/>
      <c r="BL20" s="72"/>
    </row>
    <row r="21" spans="1:64" s="3" customFormat="1" ht="21.75" thickBot="1" x14ac:dyDescent="0.3">
      <c r="A21" s="19"/>
      <c r="B21" s="56" t="s">
        <v>39</v>
      </c>
      <c r="C21" s="57"/>
      <c r="D21" s="58"/>
      <c r="E21" s="59"/>
      <c r="F21" s="60"/>
      <c r="G21" s="25"/>
      <c r="H21" s="25" t="str">
        <f t="shared" si="6"/>
        <v/>
      </c>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c r="BE21" s="72"/>
      <c r="BF21" s="72"/>
      <c r="BG21" s="72"/>
      <c r="BH21" s="72"/>
      <c r="BI21" s="72"/>
      <c r="BJ21" s="72"/>
      <c r="BK21" s="72"/>
      <c r="BL21" s="72"/>
    </row>
    <row r="22" spans="1:64" s="3" customFormat="1" ht="21.75" thickBot="1" x14ac:dyDescent="0.3">
      <c r="A22" s="19"/>
      <c r="B22" s="61" t="s">
        <v>40</v>
      </c>
      <c r="C22" s="62"/>
      <c r="D22" s="63">
        <v>0</v>
      </c>
      <c r="E22" s="64">
        <v>44687</v>
      </c>
      <c r="F22" s="65">
        <v>44709</v>
      </c>
      <c r="G22" s="25"/>
      <c r="H22" s="25">
        <f t="shared" si="6"/>
        <v>23</v>
      </c>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c r="AV22" s="72"/>
      <c r="AW22" s="72"/>
      <c r="AX22" s="72"/>
      <c r="AY22" s="72"/>
      <c r="AZ22" s="72"/>
      <c r="BA22" s="72"/>
      <c r="BB22" s="72"/>
      <c r="BC22" s="72"/>
      <c r="BD22" s="72"/>
      <c r="BE22" s="72"/>
      <c r="BF22" s="72"/>
      <c r="BG22" s="72"/>
      <c r="BH22" s="72"/>
      <c r="BI22" s="72"/>
      <c r="BJ22" s="72"/>
      <c r="BK22" s="72"/>
      <c r="BL22" s="72"/>
    </row>
    <row r="23" spans="1:64" s="3" customFormat="1" ht="21.75" thickBot="1" x14ac:dyDescent="0.3">
      <c r="A23" s="19"/>
      <c r="B23" s="61" t="s">
        <v>41</v>
      </c>
      <c r="C23" s="62"/>
      <c r="D23" s="63">
        <v>0</v>
      </c>
      <c r="E23" s="64">
        <v>44688</v>
      </c>
      <c r="F23" s="64">
        <v>44709</v>
      </c>
      <c r="G23" s="25"/>
      <c r="H23" s="25">
        <f t="shared" si="6"/>
        <v>22</v>
      </c>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c r="BA23" s="72"/>
      <c r="BB23" s="72"/>
      <c r="BC23" s="72"/>
      <c r="BD23" s="72"/>
      <c r="BE23" s="72"/>
      <c r="BF23" s="72"/>
      <c r="BG23" s="72"/>
      <c r="BH23" s="72"/>
      <c r="BI23" s="72"/>
      <c r="BJ23" s="72"/>
      <c r="BK23" s="72"/>
      <c r="BL23" s="72"/>
    </row>
    <row r="24" spans="1:64" s="3" customFormat="1" ht="21.75" thickBot="1" x14ac:dyDescent="0.3">
      <c r="A24" s="19"/>
      <c r="B24" s="20"/>
      <c r="C24" s="21"/>
      <c r="D24" s="22"/>
      <c r="E24" s="23"/>
      <c r="F24" s="24"/>
      <c r="G24" s="25"/>
      <c r="H24" s="25" t="str">
        <f t="shared" si="6"/>
        <v/>
      </c>
      <c r="I24" s="7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2"/>
      <c r="BD24" s="72"/>
      <c r="BE24" s="72"/>
      <c r="BF24" s="72"/>
      <c r="BG24" s="72"/>
      <c r="BH24" s="72"/>
      <c r="BI24" s="72"/>
      <c r="BJ24" s="72"/>
      <c r="BK24" s="72"/>
      <c r="BL24" s="72"/>
    </row>
    <row r="25" spans="1:64" s="3" customFormat="1" ht="21.75" thickBot="1" x14ac:dyDescent="0.3">
      <c r="A25" s="19"/>
      <c r="B25" s="20"/>
      <c r="C25" s="21"/>
      <c r="D25" s="22"/>
      <c r="E25" s="23"/>
      <c r="F25" s="24"/>
      <c r="G25" s="25"/>
      <c r="H25" s="25" t="str">
        <f t="shared" si="6"/>
        <v/>
      </c>
      <c r="I25" s="7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c r="BA25" s="72"/>
      <c r="BB25" s="72"/>
      <c r="BC25" s="72"/>
      <c r="BD25" s="72"/>
      <c r="BE25" s="72"/>
      <c r="BF25" s="72"/>
      <c r="BG25" s="72"/>
      <c r="BH25" s="72"/>
      <c r="BI25" s="72"/>
      <c r="BJ25" s="72"/>
      <c r="BK25" s="72"/>
      <c r="BL25" s="72"/>
    </row>
    <row r="26" spans="1:64" s="3" customFormat="1" ht="21.75" thickBot="1" x14ac:dyDescent="0.3">
      <c r="A26" s="19"/>
      <c r="B26" s="20"/>
      <c r="C26" s="21"/>
      <c r="D26" s="22"/>
      <c r="E26" s="23"/>
      <c r="F26" s="24"/>
      <c r="G26" s="25"/>
      <c r="H26" s="25" t="str">
        <f t="shared" si="6"/>
        <v/>
      </c>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2"/>
      <c r="BK26" s="72"/>
      <c r="BL26" s="72"/>
    </row>
    <row r="27" spans="1:64" s="3" customFormat="1" ht="21.75" thickBot="1" x14ac:dyDescent="0.3">
      <c r="A27" s="19"/>
      <c r="B27" s="66" t="s">
        <v>0</v>
      </c>
      <c r="C27" s="67"/>
      <c r="D27" s="68"/>
      <c r="E27" s="69"/>
      <c r="F27" s="70"/>
      <c r="G27" s="71"/>
      <c r="H27" s="71" t="str">
        <f t="shared" si="6"/>
        <v/>
      </c>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c r="AX27" s="74"/>
      <c r="AY27" s="74"/>
      <c r="AZ27" s="74"/>
      <c r="BA27" s="74"/>
      <c r="BB27" s="74"/>
      <c r="BC27" s="74"/>
      <c r="BD27" s="74"/>
      <c r="BE27" s="74"/>
      <c r="BF27" s="74"/>
      <c r="BG27" s="74"/>
      <c r="BH27" s="74"/>
      <c r="BI27" s="74"/>
      <c r="BJ27" s="74"/>
      <c r="BK27" s="74"/>
      <c r="BL27" s="74"/>
    </row>
    <row r="28" spans="1:64" x14ac:dyDescent="0.25">
      <c r="A28" s="6"/>
      <c r="G28" s="6"/>
    </row>
    <row r="29" spans="1:64" x14ac:dyDescent="0.25">
      <c r="B29" s="17" t="s">
        <v>12</v>
      </c>
      <c r="C29" s="17"/>
      <c r="F29" s="87">
        <v>43113</v>
      </c>
    </row>
    <row r="30" spans="1:64" x14ac:dyDescent="0.25">
      <c r="B30" s="91" t="s">
        <v>17</v>
      </c>
      <c r="C30" s="18"/>
    </row>
    <row r="31" spans="1:64" x14ac:dyDescent="0.25">
      <c r="B31" s="90" t="s">
        <v>23</v>
      </c>
    </row>
  </sheetData>
  <mergeCells count="11">
    <mergeCell ref="J1:AA1"/>
    <mergeCell ref="AK4:AQ4"/>
    <mergeCell ref="AR4:AX4"/>
    <mergeCell ref="AY4:BE4"/>
    <mergeCell ref="BF4:BL4"/>
    <mergeCell ref="E2:F2"/>
    <mergeCell ref="I4:O4"/>
    <mergeCell ref="P4:V4"/>
    <mergeCell ref="W4:AC4"/>
    <mergeCell ref="AD4:AJ4"/>
    <mergeCell ref="E3:F3"/>
  </mergeCells>
  <phoneticPr fontId="30" type="noConversion"/>
  <conditionalFormatting sqref="D7:D27">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BL27">
    <cfRule type="expression" dxfId="2" priority="25">
      <formula>AND(task_start&lt;=I$5,ROUNDDOWN((task_end-task_start+1)*task_progress,0)+task_start-1&gt;=I$5)</formula>
    </cfRule>
    <cfRule type="expression" dxfId="1" priority="26" stopIfTrue="1">
      <formula>AND(task_end&gt;=I$5,task_start&lt;I$5+1)</formula>
    </cfRule>
  </conditionalFormatting>
  <conditionalFormatting sqref="I5:BL27">
    <cfRule type="expression" dxfId="0" priority="27">
      <formula>AND(today&gt;=I$5,today&lt;I$5+1)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B30" r:id="rId1" xr:uid="{00000000-0004-0000-0000-000000000000}"/>
    <hyperlink ref="B29" r:id="rId2" xr:uid="{00000000-0004-0000-0000-000001000000}"/>
  </hyperlinks>
  <pageMargins left="0.35" right="0.35" top="0.35" bottom="0.5" header="0.3" footer="0.3"/>
  <pageSetup scale="62"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RowHeight="12.75" x14ac:dyDescent="0.2"/>
  <cols>
    <col min="1" max="1" width="2.85546875" style="76" customWidth="1"/>
    <col min="2" max="2" width="87.140625" style="83" customWidth="1"/>
    <col min="3" max="16384" width="9.140625" style="76"/>
  </cols>
  <sheetData>
    <row r="1" spans="2:3" ht="46.5" customHeight="1" x14ac:dyDescent="0.2">
      <c r="B1" s="75"/>
    </row>
    <row r="2" spans="2:3" s="78" customFormat="1" ht="15.75" x14ac:dyDescent="0.25">
      <c r="B2" s="77" t="s">
        <v>12</v>
      </c>
      <c r="C2" s="77"/>
    </row>
    <row r="3" spans="2:3" s="80" customFormat="1" ht="13.5" customHeight="1" x14ac:dyDescent="0.25">
      <c r="B3" s="79" t="s">
        <v>17</v>
      </c>
      <c r="C3" s="79"/>
    </row>
    <row r="4" spans="2:3" x14ac:dyDescent="0.2">
      <c r="B4" s="89" t="s">
        <v>23</v>
      </c>
    </row>
    <row r="5" spans="2:3" x14ac:dyDescent="0.2">
      <c r="B5" s="75"/>
    </row>
    <row r="6" spans="2:3" s="81" customFormat="1" ht="26.25" x14ac:dyDescent="0.4">
      <c r="B6" s="84" t="s">
        <v>11</v>
      </c>
    </row>
    <row r="7" spans="2:3" ht="60" x14ac:dyDescent="0.2">
      <c r="B7" s="85" t="s">
        <v>20</v>
      </c>
    </row>
    <row r="8" spans="2:3" ht="15" x14ac:dyDescent="0.2">
      <c r="B8" s="82"/>
    </row>
    <row r="9" spans="2:3" s="81" customFormat="1" ht="26.25" x14ac:dyDescent="0.4">
      <c r="B9" s="84" t="s">
        <v>13</v>
      </c>
    </row>
    <row r="10" spans="2:3" ht="60" x14ac:dyDescent="0.2">
      <c r="B10" s="85" t="s">
        <v>21</v>
      </c>
    </row>
    <row r="11" spans="2:3" ht="14.25" x14ac:dyDescent="0.2">
      <c r="B11" s="86" t="s">
        <v>19</v>
      </c>
    </row>
    <row r="12" spans="2:3" ht="15" x14ac:dyDescent="0.2">
      <c r="B12" s="82"/>
    </row>
    <row r="13" spans="2:3" ht="14.25" x14ac:dyDescent="0.2">
      <c r="B13" s="92" t="str">
        <f>HYPERLINK("https://vertex42.link/HowToMakeAGanttChart","► Watch How This Gantt Chart Was Created")</f>
        <v>► Watch How This Gantt Chart Was Created</v>
      </c>
    </row>
    <row r="14" spans="2:3" ht="15" x14ac:dyDescent="0.2">
      <c r="B14" s="82"/>
    </row>
    <row r="15" spans="2:3" s="81" customFormat="1" ht="26.25" x14ac:dyDescent="0.4">
      <c r="B15" s="84" t="s">
        <v>10</v>
      </c>
    </row>
    <row r="16" spans="2:3" ht="30" x14ac:dyDescent="0.2">
      <c r="B16" s="85" t="s">
        <v>18</v>
      </c>
    </row>
    <row r="17" spans="2:2" ht="14.25" x14ac:dyDescent="0.2">
      <c r="B17" s="86" t="s">
        <v>4</v>
      </c>
    </row>
    <row r="18" spans="2:2" ht="15" x14ac:dyDescent="0.2">
      <c r="B18" s="82"/>
    </row>
    <row r="19" spans="2:2" s="81" customFormat="1" ht="26.25" x14ac:dyDescent="0.4">
      <c r="B19" s="84" t="s">
        <v>14</v>
      </c>
    </row>
    <row r="20" spans="2:2" ht="60" x14ac:dyDescent="0.2">
      <c r="B20" s="85" t="s">
        <v>15</v>
      </c>
    </row>
    <row r="21" spans="2:2" ht="15" x14ac:dyDescent="0.2">
      <c r="B21" s="82"/>
    </row>
    <row r="22" spans="2:2" ht="75" x14ac:dyDescent="0.2">
      <c r="B22" s="85" t="s">
        <v>16</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Nhat D</cp:lastModifiedBy>
  <cp:lastPrinted>2019-04-24T14:39:40Z</cp:lastPrinted>
  <dcterms:created xsi:type="dcterms:W3CDTF">2017-01-09T18:01:51Z</dcterms:created>
  <dcterms:modified xsi:type="dcterms:W3CDTF">2022-03-22T06:42:27Z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