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E:\pythonlab\senior-project\"/>
    </mc:Choice>
  </mc:AlternateContent>
  <xr:revisionPtr revIDLastSave="0" documentId="13_ncr:1_{040815BA-D8BF-4816-A628-1E680CFA4683}"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ProjectSchedule!$1:$29</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9" i="11" l="1"/>
  <c r="H28" i="11"/>
  <c r="H26" i="11"/>
  <c r="H25" i="11"/>
  <c r="H24" i="11"/>
  <c r="H23" i="11"/>
  <c r="H22" i="11"/>
  <c r="H21" i="11"/>
  <c r="H20" i="11"/>
  <c r="H19" i="11"/>
  <c r="H18"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Q5" i="11" l="1"/>
  <c r="BP6" i="11"/>
  <c r="AJ6" i="11"/>
  <c r="BQ6" i="11" l="1"/>
  <c r="BR5" i="11"/>
  <c r="AK6" i="11"/>
  <c r="BS5" i="11" l="1"/>
  <c r="BR6" i="11"/>
  <c r="AL6" i="11"/>
  <c r="BS6" i="11" l="1"/>
  <c r="BT5" i="11"/>
  <c r="AM6" i="11"/>
  <c r="BT4" i="11" l="1"/>
  <c r="BU5" i="11"/>
  <c r="BT6" i="11"/>
  <c r="AN6" i="11"/>
  <c r="BV5" i="11" l="1"/>
  <c r="BU6" i="11"/>
  <c r="AO6" i="11"/>
  <c r="BV6" i="11" l="1"/>
  <c r="BW5" i="11"/>
  <c r="AP6" i="11"/>
  <c r="BW6" i="11" l="1"/>
  <c r="BX5" i="11"/>
  <c r="AQ6" i="11"/>
  <c r="BX6" i="11" l="1"/>
  <c r="BY5" i="11"/>
  <c r="AR6" i="11"/>
  <c r="BY6" i="11" l="1"/>
  <c r="BZ5" i="11"/>
  <c r="BZ6" i="11" l="1"/>
  <c r="CA5" i="11"/>
  <c r="CB5" i="11" l="1"/>
  <c r="CA4" i="11"/>
  <c r="CA6" i="11"/>
  <c r="CB6" i="11" l="1"/>
  <c r="CC5" i="11"/>
  <c r="CC6" i="11" l="1"/>
  <c r="CD5" i="11"/>
  <c r="CE5" i="11" l="1"/>
  <c r="CD6" i="11"/>
  <c r="CF5" i="11" l="1"/>
  <c r="CE6" i="11"/>
  <c r="CG5" i="11" l="1"/>
  <c r="CF6" i="11"/>
  <c r="CG6" i="11" l="1"/>
  <c r="CH5" i="11"/>
  <c r="CI5" i="11" l="1"/>
  <c r="CH6" i="11"/>
  <c r="CH4" i="11"/>
  <c r="CJ5" i="11" l="1"/>
  <c r="CI6" i="11"/>
  <c r="CJ6" i="11" l="1"/>
  <c r="CK5" i="11"/>
  <c r="CK6" i="11" l="1"/>
  <c r="CL5" i="11"/>
  <c r="CM5" i="11" l="1"/>
  <c r="CL6" i="11"/>
  <c r="CN5" i="11" l="1"/>
  <c r="CM6" i="11"/>
  <c r="CN6" i="11" l="1"/>
  <c r="CO5" i="11"/>
  <c r="CO4" i="11" l="1"/>
  <c r="CP5" i="11"/>
  <c r="CO6" i="11"/>
  <c r="CP6" i="11" l="1"/>
  <c r="CQ5" i="11"/>
  <c r="CQ6" i="11" l="1"/>
  <c r="CR5" i="11"/>
  <c r="CS5" i="11" l="1"/>
  <c r="CR6" i="11"/>
  <c r="CT5" i="11" l="1"/>
  <c r="CS6" i="11"/>
  <c r="CT6" i="11" l="1"/>
  <c r="CU5" i="11"/>
  <c r="CU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<sst xmlns="http://schemas.openxmlformats.org/spreadsheetml/2006/main" count="51" uniqueCount="48">
  <si>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</si>
  <si>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</si>
  <si>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</si>
  <si>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</si>
  <si>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</si>
  <si>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</si>
  <si>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</si>
  <si>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</si>
  <si>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</si>
  <si>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</si>
  <si>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</si>
  <si>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</si>
  <si>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</si>
  <si>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</si>
  <si>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</si>
  <si>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</si>
  <si>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</si>
  <si>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</si>
  <si>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</si>
  <si>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</si>
  <si>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</si>
  <si>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</si>
  <si>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</si>
  <si>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</si>
  <si>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Senior Project - Encryption software</t>
  </si>
  <si>
    <t xml:space="preserve">Create simple app Gui </t>
  </si>
  <si>
    <t>Creat version 1 Password generator</t>
  </si>
  <si>
    <t>Creat version 1 Password Strength check</t>
  </si>
  <si>
    <t>Comp 193</t>
  </si>
  <si>
    <t>By Nhat Quang Dinh (Danny)</t>
  </si>
  <si>
    <t xml:space="preserve">Create version 1 Ceaser Cipher </t>
  </si>
  <si>
    <t>Phase 2: Creating Application</t>
  </si>
  <si>
    <t>Phase 1: Creating System Design and Proposal</t>
  </si>
  <si>
    <t xml:space="preserve">Phase 3: Report </t>
  </si>
  <si>
    <t>Snapshot 1</t>
  </si>
  <si>
    <t>Snapshot 2</t>
  </si>
  <si>
    <t>Snapshot 3</t>
  </si>
  <si>
    <t>Snapshot 4</t>
  </si>
  <si>
    <t>Phase 4 : Final</t>
  </si>
  <si>
    <t>Final Implementation</t>
  </si>
  <si>
    <t>Oral Presentation</t>
  </si>
  <si>
    <t>Proposal for Senior Project</t>
  </si>
  <si>
    <t>System Design</t>
  </si>
  <si>
    <t xml:space="preserve">Upgrade Ceaser Cipher </t>
  </si>
  <si>
    <t>Upgrade Password Generator</t>
  </si>
  <si>
    <t xml:space="preserve">Upgrade Password check </t>
  </si>
  <si>
    <t xml:space="preserve">Poster </t>
  </si>
  <si>
    <t xml:space="preserve">Upgrade Ceaser Cipher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</si>
</sst>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9"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3"/>
  <sheetViews>
    <sheetView showGridLines="0" tabSelected="1" showRuler="0" zoomScaleNormal="100" zoomScalePageLayoutView="70" workbookViewId="0">
      <pane ySplit="6" topLeftCell="A10" activePane="bottomLeft" state="frozen"/>
      <selection pane="bottomLeft" activeCell="D17" sqref="D17"/>
    </sheetView>
  </sheetViews>
  <sheetFormatPr defaultRowHeight="15" x14ac:dyDescent="0.25"/>
  <cols>
    <col min="1" max="1" width="2.7109375" customWidth="1"/>
    <col min="2" max="2" width="32.4257812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0" width="2.7109375" bestFit="1" customWidth="1"/>
    <col min="71" max="71" width="1.85546875" bestFit="1" customWidth="1"/>
    <col min="72" max="72" width="2.28515625" bestFit="1" customWidth="1"/>
    <col min="73" max="73" width="1.85546875" bestFit="1" customWidth="1"/>
    <col min="74" max="74" width="2.42578125" bestFit="1" customWidth="1"/>
    <col min="75" max="78" width="1.85546875" bestFit="1" customWidth="1"/>
    <col min="79" max="79" width="2.28515625" bestFit="1" customWidth="1"/>
    <col min="80" max="99" width="2.7109375" bestFit="1" customWidth="1"/>
  </cols>
  <sheetData>
    <row r="1" spans="1:99" ht="28.5" x14ac:dyDescent="0.45">
      <c r="B1" s="16" t="s">
        <v>24</v>
      </c>
      <c r="C1" s="1"/>
      <c r="D1" s="2"/>
      <c r="E1" s="4"/>
      <c r="F1" s="88"/>
      <c r="H1" s="2"/>
      <c r="I1" s="8"/>
      <c r="J1" s="98" t="str">
        <f>HYPERLINK("https://vertex42.link/HowToMakeAGanttChart","► Watch How to Make a Gantt Chart in Excel")</f>
        <v>► Watch How to Make a Gantt Chart in Excel</v>
      </c>
      <c r="K1" s="98"/>
      <c r="L1" s="98"/>
      <c r="M1" s="98"/>
      <c r="N1" s="98"/>
      <c r="O1" s="98"/>
      <c r="P1" s="98"/>
      <c r="Q1" s="98"/>
      <c r="R1" s="98"/>
      <c r="S1" s="98"/>
      <c r="T1" s="98"/>
      <c r="U1" s="98"/>
      <c r="V1" s="98"/>
      <c r="W1" s="98"/>
      <c r="X1" s="98"/>
      <c r="Y1" s="98"/>
      <c r="Z1" s="98"/>
      <c r="AA1" s="98"/>
    </row>
    <row r="2" spans="1:99" ht="19.5" customHeight="1" x14ac:dyDescent="0.3">
      <c r="B2" s="9" t="s">
        <v>28</v>
      </c>
      <c r="D2" s="6" t="s">
        <v>1</v>
      </c>
      <c r="E2" s="96">
        <v>44617</v>
      </c>
      <c r="F2" s="97"/>
    </row>
    <row r="3" spans="1:99" ht="19.5" customHeight="1" x14ac:dyDescent="0.3">
      <c r="B3" s="9" t="s">
        <v>29</v>
      </c>
      <c r="D3" s="6" t="s">
        <v>22</v>
      </c>
      <c r="E3" s="96">
        <v>44625</v>
      </c>
      <c r="F3" s="97"/>
    </row>
    <row r="4" spans="1:99" x14ac:dyDescent="0.25">
      <c r="D4" s="6" t="s">
        <v>8</v>
      </c>
      <c r="E4" s="7">
        <v>2</v>
      </c>
      <c r="I4" s="93">
        <f>I5</f>
        <v>44620</v>
      </c>
      <c r="J4" s="94"/>
      <c r="K4" s="94"/>
      <c r="L4" s="94"/>
      <c r="M4" s="94"/>
      <c r="N4" s="94"/>
      <c r="O4" s="95"/>
      <c r="P4" s="93">
        <f>P5</f>
        <v>44627</v>
      </c>
      <c r="Q4" s="94"/>
      <c r="R4" s="94"/>
      <c r="S4" s="94"/>
      <c r="T4" s="94"/>
      <c r="U4" s="94"/>
      <c r="V4" s="95"/>
      <c r="W4" s="93">
        <f>W5</f>
        <v>44634</v>
      </c>
      <c r="X4" s="94"/>
      <c r="Y4" s="94"/>
      <c r="Z4" s="94"/>
      <c r="AA4" s="94"/>
      <c r="AB4" s="94"/>
      <c r="AC4" s="95"/>
      <c r="AD4" s="93">
        <f>AD5</f>
        <v>44641</v>
      </c>
      <c r="AE4" s="94"/>
      <c r="AF4" s="94"/>
      <c r="AG4" s="94"/>
      <c r="AH4" s="94"/>
      <c r="AI4" s="94"/>
      <c r="AJ4" s="95"/>
      <c r="AK4" s="93">
        <f>AK5</f>
        <v>44648</v>
      </c>
      <c r="AL4" s="94"/>
      <c r="AM4" s="94"/>
      <c r="AN4" s="94"/>
      <c r="AO4" s="94"/>
      <c r="AP4" s="94"/>
      <c r="AQ4" s="95"/>
      <c r="AR4" s="93">
        <f>AR5</f>
        <v>44655</v>
      </c>
      <c r="AS4" s="94"/>
      <c r="AT4" s="94"/>
      <c r="AU4" s="94"/>
      <c r="AV4" s="94"/>
      <c r="AW4" s="94"/>
      <c r="AX4" s="95"/>
      <c r="AY4" s="93">
        <f>AY5</f>
        <v>44662</v>
      </c>
      <c r="AZ4" s="94"/>
      <c r="BA4" s="94"/>
      <c r="BB4" s="94"/>
      <c r="BC4" s="94"/>
      <c r="BD4" s="94"/>
      <c r="BE4" s="95"/>
      <c r="BF4" s="93">
        <f>BF5</f>
        <v>44669</v>
      </c>
      <c r="BG4" s="94"/>
      <c r="BH4" s="94"/>
      <c r="BI4" s="94"/>
      <c r="BJ4" s="94"/>
      <c r="BK4" s="94"/>
      <c r="BL4" s="95"/>
      <c r="BM4" s="93">
        <f>BM5</f>
        <v>44676</v>
      </c>
      <c r="BN4" s="94"/>
      <c r="BO4" s="94"/>
      <c r="BP4" s="94"/>
      <c r="BQ4" s="94"/>
      <c r="BR4" s="94"/>
      <c r="BS4" s="95"/>
      <c r="BT4" s="93">
        <f>BT5</f>
        <v>44683</v>
      </c>
      <c r="BU4" s="94"/>
      <c r="BV4" s="94"/>
      <c r="BW4" s="94"/>
      <c r="BX4" s="94"/>
      <c r="BY4" s="94"/>
      <c r="BZ4" s="95"/>
      <c r="CA4" s="93">
        <f t="shared" ref="CA4" si="0">CA5</f>
        <v>44690</v>
      </c>
      <c r="CB4" s="94"/>
      <c r="CC4" s="94"/>
      <c r="CD4" s="94"/>
      <c r="CE4" s="94"/>
      <c r="CF4" s="94"/>
      <c r="CG4" s="95"/>
      <c r="CH4" s="93">
        <f t="shared" ref="CH4" si="1">CH5</f>
        <v>44697</v>
      </c>
      <c r="CI4" s="94"/>
      <c r="CJ4" s="94"/>
      <c r="CK4" s="94"/>
      <c r="CL4" s="94"/>
      <c r="CM4" s="94"/>
      <c r="CN4" s="95"/>
      <c r="CO4" s="93">
        <f t="shared" ref="CO4" si="2">CO5</f>
        <v>44704</v>
      </c>
      <c r="CP4" s="94"/>
      <c r="CQ4" s="94"/>
      <c r="CR4" s="94"/>
      <c r="CS4" s="94"/>
      <c r="CT4" s="94"/>
      <c r="CU4" s="95"/>
    </row>
    <row r="5" spans="1:99" x14ac:dyDescent="0.25">
      <c r="A5" s="6"/>
      <c r="G5" s="6"/>
      <c r="I5" s="13">
        <f>E2-WEEKDAY(E2,1)+2+7*(E4-1)</f>
        <v>44620</v>
      </c>
      <c r="J5" s="12">
        <f>I5+1</f>
        <v>44621</v>
      </c>
      <c r="K5" s="12">
        <f t="shared" ref="K5:AX5" si="3">J5+1</f>
        <v>44622</v>
      </c>
      <c r="L5" s="12">
        <f t="shared" si="3"/>
        <v>44623</v>
      </c>
      <c r="M5" s="12">
        <f t="shared" si="3"/>
        <v>44624</v>
      </c>
      <c r="N5" s="12">
        <f t="shared" si="3"/>
        <v>44625</v>
      </c>
      <c r="O5" s="14">
        <f t="shared" si="3"/>
        <v>44626</v>
      </c>
      <c r="P5" s="13">
        <f>O5+1</f>
        <v>44627</v>
      </c>
      <c r="Q5" s="12">
        <f>P5+1</f>
        <v>44628</v>
      </c>
      <c r="R5" s="12">
        <f t="shared" si="3"/>
        <v>44629</v>
      </c>
      <c r="S5" s="12">
        <f t="shared" si="3"/>
        <v>44630</v>
      </c>
      <c r="T5" s="12">
        <f t="shared" si="3"/>
        <v>44631</v>
      </c>
      <c r="U5" s="12">
        <f t="shared" si="3"/>
        <v>44632</v>
      </c>
      <c r="V5" s="14">
        <f t="shared" si="3"/>
        <v>44633</v>
      </c>
      <c r="W5" s="13">
        <f>V5+1</f>
        <v>44634</v>
      </c>
      <c r="X5" s="12">
        <f>W5+1</f>
        <v>44635</v>
      </c>
      <c r="Y5" s="12">
        <f t="shared" si="3"/>
        <v>44636</v>
      </c>
      <c r="Z5" s="12">
        <f t="shared" si="3"/>
        <v>44637</v>
      </c>
      <c r="AA5" s="12">
        <f t="shared" si="3"/>
        <v>44638</v>
      </c>
      <c r="AB5" s="12">
        <f t="shared" si="3"/>
        <v>44639</v>
      </c>
      <c r="AC5" s="14">
        <f t="shared" si="3"/>
        <v>44640</v>
      </c>
      <c r="AD5" s="13">
        <f>AC5+1</f>
        <v>44641</v>
      </c>
      <c r="AE5" s="12">
        <f>AD5+1</f>
        <v>44642</v>
      </c>
      <c r="AF5" s="12">
        <f t="shared" si="3"/>
        <v>44643</v>
      </c>
      <c r="AG5" s="12">
        <f t="shared" si="3"/>
        <v>44644</v>
      </c>
      <c r="AH5" s="12">
        <f t="shared" si="3"/>
        <v>44645</v>
      </c>
      <c r="AI5" s="12">
        <f t="shared" si="3"/>
        <v>44646</v>
      </c>
      <c r="AJ5" s="14">
        <f t="shared" si="3"/>
        <v>44647</v>
      </c>
      <c r="AK5" s="13">
        <f>AJ5+1</f>
        <v>44648</v>
      </c>
      <c r="AL5" s="12">
        <f>AK5+1</f>
        <v>44649</v>
      </c>
      <c r="AM5" s="12">
        <f t="shared" si="3"/>
        <v>44650</v>
      </c>
      <c r="AN5" s="12">
        <f t="shared" si="3"/>
        <v>44651</v>
      </c>
      <c r="AO5" s="12">
        <f t="shared" si="3"/>
        <v>44652</v>
      </c>
      <c r="AP5" s="12">
        <f t="shared" si="3"/>
        <v>44653</v>
      </c>
      <c r="AQ5" s="14">
        <f t="shared" si="3"/>
        <v>44654</v>
      </c>
      <c r="AR5" s="13">
        <f>AQ5+1</f>
        <v>44655</v>
      </c>
      <c r="AS5" s="12">
        <f>AR5+1</f>
        <v>44656</v>
      </c>
      <c r="AT5" s="12">
        <f t="shared" si="3"/>
        <v>44657</v>
      </c>
      <c r="AU5" s="12">
        <f t="shared" si="3"/>
        <v>44658</v>
      </c>
      <c r="AV5" s="12">
        <f t="shared" si="3"/>
        <v>44659</v>
      </c>
      <c r="AW5" s="12">
        <f t="shared" si="3"/>
        <v>44660</v>
      </c>
      <c r="AX5" s="14">
        <f t="shared" si="3"/>
        <v>44661</v>
      </c>
      <c r="AY5" s="13">
        <f>AX5+1</f>
        <v>44662</v>
      </c>
      <c r="AZ5" s="12">
        <f>AY5+1</f>
        <v>44663</v>
      </c>
      <c r="BA5" s="12">
        <f t="shared" ref="BA5:BE5" si="4">AZ5+1</f>
        <v>44664</v>
      </c>
      <c r="BB5" s="12">
        <f t="shared" si="4"/>
        <v>44665</v>
      </c>
      <c r="BC5" s="12">
        <f t="shared" si="4"/>
        <v>44666</v>
      </c>
      <c r="BD5" s="12">
        <f t="shared" si="4"/>
        <v>44667</v>
      </c>
      <c r="BE5" s="14">
        <f t="shared" si="4"/>
        <v>44668</v>
      </c>
      <c r="BF5" s="13">
        <f>BE5+1</f>
        <v>44669</v>
      </c>
      <c r="BG5" s="12">
        <f>BF5+1</f>
        <v>44670</v>
      </c>
      <c r="BH5" s="12">
        <f t="shared" ref="BH5:BL5" si="5">BG5+1</f>
        <v>44671</v>
      </c>
      <c r="BI5" s="12">
        <f t="shared" si="5"/>
        <v>44672</v>
      </c>
      <c r="BJ5" s="12">
        <f t="shared" si="5"/>
        <v>44673</v>
      </c>
      <c r="BK5" s="12">
        <f t="shared" si="5"/>
        <v>44674</v>
      </c>
      <c r="BL5" s="14">
        <f t="shared" si="5"/>
        <v>44675</v>
      </c>
      <c r="BM5" s="13">
        <f>BL5+1</f>
        <v>44676</v>
      </c>
      <c r="BN5" s="12">
        <f>BM5+1</f>
        <v>44677</v>
      </c>
      <c r="BO5" s="12">
        <f t="shared" ref="BO5" si="6">BN5+1</f>
        <v>44678</v>
      </c>
      <c r="BP5" s="12">
        <f t="shared" ref="BP5" si="7">BO5+1</f>
        <v>44679</v>
      </c>
      <c r="BQ5" s="12">
        <f t="shared" ref="BQ5" si="8">BP5+1</f>
        <v>44680</v>
      </c>
      <c r="BR5" s="12">
        <f t="shared" ref="BR5" si="9">BQ5+1</f>
        <v>44681</v>
      </c>
      <c r="BS5" s="14">
        <f t="shared" ref="BS5" si="10">BR5+1</f>
        <v>44682</v>
      </c>
      <c r="BT5" s="13">
        <f>BS5+1</f>
        <v>44683</v>
      </c>
      <c r="BU5" s="12">
        <f>BT5+1</f>
        <v>44684</v>
      </c>
      <c r="BV5" s="12">
        <f t="shared" ref="BV5" si="11">BU5+1</f>
        <v>44685</v>
      </c>
      <c r="BW5" s="12">
        <f t="shared" ref="BW5" si="12">BV5+1</f>
        <v>44686</v>
      </c>
      <c r="BX5" s="12">
        <f t="shared" ref="BX5" si="13">BW5+1</f>
        <v>44687</v>
      </c>
      <c r="BY5" s="12">
        <f t="shared" ref="BY5" si="14">BX5+1</f>
        <v>44688</v>
      </c>
      <c r="BZ5" s="14">
        <f t="shared" ref="BZ5:CB5" si="15">BY5+1</f>
        <v>44689</v>
      </c>
      <c r="CA5" s="13">
        <f t="shared" si="15"/>
        <v>44690</v>
      </c>
      <c r="CB5" s="12">
        <f t="shared" si="15"/>
        <v>44691</v>
      </c>
      <c r="CC5" s="12">
        <f t="shared" ref="CC5" si="16">CB5+1</f>
        <v>44692</v>
      </c>
      <c r="CD5" s="12">
        <f t="shared" ref="CD5" si="17">CC5+1</f>
        <v>44693</v>
      </c>
      <c r="CE5" s="12">
        <f t="shared" ref="CE5" si="18">CD5+1</f>
        <v>44694</v>
      </c>
      <c r="CF5" s="12">
        <f t="shared" ref="CF5" si="19">CE5+1</f>
        <v>44695</v>
      </c>
      <c r="CG5" s="14">
        <f t="shared" ref="CG5:CI5" si="20">CF5+1</f>
        <v>44696</v>
      </c>
      <c r="CH5" s="13">
        <f t="shared" si="20"/>
        <v>44697</v>
      </c>
      <c r="CI5" s="12">
        <f t="shared" si="20"/>
        <v>44698</v>
      </c>
      <c r="CJ5" s="12">
        <f t="shared" ref="CJ5" si="21">CI5+1</f>
        <v>44699</v>
      </c>
      <c r="CK5" s="12">
        <f t="shared" ref="CK5" si="22">CJ5+1</f>
        <v>44700</v>
      </c>
      <c r="CL5" s="12">
        <f t="shared" ref="CL5" si="23">CK5+1</f>
        <v>44701</v>
      </c>
      <c r="CM5" s="12">
        <f t="shared" ref="CM5" si="24">CL5+1</f>
        <v>44702</v>
      </c>
      <c r="CN5" s="14">
        <f t="shared" ref="CN5:CP5" si="25">CM5+1</f>
        <v>44703</v>
      </c>
      <c r="CO5" s="13">
        <f t="shared" si="25"/>
        <v>44704</v>
      </c>
      <c r="CP5" s="12">
        <f t="shared" si="25"/>
        <v>44705</v>
      </c>
      <c r="CQ5" s="12">
        <f t="shared" ref="CQ5" si="26">CP5+1</f>
        <v>44706</v>
      </c>
      <c r="CR5" s="12">
        <f t="shared" ref="CR5" si="27">CQ5+1</f>
        <v>44707</v>
      </c>
      <c r="CS5" s="12">
        <f t="shared" ref="CS5" si="28">CR5+1</f>
        <v>44708</v>
      </c>
      <c r="CT5" s="12">
        <f t="shared" ref="CT5" si="29">CS5+1</f>
        <v>44709</v>
      </c>
      <c r="CU5" s="14">
        <f t="shared" ref="CU5" si="30">CT5+1</f>
        <v>44710</v>
      </c>
    </row>
    <row r="6" spans="1:99" ht="24.75" thickBot="1" x14ac:dyDescent="0.3">
      <c r="A6" s="19"/>
      <c r="B6" s="10" t="s">
        <v>9</v>
      </c>
      <c r="C6" s="11" t="s">
        <v>3</v>
      </c>
      <c r="D6" s="11" t="s">
        <v>2</v>
      </c>
      <c r="E6" s="11" t="s">
        <v>5</v>
      </c>
      <c r="F6" s="11" t="s">
        <v>6</v>
      </c>
      <c r="G6" s="11"/>
      <c r="H6" s="11" t="s">
        <v>7</v>
      </c>
      <c r="I6" s="15" t="str">
        <f t="shared" ref="I6" si="31">LEFT(TEXT(I5,"ddd"),1)</f>
        <v>M</v>
      </c>
      <c r="J6" s="15" t="str">
        <f t="shared" ref="J6:AR6" si="32">LEFT(TEXT(J5,"ddd"),1)</f>
        <v>T</v>
      </c>
      <c r="K6" s="15" t="str">
        <f t="shared" si="32"/>
        <v>W</v>
      </c>
      <c r="L6" s="15" t="str">
        <f t="shared" si="32"/>
        <v>T</v>
      </c>
      <c r="M6" s="15" t="str">
        <f t="shared" si="32"/>
        <v>F</v>
      </c>
      <c r="N6" s="15" t="str">
        <f t="shared" si="32"/>
        <v>S</v>
      </c>
      <c r="O6" s="15" t="str">
        <f t="shared" si="32"/>
        <v>S</v>
      </c>
      <c r="P6" s="15" t="str">
        <f t="shared" si="32"/>
        <v>M</v>
      </c>
      <c r="Q6" s="15" t="str">
        <f t="shared" si="32"/>
        <v>T</v>
      </c>
      <c r="R6" s="15" t="str">
        <f t="shared" si="32"/>
        <v>W</v>
      </c>
      <c r="S6" s="15" t="str">
        <f t="shared" si="32"/>
        <v>T</v>
      </c>
      <c r="T6" s="15" t="str">
        <f t="shared" si="32"/>
        <v>F</v>
      </c>
      <c r="U6" s="15" t="str">
        <f t="shared" si="32"/>
        <v>S</v>
      </c>
      <c r="V6" s="15" t="str">
        <f t="shared" si="32"/>
        <v>S</v>
      </c>
      <c r="W6" s="15" t="str">
        <f t="shared" si="32"/>
        <v>M</v>
      </c>
      <c r="X6" s="15" t="str">
        <f t="shared" si="32"/>
        <v>T</v>
      </c>
      <c r="Y6" s="15" t="str">
        <f t="shared" si="32"/>
        <v>W</v>
      </c>
      <c r="Z6" s="15" t="str">
        <f t="shared" si="32"/>
        <v>T</v>
      </c>
      <c r="AA6" s="15" t="str">
        <f t="shared" si="32"/>
        <v>F</v>
      </c>
      <c r="AB6" s="15" t="str">
        <f t="shared" si="32"/>
        <v>S</v>
      </c>
      <c r="AC6" s="15" t="str">
        <f t="shared" si="32"/>
        <v>S</v>
      </c>
      <c r="AD6" s="15" t="str">
        <f t="shared" si="32"/>
        <v>M</v>
      </c>
      <c r="AE6" s="15" t="str">
        <f t="shared" si="32"/>
        <v>T</v>
      </c>
      <c r="AF6" s="15" t="str">
        <f t="shared" si="32"/>
        <v>W</v>
      </c>
      <c r="AG6" s="15" t="str">
        <f t="shared" si="32"/>
        <v>T</v>
      </c>
      <c r="AH6" s="15" t="str">
        <f t="shared" si="32"/>
        <v>F</v>
      </c>
      <c r="AI6" s="15" t="str">
        <f t="shared" si="32"/>
        <v>S</v>
      </c>
      <c r="AJ6" s="15" t="str">
        <f t="shared" si="32"/>
        <v>S</v>
      </c>
      <c r="AK6" s="15" t="str">
        <f t="shared" si="32"/>
        <v>M</v>
      </c>
      <c r="AL6" s="15" t="str">
        <f t="shared" si="32"/>
        <v>T</v>
      </c>
      <c r="AM6" s="15" t="str">
        <f t="shared" si="32"/>
        <v>W</v>
      </c>
      <c r="AN6" s="15" t="str">
        <f t="shared" si="32"/>
        <v>T</v>
      </c>
      <c r="AO6" s="15" t="str">
        <f t="shared" si="32"/>
        <v>F</v>
      </c>
      <c r="AP6" s="15" t="str">
        <f t="shared" si="32"/>
        <v>S</v>
      </c>
      <c r="AQ6" s="15" t="str">
        <f t="shared" si="32"/>
        <v>S</v>
      </c>
      <c r="AR6" s="15" t="str">
        <f t="shared" si="32"/>
        <v>M</v>
      </c>
      <c r="AS6" s="15" t="str">
        <f t="shared" ref="AS6:BL6" si="33">LEFT(TEXT(AS5,"ddd"),1)</f>
        <v>T</v>
      </c>
      <c r="AT6" s="15" t="str">
        <f t="shared" si="33"/>
        <v>W</v>
      </c>
      <c r="AU6" s="15" t="str">
        <f t="shared" si="33"/>
        <v>T</v>
      </c>
      <c r="AV6" s="15" t="str">
        <f t="shared" si="33"/>
        <v>F</v>
      </c>
      <c r="AW6" s="15" t="str">
        <f t="shared" si="33"/>
        <v>S</v>
      </c>
      <c r="AX6" s="15" t="str">
        <f t="shared" si="33"/>
        <v>S</v>
      </c>
      <c r="AY6" s="15" t="str">
        <f t="shared" si="33"/>
        <v>M</v>
      </c>
      <c r="AZ6" s="15" t="str">
        <f t="shared" si="33"/>
        <v>T</v>
      </c>
      <c r="BA6" s="15" t="str">
        <f t="shared" si="33"/>
        <v>W</v>
      </c>
      <c r="BB6" s="15" t="str">
        <f t="shared" si="33"/>
        <v>T</v>
      </c>
      <c r="BC6" s="15" t="str">
        <f t="shared" si="33"/>
        <v>F</v>
      </c>
      <c r="BD6" s="15" t="str">
        <f t="shared" si="33"/>
        <v>S</v>
      </c>
      <c r="BE6" s="15" t="str">
        <f t="shared" si="33"/>
        <v>S</v>
      </c>
      <c r="BF6" s="15" t="str">
        <f t="shared" si="33"/>
        <v>M</v>
      </c>
      <c r="BG6" s="15" t="str">
        <f t="shared" si="33"/>
        <v>T</v>
      </c>
      <c r="BH6" s="15" t="str">
        <f t="shared" si="33"/>
        <v>W</v>
      </c>
      <c r="BI6" s="15" t="str">
        <f t="shared" si="33"/>
        <v>T</v>
      </c>
      <c r="BJ6" s="15" t="str">
        <f t="shared" si="33"/>
        <v>F</v>
      </c>
      <c r="BK6" s="15" t="str">
        <f t="shared" si="33"/>
        <v>S</v>
      </c>
      <c r="BL6" s="15" t="str">
        <f t="shared" si="33"/>
        <v>S</v>
      </c>
      <c r="BM6" s="15" t="str">
        <f t="shared" ref="BM6:BS6" si="34">LEFT(TEXT(BM5,"ddd"),1)</f>
        <v>M</v>
      </c>
      <c r="BN6" s="15" t="str">
        <f t="shared" si="34"/>
        <v>T</v>
      </c>
      <c r="BO6" s="15" t="str">
        <f t="shared" si="34"/>
        <v>W</v>
      </c>
      <c r="BP6" s="15" t="str">
        <f t="shared" si="34"/>
        <v>T</v>
      </c>
      <c r="BQ6" s="15" t="str">
        <f t="shared" si="34"/>
        <v>F</v>
      </c>
      <c r="BR6" s="15" t="str">
        <f t="shared" si="34"/>
        <v>S</v>
      </c>
      <c r="BS6" s="15" t="str">
        <f t="shared" si="34"/>
        <v>S</v>
      </c>
      <c r="BT6" s="15" t="str">
        <f t="shared" ref="BT6:BZ6" si="35">LEFT(TEXT(BT5,"ddd"),1)</f>
        <v>M</v>
      </c>
      <c r="BU6" s="15" t="str">
        <f t="shared" si="35"/>
        <v>T</v>
      </c>
      <c r="BV6" s="15" t="str">
        <f t="shared" si="35"/>
        <v>W</v>
      </c>
      <c r="BW6" s="15" t="str">
        <f t="shared" si="35"/>
        <v>T</v>
      </c>
      <c r="BX6" s="15" t="str">
        <f t="shared" si="35"/>
        <v>F</v>
      </c>
      <c r="BY6" s="15" t="str">
        <f t="shared" si="35"/>
        <v>S</v>
      </c>
      <c r="BZ6" s="15" t="str">
        <f t="shared" si="35"/>
        <v>S</v>
      </c>
      <c r="CA6" s="15" t="str">
        <f t="shared" ref="CA6:CU6" si="36">LEFT(TEXT(CA5,"ddd"),1)</f>
        <v>M</v>
      </c>
      <c r="CB6" s="15" t="str">
        <f t="shared" si="36"/>
        <v>T</v>
      </c>
      <c r="CC6" s="15" t="str">
        <f t="shared" si="36"/>
        <v>W</v>
      </c>
      <c r="CD6" s="15" t="str">
        <f t="shared" si="36"/>
        <v>T</v>
      </c>
      <c r="CE6" s="15" t="str">
        <f t="shared" si="36"/>
        <v>F</v>
      </c>
      <c r="CF6" s="15" t="str">
        <f t="shared" si="36"/>
        <v>S</v>
      </c>
      <c r="CG6" s="15" t="str">
        <f t="shared" si="36"/>
        <v>S</v>
      </c>
      <c r="CH6" s="15" t="str">
        <f t="shared" si="36"/>
        <v>M</v>
      </c>
      <c r="CI6" s="15" t="str">
        <f t="shared" si="36"/>
        <v>T</v>
      </c>
      <c r="CJ6" s="15" t="str">
        <f t="shared" si="36"/>
        <v>W</v>
      </c>
      <c r="CK6" s="15" t="str">
        <f t="shared" si="36"/>
        <v>T</v>
      </c>
      <c r="CL6" s="15" t="str">
        <f t="shared" si="36"/>
        <v>F</v>
      </c>
      <c r="CM6" s="15" t="str">
        <f t="shared" si="36"/>
        <v>S</v>
      </c>
      <c r="CN6" s="15" t="str">
        <f t="shared" si="36"/>
        <v>S</v>
      </c>
      <c r="CO6" s="15" t="str">
        <f t="shared" si="36"/>
        <v>M</v>
      </c>
      <c r="CP6" s="15" t="str">
        <f t="shared" si="36"/>
        <v>T</v>
      </c>
      <c r="CQ6" s="15" t="str">
        <f t="shared" si="36"/>
        <v>W</v>
      </c>
      <c r="CR6" s="15" t="str">
        <f t="shared" si="36"/>
        <v>T</v>
      </c>
      <c r="CS6" s="15" t="str">
        <f t="shared" si="36"/>
        <v>F</v>
      </c>
      <c r="CT6" s="15" t="str">
        <f t="shared" si="36"/>
        <v>S</v>
      </c>
      <c r="CU6" s="15" t="str">
        <f t="shared" si="36"/>
        <v>S</v>
      </c>
    </row>
    <row r="7" spans="1:99" s="3" customFormat="1" ht="21.75" thickBot="1" x14ac:dyDescent="0.3">
      <c r="A7" s="19"/>
      <c r="B7" s="26" t="s">
        <v>32</v>
      </c>
      <c r="C7" s="27"/>
      <c r="D7" s="28"/>
      <c r="E7" s="29"/>
      <c r="F7" s="30"/>
      <c r="G7" s="25"/>
      <c r="H7" s="25" t="str">
        <f t="shared" ref="H7:H29" si="37">IF(OR(ISBLANK(task_start),ISBLANK(task_end)),"",task_end-task_start+1)</f>
        <v/>
      </c>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row>
    <row r="8" spans="1:99" s="3" customFormat="1" ht="21.75" thickBot="1" x14ac:dyDescent="0.3">
      <c r="A8" s="19"/>
      <c r="B8" s="31" t="s">
        <v>41</v>
      </c>
      <c r="C8" s="32"/>
      <c r="D8" s="33">
        <v>1</v>
      </c>
      <c r="E8" s="34">
        <v>44589</v>
      </c>
      <c r="F8" s="35">
        <v>44687</v>
      </c>
      <c r="G8" s="25"/>
      <c r="H8" s="25">
        <f t="shared" si="37"/>
        <v>99</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row>
    <row r="9" spans="1:99" s="3" customFormat="1" ht="21.75" thickBot="1" x14ac:dyDescent="0.3">
      <c r="A9" s="19"/>
      <c r="B9" s="31" t="s">
        <v>42</v>
      </c>
      <c r="C9" s="32"/>
      <c r="D9" s="33">
        <v>1</v>
      </c>
      <c r="E9" s="34">
        <v>44598</v>
      </c>
      <c r="F9" s="35">
        <v>44615</v>
      </c>
      <c r="G9" s="25"/>
      <c r="H9" s="25">
        <f t="shared" si="37"/>
        <v>18</v>
      </c>
      <c r="I9" s="72"/>
      <c r="J9" s="72"/>
      <c r="K9" s="72"/>
      <c r="L9" s="72"/>
      <c r="M9" s="72"/>
      <c r="N9" s="72"/>
      <c r="O9" s="72"/>
      <c r="P9" s="72"/>
      <c r="Q9" s="72"/>
      <c r="R9" s="72"/>
      <c r="S9" s="72"/>
      <c r="T9" s="72"/>
      <c r="U9" s="73"/>
      <c r="V9" s="73"/>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row>
    <row r="10" spans="1:99" s="3" customFormat="1" ht="21.75" thickBot="1" x14ac:dyDescent="0.3">
      <c r="A10" s="19"/>
      <c r="B10" s="36" t="s">
        <v>31</v>
      </c>
      <c r="C10" s="37"/>
      <c r="D10" s="38"/>
      <c r="E10" s="39"/>
      <c r="F10" s="40"/>
      <c r="G10" s="25"/>
      <c r="H10" s="25" t="str">
        <f t="shared" si="37"/>
        <v/>
      </c>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row>
    <row r="11" spans="1:99" s="3" customFormat="1" ht="21.75" thickBot="1" x14ac:dyDescent="0.3">
      <c r="A11" s="19"/>
      <c r="B11" s="41" t="s">
        <v>25</v>
      </c>
      <c r="C11" s="42"/>
      <c r="D11" s="43">
        <v>1</v>
      </c>
      <c r="E11" s="44">
        <v>44615</v>
      </c>
      <c r="F11" s="45">
        <v>44625</v>
      </c>
      <c r="G11" s="25"/>
      <c r="H11" s="25">
        <f t="shared" si="37"/>
        <v>11</v>
      </c>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row>
    <row r="12" spans="1:99" s="3" customFormat="1" ht="21.75" thickBot="1" x14ac:dyDescent="0.3">
      <c r="A12" s="19"/>
      <c r="B12" s="41" t="s">
        <v>26</v>
      </c>
      <c r="C12" s="42"/>
      <c r="D12" s="43">
        <v>1</v>
      </c>
      <c r="E12" s="44">
        <v>44615</v>
      </c>
      <c r="F12" s="45">
        <v>44625</v>
      </c>
      <c r="G12" s="25"/>
      <c r="H12" s="25">
        <f t="shared" si="37"/>
        <v>11</v>
      </c>
      <c r="I12" s="72"/>
      <c r="J12" s="72"/>
      <c r="K12" s="72"/>
      <c r="L12" s="72"/>
      <c r="M12" s="72"/>
      <c r="N12" s="72"/>
      <c r="O12" s="72"/>
      <c r="P12" s="72"/>
      <c r="Q12" s="72"/>
      <c r="R12" s="72"/>
      <c r="S12" s="72"/>
      <c r="T12" s="72"/>
      <c r="U12" s="73"/>
      <c r="V12" s="73"/>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row>
    <row r="13" spans="1:99" s="3" customFormat="1" ht="21.75" thickBot="1" x14ac:dyDescent="0.3">
      <c r="A13" s="19"/>
      <c r="B13" s="41" t="s">
        <v>27</v>
      </c>
      <c r="C13" s="42"/>
      <c r="D13" s="43">
        <v>1</v>
      </c>
      <c r="E13" s="44">
        <v>44625</v>
      </c>
      <c r="F13" s="45">
        <v>44640</v>
      </c>
      <c r="G13" s="25"/>
      <c r="H13" s="25">
        <f t="shared" si="37"/>
        <v>16</v>
      </c>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row>
    <row r="14" spans="1:99" s="3" customFormat="1" ht="21.75" thickBot="1" x14ac:dyDescent="0.3">
      <c r="A14" s="19"/>
      <c r="B14" s="41" t="s">
        <v>30</v>
      </c>
      <c r="C14" s="42"/>
      <c r="D14" s="43">
        <v>1</v>
      </c>
      <c r="E14" s="44">
        <v>44640</v>
      </c>
      <c r="F14" s="45">
        <v>44668</v>
      </c>
      <c r="G14" s="25"/>
      <c r="H14" s="25">
        <f t="shared" si="37"/>
        <v>29</v>
      </c>
      <c r="I14" s="72"/>
      <c r="J14" s="72"/>
      <c r="K14" s="72"/>
      <c r="L14" s="72"/>
      <c r="M14" s="72"/>
      <c r="N14" s="72"/>
      <c r="O14" s="72"/>
      <c r="P14" s="72"/>
      <c r="Q14" s="72"/>
      <c r="R14" s="72"/>
      <c r="S14" s="72"/>
      <c r="T14" s="72"/>
      <c r="U14" s="72"/>
      <c r="V14" s="72"/>
      <c r="W14" s="72"/>
      <c r="X14" s="72"/>
      <c r="Y14" s="73"/>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row>
    <row r="15" spans="1:99" s="3" customFormat="1" ht="21.75" thickBot="1" x14ac:dyDescent="0.3">
      <c r="A15" s="19"/>
      <c r="B15" s="41" t="s">
        <v>44</v>
      </c>
      <c r="C15" s="42"/>
      <c r="D15" s="43">
        <v>1</v>
      </c>
      <c r="E15" s="44">
        <v>44647</v>
      </c>
      <c r="F15" s="45">
        <v>44687</v>
      </c>
      <c r="G15" s="25"/>
      <c r="H15" s="25"/>
      <c r="I15" s="72"/>
      <c r="J15" s="72"/>
      <c r="K15" s="72"/>
      <c r="L15" s="72"/>
      <c r="M15" s="72"/>
      <c r="N15" s="72"/>
      <c r="O15" s="72"/>
      <c r="P15" s="72"/>
      <c r="Q15" s="72"/>
      <c r="R15" s="72"/>
      <c r="S15" s="72"/>
      <c r="T15" s="72"/>
      <c r="U15" s="72"/>
      <c r="V15" s="72"/>
      <c r="W15" s="72"/>
      <c r="X15" s="72"/>
      <c r="Y15" s="73"/>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row>
    <row r="16" spans="1:99" s="3" customFormat="1" ht="21.75" thickBot="1" x14ac:dyDescent="0.3">
      <c r="A16" s="19"/>
      <c r="B16" s="41" t="s">
        <v>45</v>
      </c>
      <c r="C16" s="42"/>
      <c r="D16" s="43">
        <v>1</v>
      </c>
      <c r="E16" s="44">
        <v>44647</v>
      </c>
      <c r="F16" s="45">
        <v>44687</v>
      </c>
      <c r="G16" s="25"/>
      <c r="H16" s="25"/>
      <c r="I16" s="72"/>
      <c r="J16" s="72"/>
      <c r="K16" s="72"/>
      <c r="L16" s="72"/>
      <c r="M16" s="72"/>
      <c r="N16" s="72"/>
      <c r="O16" s="72"/>
      <c r="P16" s="72"/>
      <c r="Q16" s="72"/>
      <c r="R16" s="72"/>
      <c r="S16" s="72"/>
      <c r="T16" s="72"/>
      <c r="U16" s="72"/>
      <c r="V16" s="72"/>
      <c r="W16" s="72"/>
      <c r="X16" s="72"/>
      <c r="Y16" s="73"/>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row>
    <row r="17" spans="1:99" s="3" customFormat="1" ht="21.75" thickBot="1" x14ac:dyDescent="0.3">
      <c r="A17" s="19"/>
      <c r="B17" s="41" t="s">
        <v>47</v>
      </c>
      <c r="C17" s="42"/>
      <c r="D17" s="43">
        <v>0.5</v>
      </c>
      <c r="E17" s="44">
        <v>44647</v>
      </c>
      <c r="F17" s="45">
        <v>44687</v>
      </c>
      <c r="G17" s="25"/>
      <c r="H17" s="25"/>
      <c r="I17" s="72"/>
      <c r="J17" s="72"/>
      <c r="K17" s="72"/>
      <c r="L17" s="72"/>
      <c r="M17" s="72"/>
      <c r="N17" s="72"/>
      <c r="O17" s="72"/>
      <c r="P17" s="72"/>
      <c r="Q17" s="72"/>
      <c r="R17" s="72"/>
      <c r="S17" s="72"/>
      <c r="T17" s="72"/>
      <c r="U17" s="72"/>
      <c r="V17" s="72"/>
      <c r="W17" s="72"/>
      <c r="X17" s="72"/>
      <c r="Y17" s="73"/>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row>
    <row r="18" spans="1:99" s="3" customFormat="1" ht="21.75" thickBot="1" x14ac:dyDescent="0.3">
      <c r="A18" s="19"/>
      <c r="B18" s="41" t="s">
        <v>43</v>
      </c>
      <c r="C18" s="42"/>
      <c r="D18" s="43">
        <v>0.5</v>
      </c>
      <c r="E18" s="44">
        <v>44647</v>
      </c>
      <c r="F18" s="45">
        <v>44687</v>
      </c>
      <c r="G18" s="25"/>
      <c r="H18" s="25">
        <f t="shared" si="37"/>
        <v>41</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row>
    <row r="19" spans="1:99" s="3" customFormat="1" ht="21.75" thickBot="1" x14ac:dyDescent="0.3">
      <c r="A19" s="19"/>
      <c r="B19" s="46" t="s">
        <v>33</v>
      </c>
      <c r="C19" s="47"/>
      <c r="D19" s="48"/>
      <c r="E19" s="49"/>
      <c r="F19" s="50"/>
      <c r="G19" s="25"/>
      <c r="H19" s="25" t="str">
        <f t="shared" si="37"/>
        <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row>
    <row r="20" spans="1:99" s="3" customFormat="1" ht="21.75" thickBot="1" x14ac:dyDescent="0.3">
      <c r="A20" s="19"/>
      <c r="B20" s="51" t="s">
        <v>34</v>
      </c>
      <c r="C20" s="52"/>
      <c r="D20" s="53">
        <v>1</v>
      </c>
      <c r="E20" s="54">
        <v>44619</v>
      </c>
      <c r="F20" s="54">
        <v>44625</v>
      </c>
      <c r="G20" s="25"/>
      <c r="H20" s="25">
        <f t="shared" si="37"/>
        <v>7</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row>
    <row r="21" spans="1:99" s="3" customFormat="1" ht="21.75" thickBot="1" x14ac:dyDescent="0.3">
      <c r="A21" s="19"/>
      <c r="B21" s="51" t="s">
        <v>35</v>
      </c>
      <c r="C21" s="52"/>
      <c r="D21" s="53">
        <v>1</v>
      </c>
      <c r="E21" s="54">
        <v>44640</v>
      </c>
      <c r="F21" s="54">
        <v>44647</v>
      </c>
      <c r="G21" s="25"/>
      <c r="H21" s="25">
        <f t="shared" si="37"/>
        <v>8</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row>
    <row r="22" spans="1:99" s="3" customFormat="1" ht="21.75" thickBot="1" x14ac:dyDescent="0.3">
      <c r="A22" s="19"/>
      <c r="B22" s="51" t="s">
        <v>36</v>
      </c>
      <c r="C22" s="52"/>
      <c r="D22" s="53">
        <v>1</v>
      </c>
      <c r="E22" s="54">
        <v>44654</v>
      </c>
      <c r="F22" s="55">
        <v>44666</v>
      </c>
      <c r="G22" s="25"/>
      <c r="H22" s="25">
        <f t="shared" si="37"/>
        <v>13</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row>
    <row r="23" spans="1:99" s="3" customFormat="1" ht="21.75" thickBot="1" x14ac:dyDescent="0.3">
      <c r="A23" s="19"/>
      <c r="B23" s="51" t="s">
        <v>37</v>
      </c>
      <c r="C23" s="52"/>
      <c r="D23" s="53">
        <v>1</v>
      </c>
      <c r="E23" s="54">
        <v>44668</v>
      </c>
      <c r="F23" s="54">
        <v>44680</v>
      </c>
      <c r="G23" s="25"/>
      <c r="H23" s="25">
        <f t="shared" si="37"/>
        <v>13</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row>
    <row r="24" spans="1:99" s="3" customFormat="1" ht="21.75" thickBot="1" x14ac:dyDescent="0.3">
      <c r="A24" s="19"/>
      <c r="B24" s="56" t="s">
        <v>38</v>
      </c>
      <c r="C24" s="57"/>
      <c r="D24" s="58"/>
      <c r="E24" s="59"/>
      <c r="F24" s="60"/>
      <c r="G24" s="25"/>
      <c r="H24" s="25" t="str">
        <f t="shared" si="37"/>
        <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row>
    <row r="25" spans="1:99" s="3" customFormat="1" ht="21.75" thickBot="1" x14ac:dyDescent="0.3">
      <c r="A25" s="19"/>
      <c r="B25" s="61" t="s">
        <v>39</v>
      </c>
      <c r="C25" s="62"/>
      <c r="D25" s="63">
        <v>0</v>
      </c>
      <c r="E25" s="64">
        <v>44687</v>
      </c>
      <c r="F25" s="65">
        <v>44709</v>
      </c>
      <c r="G25" s="25"/>
      <c r="H25" s="25">
        <f t="shared" si="37"/>
        <v>23</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2"/>
      <c r="CT25" s="72"/>
      <c r="CU25" s="72"/>
    </row>
    <row r="26" spans="1:99" s="3" customFormat="1" ht="21.75" thickBot="1" x14ac:dyDescent="0.3">
      <c r="A26" s="19"/>
      <c r="B26" s="61" t="s">
        <v>40</v>
      </c>
      <c r="C26" s="62"/>
      <c r="D26" s="63">
        <v>0</v>
      </c>
      <c r="E26" s="64">
        <v>44688</v>
      </c>
      <c r="F26" s="64">
        <v>44709</v>
      </c>
      <c r="G26" s="25"/>
      <c r="H26" s="25">
        <f t="shared" si="37"/>
        <v>22</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row>
    <row r="27" spans="1:99" s="3" customFormat="1" ht="21.75" thickBot="1" x14ac:dyDescent="0.3">
      <c r="A27" s="19"/>
      <c r="B27" s="61" t="s">
        <v>46</v>
      </c>
      <c r="C27" s="62"/>
      <c r="D27" s="63">
        <v>1</v>
      </c>
      <c r="E27" s="64">
        <v>44655</v>
      </c>
      <c r="F27" s="64">
        <v>44709</v>
      </c>
      <c r="G27" s="25"/>
      <c r="H27" s="25"/>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row>
    <row r="28" spans="1:99" s="3" customFormat="1" ht="21.75" thickBot="1" x14ac:dyDescent="0.3">
      <c r="A28" s="19"/>
      <c r="B28" s="20"/>
      <c r="C28" s="21"/>
      <c r="D28" s="22"/>
      <c r="E28" s="23"/>
      <c r="F28" s="24"/>
      <c r="G28" s="25"/>
      <c r="H28" s="25" t="str">
        <f t="shared" si="37"/>
        <v/>
      </c>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row>
    <row r="29" spans="1:99" s="3" customFormat="1" ht="21.75" thickBot="1" x14ac:dyDescent="0.3">
      <c r="A29" s="19"/>
      <c r="B29" s="66" t="s">
        <v>0</v>
      </c>
      <c r="C29" s="67"/>
      <c r="D29" s="68"/>
      <c r="E29" s="69"/>
      <c r="F29" s="70"/>
      <c r="G29" s="71"/>
      <c r="H29" s="71" t="str">
        <f t="shared" si="37"/>
        <v/>
      </c>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row>
    <row r="30" spans="1:99" x14ac:dyDescent="0.25">
      <c r="A30" s="6"/>
      <c r="G30" s="6"/>
    </row>
    <row r="31" spans="1:99" x14ac:dyDescent="0.25">
      <c r="B31" s="17" t="s">
        <v>12</v>
      </c>
      <c r="C31" s="17"/>
      <c r="F31" s="87">
        <v>43113</v>
      </c>
    </row>
    <row r="32" spans="1:99" x14ac:dyDescent="0.25">
      <c r="B32" s="91" t="s">
        <v>17</v>
      </c>
      <c r="C32" s="18"/>
    </row>
    <row r="33" spans="2:2" x14ac:dyDescent="0.25">
      <c r="B33" s="90" t="s">
        <v>23</v>
      </c>
    </row>
  </sheetData>
  <mergeCells count="16">
    <mergeCell ref="J1:AA1"/>
    <mergeCell ref="AK4:AQ4"/>
    <mergeCell ref="AR4:AX4"/>
    <mergeCell ref="AY4:BE4"/>
    <mergeCell ref="BF4:BL4"/>
    <mergeCell ref="E2:F2"/>
    <mergeCell ref="I4:O4"/>
    <mergeCell ref="P4:V4"/>
    <mergeCell ref="W4:AC4"/>
    <mergeCell ref="AD4:AJ4"/>
    <mergeCell ref="E3:F3"/>
    <mergeCell ref="BT4:BZ4"/>
    <mergeCell ref="CA4:CG4"/>
    <mergeCell ref="CH4:CN4"/>
    <mergeCell ref="CO4:CU4"/>
    <mergeCell ref="BM4:BS4"/>
  </mergeCells>
  <phoneticPr fontId="30" type="noConversion"/>
  <conditionalFormatting sqref="D7:D29">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CU29">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CU29">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2" r:id="rId1" xr:uid="{00000000-0004-0000-0000-000000000000}"/>
    <hyperlink ref="B31"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76" customWidth="1"/>
    <col min="2" max="2" width="87.140625" style="83" customWidth="1"/>
    <col min="3" max="16384" width="9.140625" style="76"/>
  </cols>
  <sheetData>
    <row r="1" spans="2:3" ht="46.5" customHeight="1" x14ac:dyDescent="0.2">
      <c r="B1" s="75"/>
    </row>
    <row r="2" spans="2:3" s="78" customFormat="1" ht="15.75" x14ac:dyDescent="0.25">
      <c r="B2" s="77" t="s">
        <v>12</v>
      </c>
      <c r="C2" s="77"/>
    </row>
    <row r="3" spans="2:3" s="80" customFormat="1" ht="13.5" customHeight="1" x14ac:dyDescent="0.25">
      <c r="B3" s="79" t="s">
        <v>17</v>
      </c>
      <c r="C3" s="79"/>
    </row>
    <row r="4" spans="2:3" x14ac:dyDescent="0.2">
      <c r="B4" s="89" t="s">
        <v>23</v>
      </c>
    </row>
    <row r="5" spans="2:3" x14ac:dyDescent="0.2">
      <c r="B5" s="75"/>
    </row>
    <row r="6" spans="2:3" s="81" customFormat="1" ht="26.25" x14ac:dyDescent="0.4">
      <c r="B6" s="84" t="s">
        <v>11</v>
      </c>
    </row>
    <row r="7" spans="2:3" ht="60" x14ac:dyDescent="0.2">
      <c r="B7" s="85" t="s">
        <v>20</v>
      </c>
    </row>
    <row r="8" spans="2:3" ht="15" x14ac:dyDescent="0.2">
      <c r="B8" s="82"/>
    </row>
    <row r="9" spans="2:3" s="81" customFormat="1" ht="26.25" x14ac:dyDescent="0.4">
      <c r="B9" s="84" t="s">
        <v>13</v>
      </c>
    </row>
    <row r="10" spans="2:3" ht="60" x14ac:dyDescent="0.2">
      <c r="B10" s="85" t="s">
        <v>21</v>
      </c>
    </row>
    <row r="11" spans="2:3" ht="14.25" x14ac:dyDescent="0.2">
      <c r="B11" s="86" t="s">
        <v>19</v>
      </c>
    </row>
    <row r="12" spans="2:3" ht="15" x14ac:dyDescent="0.2">
      <c r="B12" s="82"/>
    </row>
    <row r="13" spans="2:3" ht="14.25" x14ac:dyDescent="0.2">
      <c r="B13" s="92" t="str">
        <f>HYPERLINK("https://vertex42.link/HowToMakeAGanttChart","► Watch How This Gantt Chart Was Created")</f>
        <v>► Watch How This Gantt Chart Was Created</v>
      </c>
    </row>
    <row r="14" spans="2:3" ht="15" x14ac:dyDescent="0.2">
      <c r="B14" s="82"/>
    </row>
    <row r="15" spans="2:3" s="81" customFormat="1" ht="26.25" x14ac:dyDescent="0.4">
      <c r="B15" s="84" t="s">
        <v>10</v>
      </c>
    </row>
    <row r="16" spans="2:3" ht="30" x14ac:dyDescent="0.2">
      <c r="B16" s="85" t="s">
        <v>18</v>
      </c>
    </row>
    <row r="17" spans="2:2" ht="14.25" x14ac:dyDescent="0.2">
      <c r="B17" s="86" t="s">
        <v>4</v>
      </c>
    </row>
    <row r="18" spans="2:2" ht="15" x14ac:dyDescent="0.2">
      <c r="B18" s="82"/>
    </row>
    <row r="19" spans="2:2" s="81" customFormat="1" ht="26.25" x14ac:dyDescent="0.4">
      <c r="B19" s="84" t="s">
        <v>14</v>
      </c>
    </row>
    <row r="20" spans="2:2" ht="60" x14ac:dyDescent="0.2">
      <c r="B20" s="85" t="s">
        <v>15</v>
      </c>
    </row>
    <row r="21" spans="2:2" ht="15" x14ac:dyDescent="0.2">
      <c r="B21" s="82"/>
    </row>
    <row r="22" spans="2:2" ht="75" x14ac:dyDescent="0.2">
      <c r="B22" s="85"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Nhat D</cp:lastModifiedBy>
  <cp:lastPrinted>2019-04-24T14:39:40Z</cp:lastPrinted>
  <dcterms:created xsi:type="dcterms:W3CDTF">2017-01-09T18:01:51Z</dcterms:created>
  <dcterms:modified xsi:type="dcterms:W3CDTF">2022-04-19T06:29:55Z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