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8_{22C8531A-2880-4C82-AA03-B368647400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G18" i="1"/>
  <c r="H18" i="1"/>
  <c r="D15" i="1" l="1"/>
  <c r="C15" i="1"/>
  <c r="C20" i="1" l="1" a="1"/>
  <c r="C20" i="1" s="1"/>
  <c r="C21" i="1" a="1"/>
  <c r="C21" i="1" s="1"/>
  <c r="C19" i="1" a="1"/>
  <c r="C19" i="1" s="1"/>
  <c r="G19" i="1"/>
  <c r="H19" i="1"/>
  <c r="G20" i="1"/>
  <c r="H20" i="1"/>
  <c r="G21" i="1"/>
  <c r="H21" i="1"/>
  <c r="H22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<sst xmlns="http://schemas.openxmlformats.org/spreadsheetml/2006/main" count="29" uniqueCount="29">
  <si>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</si>
  <si>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</si>
  <si>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</si>
  <si>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</si>
  <si>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</si>
  <si>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</si>
  <si>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</si>
  <si>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</si>
  <si>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</si>
  <si>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</si>
  <si>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</si>
  <si>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</si>
  <si>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</si>
  <si>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</si>
  <si>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</si>
  <si>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</si>
  <si>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</si>
  <si>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</si>
  <si>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</si>
  <si>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</si>
  <si>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</si>
  <si>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</si>
  <si>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</si>
  <si>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Odyssey 4 - Student Book and Workbook</t>
  </si>
  <si>
    <t>COM1060725</t>
  </si>
  <si>
    <t>Mr. Robi - EduRich</t>
  </si>
  <si>
    <t>Odyssey 2 - Student Book and Workbook</t>
  </si>
  <si>
    <t>Blueprint 2 - Student Book</t>
  </si>
  <si>
    <t>Blueprint 4 - Student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</si>
</sst>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26</xdr:row>
      <xdr:rowOff>168088</xdr:rowOff>
    </xdr:from>
    <xdr:to>
      <xdr:col>1</xdr:col>
      <xdr:colOff>1356518</xdr:colOff>
      <xdr:row>30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topLeftCell="A3" zoomScale="85" zoomScaleNormal="85" workbookViewId="0">
      <selection activeCell="E20" sqref="E20:E21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24</v>
      </c>
      <c r="F5" s="13" t="s">
        <v>1</v>
      </c>
      <c r="G5" s="25">
        <v>45852</v>
      </c>
    </row>
    <row r="6" spans="1:8">
      <c r="B6" s="53" t="s">
        <v>2</v>
      </c>
      <c r="C6" s="54"/>
      <c r="D6" s="44" t="s">
        <v>3</v>
      </c>
      <c r="E6" s="44"/>
      <c r="F6" s="44"/>
      <c r="G6" s="44"/>
      <c r="H6" s="17"/>
    </row>
    <row r="7" spans="1:8" ht="15.75" customHeight="1">
      <c r="B7" s="52" t="s">
        <v>25</v>
      </c>
      <c r="C7" s="51"/>
      <c r="D7" s="48"/>
      <c r="E7" s="49"/>
      <c r="F7" s="49"/>
      <c r="G7" s="49"/>
      <c r="H7" s="17"/>
    </row>
    <row r="8" spans="1:8">
      <c r="B8" s="51"/>
      <c r="C8" s="51"/>
      <c r="D8" s="50"/>
      <c r="E8" s="51"/>
      <c r="F8" s="51"/>
      <c r="G8" s="51"/>
      <c r="H8" s="17"/>
    </row>
    <row r="9" spans="1:8">
      <c r="B9" s="55" t="s">
        <v>4</v>
      </c>
      <c r="C9" s="56"/>
      <c r="D9" s="55" t="s">
        <v>5</v>
      </c>
      <c r="E9" s="55"/>
      <c r="F9" s="55"/>
      <c r="G9" s="55"/>
      <c r="H9" s="17"/>
    </row>
    <row r="10" spans="1:8">
      <c r="B10" s="46"/>
      <c r="C10" s="46"/>
      <c r="D10"/>
      <c r="E10"/>
      <c r="F10"/>
      <c r="G10"/>
      <c r="H10" s="17"/>
    </row>
    <row r="11" spans="1:8">
      <c r="B11" s="44" t="s">
        <v>6</v>
      </c>
      <c r="C11" s="44"/>
      <c r="D11"/>
      <c r="E11"/>
      <c r="F11"/>
      <c r="G11"/>
      <c r="H11" s="17"/>
    </row>
    <row r="12" spans="1:8">
      <c r="B12" s="45"/>
      <c r="C12" s="45"/>
      <c r="D12" s="47"/>
      <c r="E12" s="47"/>
      <c r="F12" s="47"/>
      <c r="G12" s="48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SUM(H18:H21)</f>
        <v>7082000</v>
      </c>
      <c r="C15" s="21">
        <f>COUNT(D18:D21)</f>
        <v>4</v>
      </c>
      <c r="D15" s="21">
        <f>SUM(D18:D21)</f>
        <v>95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26</v>
      </c>
      <c r="C18" s="38" t="str" cm="1">
        <f t="array" ref="C18">_xlfn.REGEXEXTRACT(_xlfn.WEBSERVICE("https://seg-server.vercel.app/api/books/isbn/"&amp;B18), "\d+")</f>
        <v>9781640155985</v>
      </c>
      <c r="D18" s="32">
        <v>35</v>
      </c>
      <c r="E18" s="23">
        <v>55000</v>
      </c>
      <c r="F18" s="33"/>
      <c r="G18" s="23">
        <f t="shared" ref="G18" si="0">(E18-(E18*F18))</f>
        <v>55000</v>
      </c>
      <c r="H18" s="23">
        <f t="shared" ref="H18" si="1">(E18-(E18*F18))*(D18)</f>
        <v>1925000</v>
      </c>
    </row>
    <row r="19" spans="2:8">
      <c r="B19" s="40" t="s">
        <v>23</v>
      </c>
      <c r="C19" s="38" t="str" cm="1">
        <f t="array" ref="C19">_xlfn.REGEXEXTRACT(_xlfn.WEBSERVICE("https://seg-server.vercel.app/api/books/isbn/"&amp;B19), "\d+")</f>
        <v>9781640156005</v>
      </c>
      <c r="D19" s="32">
        <v>30</v>
      </c>
      <c r="E19" s="23">
        <v>55000</v>
      </c>
      <c r="F19" s="33"/>
      <c r="G19" s="23">
        <f t="shared" ref="G19:G20" si="2">(E19-(E19*F19))</f>
        <v>55000</v>
      </c>
      <c r="H19" s="23">
        <f t="shared" ref="H19:H20" si="3">(E19-(E19*F19))*(D19)</f>
        <v>1650000</v>
      </c>
    </row>
    <row r="20" spans="2:8">
      <c r="B20" s="40" t="s">
        <v>27</v>
      </c>
      <c r="C20" s="38" t="str" cm="1">
        <f t="array" ref="C20">_xlfn.REGEXEXTRACT(_xlfn.WEBSERVICE("https://seg-server.vercel.app/api/books/isbn/"&amp;B20), "\d+")</f>
        <v>9781613529232</v>
      </c>
      <c r="D20" s="32">
        <v>20</v>
      </c>
      <c r="E20" s="23">
        <v>167000</v>
      </c>
      <c r="F20" s="33">
        <v>0.3</v>
      </c>
      <c r="G20" s="23">
        <f t="shared" si="2"/>
        <v>116900</v>
      </c>
      <c r="H20" s="23">
        <f t="shared" si="3"/>
        <v>2338000</v>
      </c>
    </row>
    <row r="21" spans="2:8">
      <c r="B21" s="40" t="s">
        <v>28</v>
      </c>
      <c r="C21" s="38" t="str" cm="1">
        <f t="array" ref="C21">_xlfn.REGEXEXTRACT(_xlfn.WEBSERVICE("https://seg-server.vercel.app/api/books/isbn/"&amp;B21), "\d+")</f>
        <v>9781613529294</v>
      </c>
      <c r="D21" s="32">
        <v>10</v>
      </c>
      <c r="E21" s="23">
        <v>167000</v>
      </c>
      <c r="F21" s="33">
        <v>0.3</v>
      </c>
      <c r="G21" s="23">
        <f t="shared" ref="G21" si="4">(E21-(E21*F21))</f>
        <v>116900</v>
      </c>
      <c r="H21" s="23">
        <f t="shared" ref="H21" si="5">(E21-(E21*F21))*(D21)</f>
        <v>1169000</v>
      </c>
    </row>
    <row r="22" spans="2:8">
      <c r="G22" s="34" t="s">
        <v>22</v>
      </c>
      <c r="H22" s="23">
        <f>SUM(H18:H21)</f>
        <v>7082000</v>
      </c>
    </row>
    <row r="24" spans="2:8">
      <c r="B24" s="26"/>
      <c r="C24" s="27"/>
      <c r="D24" s="27"/>
      <c r="E24" s="27"/>
      <c r="F24" s="27"/>
      <c r="G24" s="27"/>
      <c r="H24" s="28"/>
    </row>
    <row r="25" spans="2:8">
      <c r="B25" s="37" t="s">
        <v>20</v>
      </c>
      <c r="E25" s="4"/>
      <c r="G25" s="4"/>
      <c r="H25" s="30"/>
    </row>
    <row r="26" spans="2:8">
      <c r="B26" s="29"/>
      <c r="E26" s="4"/>
      <c r="G26" s="4"/>
      <c r="H26" s="30"/>
    </row>
    <row r="27" spans="2:8">
      <c r="B27" s="31" t="s">
        <v>13</v>
      </c>
      <c r="E27" s="4"/>
      <c r="G27" s="4"/>
      <c r="H27" s="30"/>
    </row>
    <row r="28" spans="2:8">
      <c r="B28" s="29"/>
      <c r="E28" s="4"/>
      <c r="G28" s="4"/>
      <c r="H28" s="30"/>
    </row>
    <row r="29" spans="2:8" ht="39" customHeight="1">
      <c r="B29" s="29"/>
      <c r="E29" s="4"/>
      <c r="G29" s="4"/>
      <c r="H29" s="30"/>
    </row>
    <row r="30" spans="2:8">
      <c r="B30" s="29" t="s">
        <v>14</v>
      </c>
      <c r="C30" s="24"/>
      <c r="D30" s="24"/>
      <c r="E30" s="24"/>
      <c r="F30" s="24"/>
      <c r="G30" s="24"/>
      <c r="H30" s="30"/>
    </row>
    <row r="31" spans="2:8">
      <c r="B31" s="29"/>
      <c r="E31" s="4"/>
      <c r="G31" s="4"/>
      <c r="H31" s="30"/>
    </row>
    <row r="32" spans="2:8">
      <c r="B32" s="41" t="s">
        <v>15</v>
      </c>
      <c r="C32" s="42"/>
      <c r="D32" s="42"/>
      <c r="E32" s="42"/>
      <c r="F32" s="42"/>
      <c r="G32" s="42"/>
      <c r="H32" s="43"/>
    </row>
  </sheetData>
  <mergeCells count="11">
    <mergeCell ref="D7:G8"/>
    <mergeCell ref="B7:C8"/>
    <mergeCell ref="B6:C6"/>
    <mergeCell ref="D6:G6"/>
    <mergeCell ref="B9:C9"/>
    <mergeCell ref="D9:G9"/>
    <mergeCell ref="B32:H32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2025-07-02T03:53:35Z</cp:lastPrinted>
  <dcterms:created xsi:type="dcterms:W3CDTF">2023-07-26T09:32:00Z</dcterms:created>
  <dcterms:modified xsi:type="dcterms:W3CDTF">2025-07-14T06:06:44Z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