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E790F9B-2849-499B-8F38-3A200A818C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C19" i="1" a="1"/>
  <c r="C19" i="1" s="1"/>
  <c r="C21" i="1" a="1"/>
  <c r="C21" i="1" s="1"/>
  <c r="C23" i="1" a="1"/>
  <c r="C23" i="1" s="1"/>
  <c r="C25" i="1" a="1"/>
  <c r="C25" i="1" s="1"/>
  <c r="C27" i="1" a="1"/>
  <c r="C27" i="1" s="1"/>
  <c r="C29" i="1" a="1"/>
  <c r="C29" i="1" s="1"/>
  <c r="G29" i="1" l="1"/>
  <c r="H29" i="1"/>
  <c r="G27" i="1"/>
  <c r="H27" i="1"/>
  <c r="G25" i="1"/>
  <c r="H25" i="1"/>
  <c r="H23" i="1"/>
  <c r="G23" i="1"/>
  <c r="G21" i="1"/>
  <c r="H21" i="1"/>
  <c r="H19" i="1"/>
  <c r="G19" i="1"/>
  <c r="B15" i="1" l="1"/>
  <c r="H3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<sst xmlns="http://schemas.openxmlformats.org/spreadsheetml/2006/main" count="38" uniqueCount="38">
  <si>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</si>
  <si>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</si>
  <si>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</si>
  <si>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</si>
  <si>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</si>
  <si>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</si>
  <si>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</si>
  <si>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</si>
  <si>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</si>
  <si>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</si>
  <si>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</si>
  <si>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</si>
  <si>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</si>
  <si>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</si>
  <si>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</si>
  <si>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</si>
  <si>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Unit (Rp.)</t>
  </si>
  <si>
    <t>Amount (Rp.)</t>
  </si>
  <si>
    <t>Transfer to : BCA 4685015898 on behalf PT Solusi Edukasi Gemilang</t>
  </si>
  <si>
    <t>Total (Rp.)</t>
  </si>
  <si>
    <t>Grand Total (Rp.)</t>
  </si>
  <si>
    <t>Total Items</t>
  </si>
  <si>
    <t>Description of items</t>
  </si>
  <si>
    <t>Al Andalus Islamic International Boarding School (Putri)</t>
  </si>
  <si>
    <t>COM1140725</t>
  </si>
  <si>
    <t>Blueprint 1 - Student Book</t>
  </si>
  <si>
    <t>Blueprint 2 - Student Book</t>
  </si>
  <si>
    <t>Blueprint 3 - Student Book</t>
  </si>
  <si>
    <t>SMP Putri Kelas VII</t>
  </si>
  <si>
    <t>SMP Putri Kelas VIII</t>
  </si>
  <si>
    <t>SMP Putri Kelas IX</t>
  </si>
  <si>
    <t>SMP Putri Kelas X</t>
  </si>
  <si>
    <t>SMP Putri Kelas XI</t>
  </si>
  <si>
    <t>SMP Putri Kelas XII</t>
  </si>
  <si>
    <t>Blueprint 4 - Student Book</t>
  </si>
  <si>
    <t>Blueprint 5 - Student Book</t>
  </si>
  <si>
    <t>Blueprint 6 - Student Book</t>
  </si>
  <si>
    <r>
      <rPr>
        <b/>
        <sz val="12"/>
        <color rgb="FF000000"/>
        <rFont val="Calibri"/>
        <family val="2"/>
      </rPr>
      <t>Syarat dan kebijakan :</t>
    </r>
    <r>
      <rPr>
        <sz val="12"/>
        <color rgb="FF000000"/>
        <rFont val="Calibri"/>
        <family val="2"/>
      </rPr>
      <t xml:space="preserve">
Pembayaran secara fragment (4/4) pada priode berikut
• </t>
    </r>
    <r>
      <rPr>
        <b/>
        <sz val="12"/>
        <color rgb="FF000000"/>
        <rFont val="Calibri"/>
        <family val="2"/>
      </rPr>
      <t>31 Juli 2025</t>
    </r>
    <r>
      <rPr>
        <sz val="12"/>
        <color rgb="FF000000"/>
        <rFont val="Calibri"/>
        <family val="2"/>
      </rPr>
      <t xml:space="preserve"> (1/4) dengan total </t>
    </r>
    <r>
      <rPr>
        <b/>
        <sz val="12"/>
        <color rgb="FF000000"/>
        <rFont val="Calibri"/>
        <family val="2"/>
      </rPr>
      <t>Rp. 32.076.000, 00,-</t>
    </r>
    <r>
      <rPr>
        <sz val="12"/>
        <color rgb="FF000000"/>
        <rFont val="Calibri"/>
        <family val="2"/>
      </rPr>
      <t xml:space="preserve">
• </t>
    </r>
    <r>
      <rPr>
        <b/>
        <sz val="12"/>
        <color rgb="FF000000"/>
        <rFont val="Calibri"/>
        <family val="2"/>
      </rPr>
      <t>31 Agustus 2025</t>
    </r>
    <r>
      <rPr>
        <sz val="12"/>
        <color rgb="FF000000"/>
        <rFont val="Calibri"/>
        <family val="2"/>
      </rPr>
      <t xml:space="preserve"> (1/4) dengan total </t>
    </r>
    <r>
      <rPr>
        <b/>
        <sz val="12"/>
        <color rgb="FF000000"/>
        <rFont val="Calibri"/>
        <family val="2"/>
      </rPr>
      <t>Rp. 32.076.000, 00,-</t>
    </r>
    <r>
      <rPr>
        <sz val="12"/>
        <color rgb="FF000000"/>
        <rFont val="Calibri"/>
        <family val="2"/>
      </rPr>
      <t xml:space="preserve">
• </t>
    </r>
    <r>
      <rPr>
        <b/>
        <sz val="12"/>
        <color rgb="FF000000"/>
        <rFont val="Calibri"/>
        <family val="2"/>
      </rPr>
      <t>30 September 2025</t>
    </r>
    <r>
      <rPr>
        <sz val="12"/>
        <color rgb="FF000000"/>
        <rFont val="Calibri"/>
        <family val="2"/>
      </rPr>
      <t xml:space="preserve"> (1/4) dengan total </t>
    </r>
    <r>
      <rPr>
        <b/>
        <sz val="12"/>
        <color rgb="FF000000"/>
        <rFont val="Calibri"/>
        <family val="2"/>
      </rPr>
      <t>Rp. 32.076.000, 00,-</t>
    </r>
    <r>
      <rPr>
        <sz val="12"/>
        <color rgb="FF000000"/>
        <rFont val="Calibri"/>
        <family val="2"/>
      </rPr>
      <t xml:space="preserve">
• </t>
    </r>
    <r>
      <rPr>
        <b/>
        <sz val="12"/>
        <color rgb="FF000000"/>
        <rFont val="Calibri"/>
        <family val="2"/>
      </rPr>
      <t>31 Oktober 2025 (1/4) dengan total Rp. 32.076.000, 00,-
Rincian total (4/4)</t>
    </r>
    <r>
      <rPr>
        <sz val="12"/>
        <color rgb="FF000000"/>
        <rFont val="Calibri"/>
        <family val="2"/>
      </rPr>
      <t xml:space="preserve"> = </t>
    </r>
    <r>
      <rPr>
        <b/>
        <sz val="12"/>
        <color rgb="FF000000"/>
        <rFont val="Calibri"/>
        <family val="2"/>
      </rPr>
      <t>Rp. 128.304.000, 00,-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</si>
</sst>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6">
    <font>
      <sz val="11"/>
      <color rgb="FF000000"/>
      <name val="Calibri"/>
      <charset val="134"/>
    </font>
    <font>
      <sz val="12"/>
      <color rgb="FF000000"/>
      <name val="Calibri"/>
      <family val="2"/>
    </font>
    <font>
      <b/>
      <sz val="36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222222"/>
      <name val="Arial"/>
      <family val="2"/>
    </font>
    <font>
      <sz val="8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164" fontId="13" fillId="0" borderId="13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20" xfId="0" applyBorder="1"/>
    <xf numFmtId="0" fontId="15" fillId="0" borderId="1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  <xf numFmtId="0" fontId="1" fillId="0" borderId="2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38</xdr:row>
      <xdr:rowOff>168088</xdr:rowOff>
    </xdr:from>
    <xdr:to>
      <xdr:col>1</xdr:col>
      <xdr:colOff>1356518</xdr:colOff>
      <xdr:row>42</xdr:row>
      <xdr:rowOff>68870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37</xdr:row>
      <xdr:rowOff>22413</xdr:rowOff>
    </xdr:from>
    <xdr:to>
      <xdr:col>1</xdr:col>
      <xdr:colOff>2409265</xdr:colOff>
      <xdr:row>43</xdr:row>
      <xdr:rowOff>36775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EF9F15-D258-E6E2-D1D1-A2213033B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38716" y1="37673" x2="46377" y2="53186"/>
                      <a14:foregroundMark x1="46998" y1="53186" x2="44099" y2="35457"/>
                      <a14:foregroundMark x1="49068" y1="34626" x2="72878" y2="36011"/>
                      <a14:foregroundMark x1="72878" y1="36011" x2="73499" y2="35457"/>
                      <a14:foregroundMark x1="55280" y1="33241" x2="56315" y2="30194"/>
                      <a14:foregroundMark x1="61905" y1="29640" x2="61284" y2="36288"/>
                      <a14:foregroundMark x1="55280" y1="39058" x2="55280" y2="43490"/>
                      <a14:foregroundMark x1="54244" y1="42936" x2="53002" y2="5097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8034619"/>
          <a:ext cx="2028265" cy="151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topLeftCell="A24" zoomScale="85" zoomScaleNormal="85" workbookViewId="0">
      <selection activeCell="B36" sqref="B36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15</v>
      </c>
      <c r="E5" s="38" t="s">
        <v>24</v>
      </c>
      <c r="F5" s="13" t="s">
        <v>1</v>
      </c>
      <c r="G5" s="25">
        <v>45854</v>
      </c>
    </row>
    <row r="6" spans="1:8">
      <c r="B6" s="60" t="s">
        <v>2</v>
      </c>
      <c r="C6" s="61"/>
      <c r="D6" s="49" t="s">
        <v>3</v>
      </c>
      <c r="E6" s="49"/>
      <c r="F6" s="49"/>
      <c r="G6" s="49"/>
      <c r="H6" s="17"/>
    </row>
    <row r="7" spans="1:8" ht="15.75" customHeight="1">
      <c r="B7" s="59" t="s">
        <v>23</v>
      </c>
      <c r="C7" s="58"/>
      <c r="D7" s="55"/>
      <c r="E7" s="56"/>
      <c r="F7" s="56"/>
      <c r="G7" s="56"/>
      <c r="H7" s="17"/>
    </row>
    <row r="8" spans="1:8">
      <c r="B8" s="58"/>
      <c r="C8" s="58"/>
      <c r="D8" s="57"/>
      <c r="E8" s="58"/>
      <c r="F8" s="58"/>
      <c r="G8" s="58"/>
      <c r="H8" s="17"/>
    </row>
    <row r="9" spans="1:8">
      <c r="B9" s="62" t="s">
        <v>4</v>
      </c>
      <c r="C9" s="63"/>
      <c r="D9" s="49" t="s">
        <v>5</v>
      </c>
      <c r="E9" s="49"/>
      <c r="F9" s="49"/>
      <c r="G9" s="64"/>
      <c r="H9" s="17"/>
    </row>
    <row r="10" spans="1:8">
      <c r="B10" s="51"/>
      <c r="C10" s="51"/>
      <c r="D10" s="41"/>
      <c r="E10"/>
      <c r="F10"/>
      <c r="G10" s="42"/>
      <c r="H10" s="17"/>
    </row>
    <row r="11" spans="1:8">
      <c r="B11" s="49" t="s">
        <v>6</v>
      </c>
      <c r="C11" s="49"/>
      <c r="D11" s="41"/>
      <c r="E11"/>
      <c r="F11"/>
      <c r="G11" s="42"/>
      <c r="H11" s="17"/>
    </row>
    <row r="12" spans="1:8">
      <c r="B12" s="50"/>
      <c r="C12" s="50"/>
      <c r="D12" s="52"/>
      <c r="E12" s="53"/>
      <c r="F12" s="53"/>
      <c r="G12" s="54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21</v>
      </c>
      <c r="D14" s="19" t="s">
        <v>8</v>
      </c>
      <c r="E14" s="15"/>
      <c r="F14" s="12"/>
      <c r="G14" s="16"/>
      <c r="H14" s="17"/>
    </row>
    <row r="15" spans="1:8">
      <c r="B15" s="20">
        <f>SUM(H18:H29)</f>
        <v>53856000</v>
      </c>
      <c r="C15" s="21">
        <f>COUNT(D18:D29)</f>
        <v>6</v>
      </c>
      <c r="D15" s="21">
        <f>SUM(D18:D29)</f>
        <v>272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44" t="s">
        <v>22</v>
      </c>
      <c r="C17" s="35" t="s">
        <v>9</v>
      </c>
      <c r="D17" s="35" t="s">
        <v>10</v>
      </c>
      <c r="E17" s="35" t="s">
        <v>16</v>
      </c>
      <c r="F17" s="35" t="s">
        <v>11</v>
      </c>
      <c r="G17" s="35" t="s">
        <v>17</v>
      </c>
      <c r="H17" s="22" t="s">
        <v>19</v>
      </c>
    </row>
    <row r="18" spans="2:8">
      <c r="B18" s="43" t="s">
        <v>28</v>
      </c>
      <c r="C18" s="37"/>
      <c r="D18" s="32"/>
      <c r="E18" s="40"/>
      <c r="F18" s="33"/>
      <c r="G18" s="23"/>
      <c r="H18" s="23"/>
    </row>
    <row r="19" spans="2:8">
      <c r="B19" s="39" t="s">
        <v>25</v>
      </c>
      <c r="C19" s="37" t="str" cm="1">
        <f t="array" ref="C19">_xlfn.REGEXEXTRACT(_xlfn.WEBSERVICE("https://seg-server.vercel.app/api/books/isbn/"&amp;B19), "\d+")</f>
        <v>9781613529201</v>
      </c>
      <c r="D19" s="32">
        <v>47</v>
      </c>
      <c r="E19" s="40">
        <v>220000</v>
      </c>
      <c r="F19" s="33">
        <v>0.1</v>
      </c>
      <c r="G19" s="23">
        <f t="shared" ref="G19:G29" si="0">(E19-(E19*F19))</f>
        <v>198000</v>
      </c>
      <c r="H19" s="23">
        <f t="shared" ref="H19:H29" si="1">(E19-(E19*F19))*(D19)</f>
        <v>9306000</v>
      </c>
    </row>
    <row r="20" spans="2:8">
      <c r="B20" s="43" t="s">
        <v>29</v>
      </c>
      <c r="C20" s="37"/>
      <c r="D20" s="32"/>
      <c r="E20" s="40"/>
      <c r="F20" s="33"/>
      <c r="G20" s="23"/>
      <c r="H20" s="23"/>
    </row>
    <row r="21" spans="2:8">
      <c r="B21" s="39" t="s">
        <v>26</v>
      </c>
      <c r="C21" s="37" t="str" cm="1">
        <f t="array" ref="C21">_xlfn.REGEXEXTRACT(_xlfn.WEBSERVICE("https://seg-server.vercel.app/api/books/isbn/"&amp;B21), "\d+")</f>
        <v>9781613529232</v>
      </c>
      <c r="D21" s="32">
        <v>48</v>
      </c>
      <c r="E21" s="40">
        <v>220000</v>
      </c>
      <c r="F21" s="33">
        <v>0.1</v>
      </c>
      <c r="G21" s="23">
        <f t="shared" si="0"/>
        <v>198000</v>
      </c>
      <c r="H21" s="23">
        <f t="shared" si="1"/>
        <v>9504000</v>
      </c>
    </row>
    <row r="22" spans="2:8">
      <c r="B22" s="43" t="s">
        <v>30</v>
      </c>
      <c r="C22" s="37"/>
      <c r="D22" s="32"/>
      <c r="E22" s="40"/>
      <c r="F22" s="33"/>
      <c r="G22" s="23"/>
      <c r="H22" s="23"/>
    </row>
    <row r="23" spans="2:8">
      <c r="B23" s="39" t="s">
        <v>27</v>
      </c>
      <c r="C23" s="37" t="str" cm="1">
        <f t="array" ref="C23">_xlfn.REGEXEXTRACT(_xlfn.WEBSERVICE("https://seg-server.vercel.app/api/books/isbn/"&amp;B23), "\d+")</f>
        <v>9781613529263</v>
      </c>
      <c r="D23" s="32">
        <v>50</v>
      </c>
      <c r="E23" s="40">
        <v>220000</v>
      </c>
      <c r="F23" s="33">
        <v>0.1</v>
      </c>
      <c r="G23" s="23">
        <f t="shared" si="0"/>
        <v>198000</v>
      </c>
      <c r="H23" s="23">
        <f t="shared" si="1"/>
        <v>9900000</v>
      </c>
    </row>
    <row r="24" spans="2:8">
      <c r="B24" s="43" t="s">
        <v>31</v>
      </c>
      <c r="C24" s="37"/>
      <c r="D24" s="32"/>
      <c r="E24" s="40"/>
      <c r="F24" s="33"/>
      <c r="G24" s="23"/>
      <c r="H24" s="23"/>
    </row>
    <row r="25" spans="2:8">
      <c r="B25" s="39" t="s">
        <v>34</v>
      </c>
      <c r="C25" s="37" t="str" cm="1">
        <f t="array" ref="C25">_xlfn.REGEXEXTRACT(_xlfn.WEBSERVICE("https://seg-server.vercel.app/api/books/isbn/"&amp;B25), "\d+")</f>
        <v>9781613529294</v>
      </c>
      <c r="D25" s="32">
        <v>47</v>
      </c>
      <c r="E25" s="40">
        <v>220000</v>
      </c>
      <c r="F25" s="33">
        <v>0.1</v>
      </c>
      <c r="G25" s="23">
        <f t="shared" si="0"/>
        <v>198000</v>
      </c>
      <c r="H25" s="23">
        <f t="shared" si="1"/>
        <v>9306000</v>
      </c>
    </row>
    <row r="26" spans="2:8">
      <c r="B26" s="43" t="s">
        <v>32</v>
      </c>
      <c r="C26" s="37"/>
      <c r="D26" s="32"/>
      <c r="E26" s="40"/>
      <c r="F26" s="33"/>
      <c r="G26" s="23"/>
      <c r="H26" s="23"/>
    </row>
    <row r="27" spans="2:8">
      <c r="B27" s="39" t="s">
        <v>35</v>
      </c>
      <c r="C27" s="37" t="str" cm="1">
        <f t="array" ref="C27">_xlfn.REGEXEXTRACT(_xlfn.WEBSERVICE("https://seg-server.vercel.app/api/books/isbn/"&amp;B27), "\d+")</f>
        <v>9781640151031</v>
      </c>
      <c r="D27" s="32">
        <v>45</v>
      </c>
      <c r="E27" s="40">
        <v>220000</v>
      </c>
      <c r="F27" s="33">
        <v>0.1</v>
      </c>
      <c r="G27" s="23">
        <f t="shared" si="0"/>
        <v>198000</v>
      </c>
      <c r="H27" s="23">
        <f t="shared" si="1"/>
        <v>8910000</v>
      </c>
    </row>
    <row r="28" spans="2:8">
      <c r="B28" s="43" t="s">
        <v>33</v>
      </c>
      <c r="C28" s="37"/>
      <c r="D28" s="32"/>
      <c r="E28" s="40"/>
      <c r="F28" s="33"/>
      <c r="G28" s="23"/>
      <c r="H28" s="23"/>
    </row>
    <row r="29" spans="2:8">
      <c r="B29" s="39" t="s">
        <v>36</v>
      </c>
      <c r="C29" s="37" t="str" cm="1">
        <f t="array" ref="C29">_xlfn.REGEXEXTRACT(_xlfn.WEBSERVICE("https://seg-server.vercel.app/api/books/isbn/"&amp;B29), "\d+")</f>
        <v>9781640151048</v>
      </c>
      <c r="D29" s="32">
        <v>35</v>
      </c>
      <c r="E29" s="40">
        <v>220000</v>
      </c>
      <c r="F29" s="33">
        <v>0.1</v>
      </c>
      <c r="G29" s="23">
        <f t="shared" si="0"/>
        <v>198000</v>
      </c>
      <c r="H29" s="23">
        <f t="shared" si="1"/>
        <v>6930000</v>
      </c>
    </row>
    <row r="30" spans="2:8">
      <c r="G30" s="34" t="s">
        <v>20</v>
      </c>
      <c r="H30" s="23">
        <f>SUM(H18:H29)</f>
        <v>53856000</v>
      </c>
    </row>
    <row r="32" spans="2:8">
      <c r="B32" s="26"/>
      <c r="C32" s="27"/>
      <c r="D32" s="27"/>
      <c r="E32" s="27"/>
      <c r="F32" s="27"/>
      <c r="G32" s="27"/>
      <c r="H32" s="28"/>
    </row>
    <row r="33" spans="2:8">
      <c r="B33" s="36" t="s">
        <v>18</v>
      </c>
      <c r="E33" s="4"/>
      <c r="G33" s="4"/>
      <c r="H33" s="30"/>
    </row>
    <row r="34" spans="2:8">
      <c r="B34" s="45"/>
      <c r="E34" s="4"/>
      <c r="G34" s="4"/>
      <c r="H34" s="30"/>
    </row>
    <row r="35" spans="2:8">
      <c r="B35" s="45"/>
      <c r="E35" s="4"/>
      <c r="G35" s="4"/>
      <c r="H35" s="30"/>
    </row>
    <row r="36" spans="2:8" ht="110.25">
      <c r="B36" s="65" t="s">
        <v>37</v>
      </c>
      <c r="E36" s="4"/>
      <c r="G36" s="4"/>
      <c r="H36" s="30"/>
    </row>
    <row r="37" spans="2:8">
      <c r="B37" s="45"/>
      <c r="E37" s="4"/>
      <c r="G37" s="4"/>
      <c r="H37" s="30"/>
    </row>
    <row r="38" spans="2:8">
      <c r="B38" s="29"/>
      <c r="E38" s="4"/>
      <c r="G38" s="4"/>
      <c r="H38" s="30"/>
    </row>
    <row r="39" spans="2:8">
      <c r="B39" s="31" t="s">
        <v>12</v>
      </c>
      <c r="E39" s="4"/>
      <c r="G39" s="4"/>
      <c r="H39" s="30"/>
    </row>
    <row r="40" spans="2:8">
      <c r="B40" s="29"/>
      <c r="E40" s="4"/>
      <c r="G40" s="4"/>
      <c r="H40" s="30"/>
    </row>
    <row r="41" spans="2:8" ht="39" customHeight="1">
      <c r="B41" s="29"/>
      <c r="E41" s="4"/>
      <c r="G41" s="4"/>
      <c r="H41" s="30"/>
    </row>
    <row r="42" spans="2:8">
      <c r="B42" s="29" t="s">
        <v>13</v>
      </c>
      <c r="C42" s="24"/>
      <c r="D42" s="24"/>
      <c r="E42" s="24"/>
      <c r="F42" s="24"/>
      <c r="G42" s="24"/>
      <c r="H42" s="30"/>
    </row>
    <row r="43" spans="2:8">
      <c r="B43" s="29"/>
      <c r="E43" s="4"/>
      <c r="G43" s="4"/>
      <c r="H43" s="30"/>
    </row>
    <row r="44" spans="2:8">
      <c r="B44" s="46" t="s">
        <v>14</v>
      </c>
      <c r="C44" s="47"/>
      <c r="D44" s="47"/>
      <c r="E44" s="47"/>
      <c r="F44" s="47"/>
      <c r="G44" s="47"/>
      <c r="H44" s="48"/>
    </row>
  </sheetData>
  <mergeCells count="11">
    <mergeCell ref="D7:G8"/>
    <mergeCell ref="B7:C8"/>
    <mergeCell ref="B6:C6"/>
    <mergeCell ref="D6:G6"/>
    <mergeCell ref="B9:C9"/>
    <mergeCell ref="D9:G9"/>
    <mergeCell ref="B44:H44"/>
    <mergeCell ref="B11:C11"/>
    <mergeCell ref="B12:C12"/>
    <mergeCell ref="B10:C10"/>
    <mergeCell ref="D12:G12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 Alfiandi</cp:lastModifiedBy>
  <cp:lastPrinted>2025-07-16T09:26:56Z</cp:lastPrinted>
  <dcterms:created xsi:type="dcterms:W3CDTF">2023-07-26T09:32:00Z</dcterms:created>
  <dcterms:modified xsi:type="dcterms:W3CDTF">2025-07-18T02:51:05Z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