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23235" windowHeight="9735" tabRatio="922"/>
  </bookViews>
  <sheets>
    <sheet name="Cell line" sheetId="1" r:id="rId1"/>
    <sheet name="BT549" sheetId="2" r:id="rId2"/>
    <sheet name="A549" sheetId="3" r:id="rId3"/>
    <sheet name="DU145" sheetId="4" r:id="rId4"/>
    <sheet name="PC3" sheetId="5" r:id="rId5"/>
    <sheet name="HT1080" sheetId="6" r:id="rId6"/>
    <sheet name="HT29" sheetId="7" r:id="rId7"/>
    <sheet name="HCT116" sheetId="8" r:id="rId8"/>
    <sheet name="HeG2" sheetId="9" r:id="rId9"/>
    <sheet name="HCT115" sheetId="10" r:id="rId10"/>
    <sheet name="T47D" sheetId="11" r:id="rId11"/>
    <sheet name="MB231" sheetId="12" r:id="rId12"/>
    <sheet name="AGS" sheetId="13" r:id="rId13"/>
    <sheet name="MCF7" sheetId="14" r:id="rId14"/>
  </sheets>
  <calcPr calcId="145621" iterateCount="1"/>
</workbook>
</file>

<file path=xl/calcChain.xml><?xml version="1.0" encoding="utf-8"?>
<calcChain xmlns="http://schemas.openxmlformats.org/spreadsheetml/2006/main">
  <c r="D10" i="14" l="1"/>
  <c r="C10" i="14"/>
  <c r="E10" i="14" s="1"/>
  <c r="E9" i="14"/>
  <c r="E8" i="14"/>
  <c r="E7" i="14"/>
  <c r="D5" i="14"/>
  <c r="E2" i="14" s="1"/>
  <c r="C5" i="14"/>
  <c r="E5" i="14" s="1"/>
  <c r="F5" i="14" s="1"/>
  <c r="G5" i="14" s="1"/>
  <c r="D10" i="13"/>
  <c r="E8" i="13" s="1"/>
  <c r="F8" i="13" s="1"/>
  <c r="G8" i="13" s="1"/>
  <c r="C22" i="13" s="1"/>
  <c r="C10" i="13"/>
  <c r="D5" i="13"/>
  <c r="E4" i="13" s="1"/>
  <c r="C5" i="13"/>
  <c r="E5" i="13" s="1"/>
  <c r="F5" i="13" s="1"/>
  <c r="G5" i="13" s="1"/>
  <c r="E2" i="13"/>
  <c r="F2" i="13" s="1"/>
  <c r="G2" i="13" s="1"/>
  <c r="B21" i="13" s="1"/>
  <c r="D10" i="12"/>
  <c r="E7" i="12" s="1"/>
  <c r="C10" i="12"/>
  <c r="E10" i="12" s="1"/>
  <c r="E9" i="12"/>
  <c r="E8" i="12"/>
  <c r="D5" i="12"/>
  <c r="E2" i="12" s="1"/>
  <c r="C5" i="12"/>
  <c r="E5" i="12" s="1"/>
  <c r="F5" i="12" s="1"/>
  <c r="G5" i="12" s="1"/>
  <c r="D10" i="11"/>
  <c r="E7" i="11" s="1"/>
  <c r="F7" i="11" s="1"/>
  <c r="G7" i="11" s="1"/>
  <c r="C21" i="11" s="1"/>
  <c r="C10" i="11"/>
  <c r="D5" i="11"/>
  <c r="E4" i="11" s="1"/>
  <c r="C5" i="11"/>
  <c r="E5" i="11" s="1"/>
  <c r="F5" i="11" s="1"/>
  <c r="G5" i="11" s="1"/>
  <c r="E2" i="11"/>
  <c r="D10" i="10"/>
  <c r="C10" i="10"/>
  <c r="E10" i="10" s="1"/>
  <c r="E9" i="10"/>
  <c r="E8" i="10"/>
  <c r="E7" i="10"/>
  <c r="D5" i="10"/>
  <c r="E2" i="10" s="1"/>
  <c r="C5" i="10"/>
  <c r="E5" i="10" s="1"/>
  <c r="F5" i="10" s="1"/>
  <c r="G5" i="10" s="1"/>
  <c r="D10" i="9"/>
  <c r="C10" i="9"/>
  <c r="E10" i="9" s="1"/>
  <c r="E9" i="9"/>
  <c r="E8" i="9"/>
  <c r="E7" i="9"/>
  <c r="D5" i="9"/>
  <c r="E2" i="9" s="1"/>
  <c r="C5" i="9"/>
  <c r="E5" i="9" s="1"/>
  <c r="F5" i="9" s="1"/>
  <c r="G5" i="9" s="1"/>
  <c r="E10" i="8"/>
  <c r="D10" i="8"/>
  <c r="E7" i="8" s="1"/>
  <c r="C10" i="8"/>
  <c r="E8" i="8"/>
  <c r="D5" i="8"/>
  <c r="E2" i="8" s="1"/>
  <c r="C5" i="8"/>
  <c r="E5" i="8" s="1"/>
  <c r="F5" i="8" s="1"/>
  <c r="G5" i="8" s="1"/>
  <c r="E10" i="7"/>
  <c r="D10" i="7"/>
  <c r="C10" i="7"/>
  <c r="E9" i="7"/>
  <c r="E8" i="7"/>
  <c r="E7" i="7"/>
  <c r="D5" i="7"/>
  <c r="E2" i="7" s="1"/>
  <c r="C5" i="7"/>
  <c r="E5" i="7" s="1"/>
  <c r="F5" i="7" s="1"/>
  <c r="G5" i="7" s="1"/>
  <c r="D10" i="6"/>
  <c r="E7" i="6" s="1"/>
  <c r="F7" i="6" s="1"/>
  <c r="G7" i="6" s="1"/>
  <c r="C21" i="6" s="1"/>
  <c r="C10" i="6"/>
  <c r="E8" i="6"/>
  <c r="D5" i="6"/>
  <c r="E4" i="6" s="1"/>
  <c r="C5" i="6"/>
  <c r="E5" i="6" s="1"/>
  <c r="F5" i="6" s="1"/>
  <c r="G5" i="6" s="1"/>
  <c r="E2" i="6"/>
  <c r="F2" i="6" s="1"/>
  <c r="G2" i="6" s="1"/>
  <c r="B21" i="6" s="1"/>
  <c r="D10" i="5"/>
  <c r="E9" i="5" s="1"/>
  <c r="F9" i="5" s="1"/>
  <c r="G9" i="5" s="1"/>
  <c r="C23" i="5" s="1"/>
  <c r="C10" i="5"/>
  <c r="E10" i="5" s="1"/>
  <c r="E8" i="5"/>
  <c r="E7" i="5"/>
  <c r="D5" i="5"/>
  <c r="E2" i="5" s="1"/>
  <c r="C5" i="5"/>
  <c r="E5" i="5" s="1"/>
  <c r="F5" i="5" s="1"/>
  <c r="G5" i="5" s="1"/>
  <c r="E4" i="5"/>
  <c r="E10" i="4"/>
  <c r="D10" i="4"/>
  <c r="E7" i="4" s="1"/>
  <c r="C10" i="4"/>
  <c r="E8" i="4"/>
  <c r="D5" i="4"/>
  <c r="E2" i="4" s="1"/>
  <c r="C5" i="4"/>
  <c r="E5" i="4" s="1"/>
  <c r="F5" i="4" s="1"/>
  <c r="G5" i="4" s="1"/>
  <c r="D10" i="3"/>
  <c r="C10" i="3"/>
  <c r="D5" i="3"/>
  <c r="E3" i="3" s="1"/>
  <c r="C5" i="3"/>
  <c r="E5" i="3" s="1"/>
  <c r="F5" i="3" s="1"/>
  <c r="G5" i="3" s="1"/>
  <c r="E2" i="3"/>
  <c r="E10" i="2"/>
  <c r="D10" i="2"/>
  <c r="E7" i="2" s="1"/>
  <c r="C10" i="2"/>
  <c r="E9" i="2"/>
  <c r="E8" i="2"/>
  <c r="D5" i="2"/>
  <c r="E2" i="2" s="1"/>
  <c r="C5" i="2"/>
  <c r="E5" i="2" s="1"/>
  <c r="F5" i="2" s="1"/>
  <c r="G5" i="2" s="1"/>
  <c r="F2" i="14" l="1"/>
  <c r="G2" i="14" s="1"/>
  <c r="B21" i="14" s="1"/>
  <c r="F8" i="14"/>
  <c r="G8" i="14" s="1"/>
  <c r="C22" i="14" s="1"/>
  <c r="F9" i="14"/>
  <c r="G9" i="14" s="1"/>
  <c r="C23" i="14" s="1"/>
  <c r="F7" i="14"/>
  <c r="G7" i="14" s="1"/>
  <c r="C21" i="14" s="1"/>
  <c r="F10" i="14"/>
  <c r="G10" i="14" s="1"/>
  <c r="E4" i="14"/>
  <c r="F4" i="14" s="1"/>
  <c r="G4" i="14" s="1"/>
  <c r="B23" i="14" s="1"/>
  <c r="E3" i="14"/>
  <c r="F3" i="14" s="1"/>
  <c r="G3" i="14" s="1"/>
  <c r="B22" i="14" s="1"/>
  <c r="B24" i="14" s="1"/>
  <c r="F4" i="13"/>
  <c r="G4" i="13" s="1"/>
  <c r="B23" i="13" s="1"/>
  <c r="B24" i="13"/>
  <c r="E10" i="13"/>
  <c r="F10" i="13" s="1"/>
  <c r="G10" i="13" s="1"/>
  <c r="E3" i="13"/>
  <c r="F3" i="13" s="1"/>
  <c r="G3" i="13" s="1"/>
  <c r="B22" i="13" s="1"/>
  <c r="E9" i="13"/>
  <c r="F9" i="13" s="1"/>
  <c r="G9" i="13" s="1"/>
  <c r="C23" i="13" s="1"/>
  <c r="E7" i="13"/>
  <c r="F7" i="13" s="1"/>
  <c r="G7" i="13" s="1"/>
  <c r="C21" i="13" s="1"/>
  <c r="F2" i="12"/>
  <c r="G2" i="12" s="1"/>
  <c r="B21" i="12" s="1"/>
  <c r="F8" i="12"/>
  <c r="G8" i="12" s="1"/>
  <c r="C22" i="12" s="1"/>
  <c r="F9" i="12"/>
  <c r="G9" i="12" s="1"/>
  <c r="C23" i="12" s="1"/>
  <c r="F7" i="12"/>
  <c r="G7" i="12" s="1"/>
  <c r="C21" i="12" s="1"/>
  <c r="F10" i="12"/>
  <c r="G10" i="12" s="1"/>
  <c r="E4" i="12"/>
  <c r="F4" i="12" s="1"/>
  <c r="G4" i="12" s="1"/>
  <c r="B23" i="12" s="1"/>
  <c r="E3" i="12"/>
  <c r="F3" i="12" s="1"/>
  <c r="G3" i="12" s="1"/>
  <c r="B22" i="12" s="1"/>
  <c r="F2" i="11"/>
  <c r="G2" i="11" s="1"/>
  <c r="B21" i="11" s="1"/>
  <c r="F4" i="11"/>
  <c r="G4" i="11" s="1"/>
  <c r="B23" i="11" s="1"/>
  <c r="E10" i="11"/>
  <c r="F10" i="11" s="1"/>
  <c r="G10" i="11" s="1"/>
  <c r="E3" i="11"/>
  <c r="F3" i="11" s="1"/>
  <c r="G3" i="11" s="1"/>
  <c r="B22" i="11" s="1"/>
  <c r="E9" i="11"/>
  <c r="F9" i="11" s="1"/>
  <c r="G9" i="11" s="1"/>
  <c r="C23" i="11" s="1"/>
  <c r="E8" i="11"/>
  <c r="F8" i="11" s="1"/>
  <c r="G8" i="11" s="1"/>
  <c r="C22" i="11" s="1"/>
  <c r="C25" i="11" s="1"/>
  <c r="C26" i="11" s="1"/>
  <c r="F10" i="10"/>
  <c r="G10" i="10" s="1"/>
  <c r="F2" i="10"/>
  <c r="G2" i="10" s="1"/>
  <c r="B21" i="10" s="1"/>
  <c r="F7" i="10"/>
  <c r="G7" i="10" s="1"/>
  <c r="C21" i="10" s="1"/>
  <c r="F8" i="10"/>
  <c r="G8" i="10" s="1"/>
  <c r="C22" i="10" s="1"/>
  <c r="F9" i="10"/>
  <c r="G9" i="10" s="1"/>
  <c r="C23" i="10" s="1"/>
  <c r="E4" i="10"/>
  <c r="F4" i="10" s="1"/>
  <c r="G4" i="10" s="1"/>
  <c r="B23" i="10" s="1"/>
  <c r="E3" i="10"/>
  <c r="F3" i="10" s="1"/>
  <c r="G3" i="10" s="1"/>
  <c r="B22" i="10" s="1"/>
  <c r="F2" i="9"/>
  <c r="G2" i="9" s="1"/>
  <c r="B21" i="9" s="1"/>
  <c r="F7" i="9"/>
  <c r="G7" i="9" s="1"/>
  <c r="C21" i="9" s="1"/>
  <c r="F9" i="9"/>
  <c r="G9" i="9" s="1"/>
  <c r="C23" i="9" s="1"/>
  <c r="F8" i="9"/>
  <c r="G8" i="9" s="1"/>
  <c r="C22" i="9" s="1"/>
  <c r="F10" i="9"/>
  <c r="G10" i="9" s="1"/>
  <c r="E4" i="9"/>
  <c r="F4" i="9" s="1"/>
  <c r="G4" i="9" s="1"/>
  <c r="B23" i="9" s="1"/>
  <c r="E3" i="9"/>
  <c r="F3" i="9" s="1"/>
  <c r="G3" i="9" s="1"/>
  <c r="B22" i="9" s="1"/>
  <c r="F8" i="8"/>
  <c r="G8" i="8" s="1"/>
  <c r="C22" i="8" s="1"/>
  <c r="F2" i="8"/>
  <c r="G2" i="8" s="1"/>
  <c r="B21" i="8" s="1"/>
  <c r="F7" i="8"/>
  <c r="G7" i="8" s="1"/>
  <c r="C21" i="8" s="1"/>
  <c r="F10" i="8"/>
  <c r="G10" i="8" s="1"/>
  <c r="E9" i="8"/>
  <c r="F9" i="8" s="1"/>
  <c r="G9" i="8" s="1"/>
  <c r="C23" i="8" s="1"/>
  <c r="E4" i="8"/>
  <c r="F4" i="8" s="1"/>
  <c r="G4" i="8" s="1"/>
  <c r="B23" i="8" s="1"/>
  <c r="E3" i="8"/>
  <c r="F3" i="8" s="1"/>
  <c r="G3" i="8" s="1"/>
  <c r="B22" i="8" s="1"/>
  <c r="F10" i="7"/>
  <c r="G10" i="7" s="1"/>
  <c r="F2" i="7"/>
  <c r="G2" i="7" s="1"/>
  <c r="B21" i="7" s="1"/>
  <c r="F7" i="7"/>
  <c r="G7" i="7" s="1"/>
  <c r="C21" i="7" s="1"/>
  <c r="F9" i="7"/>
  <c r="G9" i="7" s="1"/>
  <c r="C23" i="7" s="1"/>
  <c r="F8" i="7"/>
  <c r="G8" i="7" s="1"/>
  <c r="C22" i="7" s="1"/>
  <c r="E3" i="7"/>
  <c r="F3" i="7" s="1"/>
  <c r="G3" i="7" s="1"/>
  <c r="B22" i="7" s="1"/>
  <c r="E4" i="7"/>
  <c r="F4" i="7" s="1"/>
  <c r="G4" i="7" s="1"/>
  <c r="B23" i="7" s="1"/>
  <c r="F4" i="6"/>
  <c r="G4" i="6" s="1"/>
  <c r="B23" i="6" s="1"/>
  <c r="B24" i="6" s="1"/>
  <c r="F8" i="6"/>
  <c r="G8" i="6" s="1"/>
  <c r="C22" i="6" s="1"/>
  <c r="E10" i="6"/>
  <c r="F10" i="6" s="1"/>
  <c r="G10" i="6" s="1"/>
  <c r="E9" i="6"/>
  <c r="F9" i="6" s="1"/>
  <c r="G9" i="6" s="1"/>
  <c r="C23" i="6" s="1"/>
  <c r="E3" i="6"/>
  <c r="F3" i="6" s="1"/>
  <c r="G3" i="6" s="1"/>
  <c r="B22" i="6" s="1"/>
  <c r="F4" i="5"/>
  <c r="G4" i="5" s="1"/>
  <c r="B23" i="5" s="1"/>
  <c r="F10" i="5"/>
  <c r="G10" i="5" s="1"/>
  <c r="F2" i="5"/>
  <c r="G2" i="5" s="1"/>
  <c r="B21" i="5" s="1"/>
  <c r="F7" i="5"/>
  <c r="G7" i="5" s="1"/>
  <c r="C21" i="5" s="1"/>
  <c r="F8" i="5"/>
  <c r="G8" i="5" s="1"/>
  <c r="C22" i="5" s="1"/>
  <c r="E3" i="5"/>
  <c r="F3" i="5" s="1"/>
  <c r="G3" i="5" s="1"/>
  <c r="B22" i="5" s="1"/>
  <c r="F2" i="4"/>
  <c r="G2" i="4" s="1"/>
  <c r="B21" i="4" s="1"/>
  <c r="F8" i="4"/>
  <c r="G8" i="4" s="1"/>
  <c r="C22" i="4" s="1"/>
  <c r="F7" i="4"/>
  <c r="G7" i="4" s="1"/>
  <c r="C21" i="4" s="1"/>
  <c r="F10" i="4"/>
  <c r="G10" i="4" s="1"/>
  <c r="E9" i="4"/>
  <c r="F9" i="4" s="1"/>
  <c r="G9" i="4" s="1"/>
  <c r="C23" i="4" s="1"/>
  <c r="E4" i="4"/>
  <c r="F4" i="4" s="1"/>
  <c r="G4" i="4" s="1"/>
  <c r="B23" i="4" s="1"/>
  <c r="E3" i="4"/>
  <c r="F3" i="4" s="1"/>
  <c r="G3" i="4" s="1"/>
  <c r="B22" i="4" s="1"/>
  <c r="E10" i="3"/>
  <c r="F10" i="3" s="1"/>
  <c r="G10" i="3" s="1"/>
  <c r="F2" i="3"/>
  <c r="G2" i="3" s="1"/>
  <c r="B21" i="3" s="1"/>
  <c r="F3" i="3"/>
  <c r="G3" i="3" s="1"/>
  <c r="B22" i="3" s="1"/>
  <c r="B25" i="3" s="1"/>
  <c r="B26" i="3" s="1"/>
  <c r="E8" i="3"/>
  <c r="F8" i="3" s="1"/>
  <c r="G8" i="3" s="1"/>
  <c r="C22" i="3" s="1"/>
  <c r="E9" i="3"/>
  <c r="F9" i="3" s="1"/>
  <c r="G9" i="3" s="1"/>
  <c r="C23" i="3" s="1"/>
  <c r="E4" i="3"/>
  <c r="F4" i="3" s="1"/>
  <c r="G4" i="3" s="1"/>
  <c r="B23" i="3" s="1"/>
  <c r="E7" i="3"/>
  <c r="F7" i="3" s="1"/>
  <c r="G7" i="3" s="1"/>
  <c r="C21" i="3" s="1"/>
  <c r="F2" i="2"/>
  <c r="G2" i="2" s="1"/>
  <c r="B21" i="2" s="1"/>
  <c r="F8" i="2"/>
  <c r="G8" i="2" s="1"/>
  <c r="C22" i="2" s="1"/>
  <c r="F9" i="2"/>
  <c r="G9" i="2" s="1"/>
  <c r="C23" i="2" s="1"/>
  <c r="F7" i="2"/>
  <c r="G7" i="2" s="1"/>
  <c r="C21" i="2" s="1"/>
  <c r="F10" i="2"/>
  <c r="G10" i="2" s="1"/>
  <c r="E3" i="2"/>
  <c r="F3" i="2" s="1"/>
  <c r="G3" i="2" s="1"/>
  <c r="B22" i="2" s="1"/>
  <c r="E4" i="2"/>
  <c r="F4" i="2" s="1"/>
  <c r="G4" i="2" s="1"/>
  <c r="B23" i="2" s="1"/>
  <c r="B27" i="14" l="1"/>
  <c r="C24" i="14"/>
  <c r="C25" i="14"/>
  <c r="C26" i="14" s="1"/>
  <c r="B25" i="14"/>
  <c r="B26" i="14" s="1"/>
  <c r="B25" i="13"/>
  <c r="B26" i="13" s="1"/>
  <c r="C24" i="13"/>
  <c r="B27" i="13"/>
  <c r="C25" i="13"/>
  <c r="C26" i="13" s="1"/>
  <c r="B27" i="12"/>
  <c r="C25" i="12"/>
  <c r="C26" i="12" s="1"/>
  <c r="C24" i="12"/>
  <c r="B25" i="12"/>
  <c r="B26" i="12" s="1"/>
  <c r="B24" i="12"/>
  <c r="B25" i="11"/>
  <c r="B26" i="11" s="1"/>
  <c r="B24" i="11"/>
  <c r="B27" i="11"/>
  <c r="C24" i="11"/>
  <c r="B25" i="10"/>
  <c r="B26" i="10" s="1"/>
  <c r="B24" i="10"/>
  <c r="B27" i="10"/>
  <c r="C24" i="10"/>
  <c r="C25" i="10"/>
  <c r="C26" i="10" s="1"/>
  <c r="B27" i="9"/>
  <c r="C25" i="9"/>
  <c r="C26" i="9" s="1"/>
  <c r="C24" i="9"/>
  <c r="B24" i="9"/>
  <c r="B25" i="9"/>
  <c r="B26" i="9" s="1"/>
  <c r="B27" i="8"/>
  <c r="C25" i="8"/>
  <c r="C26" i="8" s="1"/>
  <c r="C24" i="8"/>
  <c r="B25" i="8"/>
  <c r="B26" i="8" s="1"/>
  <c r="B24" i="8"/>
  <c r="B27" i="7"/>
  <c r="C24" i="7"/>
  <c r="C25" i="7"/>
  <c r="C26" i="7" s="1"/>
  <c r="B24" i="7"/>
  <c r="B25" i="7"/>
  <c r="B26" i="7" s="1"/>
  <c r="B25" i="6"/>
  <c r="B26" i="6" s="1"/>
  <c r="C24" i="6"/>
  <c r="B27" i="6"/>
  <c r="C25" i="6"/>
  <c r="C26" i="6" s="1"/>
  <c r="B24" i="5"/>
  <c r="B25" i="5"/>
  <c r="B26" i="5" s="1"/>
  <c r="B27" i="5"/>
  <c r="C25" i="5"/>
  <c r="C26" i="5" s="1"/>
  <c r="C24" i="5"/>
  <c r="B27" i="4"/>
  <c r="C24" i="4"/>
  <c r="C25" i="4"/>
  <c r="C26" i="4" s="1"/>
  <c r="B24" i="4"/>
  <c r="B25" i="4"/>
  <c r="B26" i="4" s="1"/>
  <c r="B24" i="3"/>
  <c r="C24" i="3"/>
  <c r="B27" i="3"/>
  <c r="C25" i="3"/>
  <c r="C26" i="3" s="1"/>
  <c r="B27" i="2"/>
  <c r="C25" i="2"/>
  <c r="C26" i="2" s="1"/>
  <c r="C24" i="2"/>
  <c r="B25" i="2"/>
  <c r="B26" i="2" s="1"/>
  <c r="B24" i="2"/>
</calcChain>
</file>

<file path=xl/sharedStrings.xml><?xml version="1.0" encoding="utf-8"?>
<sst xmlns="http://schemas.openxmlformats.org/spreadsheetml/2006/main" count="380" uniqueCount="31">
  <si>
    <t>ASXL1</t>
  </si>
  <si>
    <t>bt549</t>
  </si>
  <si>
    <t>a549</t>
  </si>
  <si>
    <t>du145</t>
  </si>
  <si>
    <t>pc3</t>
  </si>
  <si>
    <t>HT1080</t>
  </si>
  <si>
    <t>ht29</t>
  </si>
  <si>
    <t>HCT116</t>
  </si>
  <si>
    <t>hepg2</t>
  </si>
  <si>
    <t>hct15</t>
  </si>
  <si>
    <t>t47d</t>
  </si>
  <si>
    <t>mb231</t>
  </si>
  <si>
    <t>AGS</t>
  </si>
  <si>
    <t>MCF7</t>
  </si>
  <si>
    <t>ASXL1-NM_015338</t>
  </si>
  <si>
    <t>ASXL1-NM_001164603</t>
  </si>
  <si>
    <t>Replicate No.</t>
  </si>
  <si>
    <t>fixed value</t>
  </si>
  <si>
    <t>deltaCT</t>
  </si>
  <si>
    <t>deltadeltaCT</t>
  </si>
  <si>
    <t>Relative</t>
  </si>
  <si>
    <t>1</t>
  </si>
  <si>
    <t>2</t>
  </si>
  <si>
    <t>3</t>
  </si>
  <si>
    <t>average</t>
  </si>
  <si>
    <t>Average</t>
  </si>
  <si>
    <t>STD</t>
  </si>
  <si>
    <t>SE</t>
  </si>
  <si>
    <t>t-test</t>
  </si>
  <si>
    <t>NM_015338</t>
  </si>
  <si>
    <t>NM_001164603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</si>
</sst>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;\-###0.00"/>
  </numFmts>
  <fonts count="5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b/>
      <sz val="14"/>
      <name val="Microsoft Sans Serif"/>
      <family val="2"/>
    </font>
    <font>
      <sz val="11"/>
      <color theme="1"/>
      <name val="Gulim"/>
      <family val="2"/>
    </font>
    <font>
      <sz val="11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10">
    <xf numFmtId="0" fontId="0" fillId="0" borderId="0" xfId="0"/>
    <xf numFmtId="0" fontId="2" fillId="0" borderId="0" xfId="1" applyFont="1" applyFill="1" applyBorder="1" applyAlignment="1" applyProtection="1">
      <alignment vertical="center"/>
    </xf>
    <xf numFmtId="0" fontId="1" fillId="0" borderId="0" xfId="1" applyFont="1" applyFill="1" applyBorder="1" applyAlignment="1" applyProtection="1">
      <alignment vertical="center"/>
    </xf>
    <xf numFmtId="0" fontId="0" fillId="0" borderId="0" xfId="1" applyFont="1" applyFill="1" applyBorder="1" applyAlignment="1" applyProtection="1">
      <alignment vertical="center"/>
    </xf>
    <xf numFmtId="0" fontId="3" fillId="0" borderId="0" xfId="0" applyFont="1"/>
    <xf numFmtId="164" fontId="1" fillId="0" borderId="0" xfId="1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R19" sqref="R19"/>
    </sheetView>
  </sheetViews>
  <sheetFormatPr defaultRowHeight="15" x14ac:dyDescent="0.25"/>
  <sheetData>
    <row r="1" spans="1:15" ht="18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5" x14ac:dyDescent="0.25">
      <c r="A3" s="3" t="s">
        <v>1</v>
      </c>
      <c r="B3" s="3" t="s">
        <v>2</v>
      </c>
      <c r="C3" s="3" t="s">
        <v>3</v>
      </c>
      <c r="D3" s="3" t="s">
        <v>4</v>
      </c>
      <c r="E3" s="2" t="s">
        <v>5</v>
      </c>
      <c r="F3" s="3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2" t="s">
        <v>12</v>
      </c>
      <c r="M3" s="3" t="s">
        <v>13</v>
      </c>
      <c r="O3" s="4" t="s">
        <v>14</v>
      </c>
    </row>
    <row r="4" spans="1:15" x14ac:dyDescent="0.25">
      <c r="A4" s="5">
        <v>26.473119918152001</v>
      </c>
      <c r="B4" s="5">
        <v>27.216997054921801</v>
      </c>
      <c r="C4" s="5">
        <v>26.1500702463949</v>
      </c>
      <c r="D4" s="5">
        <v>27.028540119642599</v>
      </c>
      <c r="E4" s="5">
        <v>28.243551045054801</v>
      </c>
      <c r="F4" s="5">
        <v>27.439928731845701</v>
      </c>
      <c r="G4" s="5">
        <v>26.992437690535201</v>
      </c>
      <c r="H4" s="5">
        <v>25.514377014010702</v>
      </c>
      <c r="I4" s="5">
        <v>27.037860554491001</v>
      </c>
      <c r="J4" s="5">
        <v>27.844517869672</v>
      </c>
      <c r="K4" s="5">
        <v>25.1940475393661</v>
      </c>
      <c r="L4" s="5">
        <v>27.2470421914593</v>
      </c>
      <c r="M4" s="6">
        <v>26.016912481573101</v>
      </c>
    </row>
    <row r="5" spans="1:15" x14ac:dyDescent="0.25">
      <c r="A5" s="5">
        <v>26.631008674762601</v>
      </c>
      <c r="B5" s="5">
        <v>27.314656433809098</v>
      </c>
      <c r="C5" s="5">
        <v>26.2542773206163</v>
      </c>
      <c r="D5" s="5">
        <v>27.138506946399598</v>
      </c>
      <c r="E5" s="5">
        <v>28.062226794015</v>
      </c>
      <c r="F5" s="5">
        <v>27.419777420637502</v>
      </c>
      <c r="G5" s="5">
        <v>26.931366431080001</v>
      </c>
      <c r="H5" s="5">
        <v>25.500750832028199</v>
      </c>
      <c r="I5" s="5">
        <v>26.8987795968035</v>
      </c>
      <c r="J5" s="5">
        <v>27.6007289082876</v>
      </c>
      <c r="K5" s="5">
        <v>25.006348012783199</v>
      </c>
      <c r="L5" s="5">
        <v>27.184058144257499</v>
      </c>
      <c r="M5" s="6">
        <v>25.9812415483146</v>
      </c>
    </row>
    <row r="6" spans="1:15" x14ac:dyDescent="0.25">
      <c r="A6" s="5">
        <v>26.404577709284599</v>
      </c>
      <c r="B6" s="5">
        <v>27.244798738345899</v>
      </c>
      <c r="C6" s="5">
        <v>26.076397492340799</v>
      </c>
      <c r="D6" s="5">
        <v>26.784017018776499</v>
      </c>
      <c r="E6" s="5">
        <v>28.136244246400299</v>
      </c>
      <c r="F6" s="5">
        <v>27.281145936659399</v>
      </c>
      <c r="G6" s="5">
        <v>26.894240511509199</v>
      </c>
      <c r="H6" s="5">
        <v>25.6605698840544</v>
      </c>
      <c r="I6" s="5">
        <v>26.854971882137701</v>
      </c>
      <c r="J6" s="5">
        <v>27.5864533187296</v>
      </c>
      <c r="K6" s="5">
        <v>25.097709786695599</v>
      </c>
      <c r="L6" s="5">
        <v>27.021500214742598</v>
      </c>
      <c r="M6" s="6">
        <v>25.663978436394199</v>
      </c>
    </row>
    <row r="7" spans="1:15" x14ac:dyDescent="0.25">
      <c r="A7" s="5">
        <v>26.432995438360798</v>
      </c>
      <c r="B7" s="5">
        <v>27.251217480407899</v>
      </c>
      <c r="C7" s="5">
        <v>26.023586173069599</v>
      </c>
      <c r="D7" s="5">
        <v>27.0438007048892</v>
      </c>
      <c r="E7" s="5">
        <v>28.0172737814556</v>
      </c>
      <c r="F7" s="5">
        <v>27.274574292035901</v>
      </c>
      <c r="G7" s="5">
        <v>26.8086803656883</v>
      </c>
      <c r="H7" s="5">
        <v>25.446986419404499</v>
      </c>
      <c r="I7" s="5">
        <v>26.572784494762701</v>
      </c>
      <c r="J7" s="5">
        <v>27.4797316119441</v>
      </c>
      <c r="K7" s="5">
        <v>25.036431313571999</v>
      </c>
      <c r="L7" s="5">
        <v>27.076501344108799</v>
      </c>
      <c r="M7" s="6">
        <v>25.551199359431799</v>
      </c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7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7"/>
    </row>
    <row r="10" spans="1:15" x14ac:dyDescent="0.25">
      <c r="A10" s="5">
        <v>25.9687602389753</v>
      </c>
      <c r="B10" s="5">
        <v>25.988718722385698</v>
      </c>
      <c r="C10" s="5">
        <v>24.506906756620602</v>
      </c>
      <c r="D10" s="5">
        <v>27.466198465646599</v>
      </c>
      <c r="E10" s="5">
        <v>26.359434344566601</v>
      </c>
      <c r="F10" s="5">
        <v>25.451328776471101</v>
      </c>
      <c r="G10" s="5">
        <v>26.127444023957</v>
      </c>
      <c r="H10" s="5">
        <v>24.138792771627699</v>
      </c>
      <c r="I10" s="5">
        <v>26.478000666059099</v>
      </c>
      <c r="J10" s="5">
        <v>26.0014731577633</v>
      </c>
      <c r="K10" s="5">
        <v>24.8208876341109</v>
      </c>
      <c r="L10" s="5">
        <v>26.086274229369199</v>
      </c>
      <c r="M10" s="6">
        <v>27.057807777242701</v>
      </c>
      <c r="O10" s="4" t="s">
        <v>15</v>
      </c>
    </row>
    <row r="11" spans="1:15" x14ac:dyDescent="0.25">
      <c r="A11" s="5">
        <v>25.9561056674039</v>
      </c>
      <c r="B11" s="5">
        <v>26.235049330931101</v>
      </c>
      <c r="C11" s="5">
        <v>24.6247754038856</v>
      </c>
      <c r="D11" s="5">
        <v>27.432580913485801</v>
      </c>
      <c r="E11" s="5">
        <v>26.555897029186902</v>
      </c>
      <c r="F11" s="5">
        <v>25.6265752662549</v>
      </c>
      <c r="G11" s="5">
        <v>26.302196284727799</v>
      </c>
      <c r="H11" s="5">
        <v>24.552873208943002</v>
      </c>
      <c r="I11" s="5">
        <v>26.591951292747499</v>
      </c>
      <c r="J11" s="5">
        <v>26.1443300258554</v>
      </c>
      <c r="K11" s="5">
        <v>24.962464218627002</v>
      </c>
      <c r="L11" s="5">
        <v>26.2792086698378</v>
      </c>
      <c r="M11" s="6">
        <v>27.018006223696499</v>
      </c>
    </row>
    <row r="12" spans="1:15" x14ac:dyDescent="0.25">
      <c r="A12" s="5">
        <v>25.953626595539401</v>
      </c>
      <c r="B12" s="5">
        <v>26.1210658289544</v>
      </c>
      <c r="C12" s="5">
        <v>24.356594144755199</v>
      </c>
      <c r="D12" s="5">
        <v>27.531990979019302</v>
      </c>
      <c r="E12" s="5">
        <v>26.630870517956701</v>
      </c>
      <c r="F12" s="5">
        <v>25.511534504168601</v>
      </c>
      <c r="G12" s="5">
        <v>26.265343962145302</v>
      </c>
      <c r="H12" s="5">
        <v>24.1036333108256</v>
      </c>
      <c r="I12" s="5">
        <v>26.6336307039529</v>
      </c>
      <c r="J12" s="5">
        <v>26.176536632354701</v>
      </c>
      <c r="K12" s="5">
        <v>24.980173670292601</v>
      </c>
      <c r="L12" s="5">
        <v>26.1777854679478</v>
      </c>
      <c r="M12" s="6">
        <v>27.252318909689901</v>
      </c>
    </row>
    <row r="13" spans="1:15" x14ac:dyDescent="0.25">
      <c r="A13" s="5">
        <v>26.099949446012602</v>
      </c>
      <c r="B13" s="5">
        <v>26.378618859605901</v>
      </c>
      <c r="C13" s="5">
        <v>24.7640649128954</v>
      </c>
      <c r="D13" s="5">
        <v>27.631774599174101</v>
      </c>
      <c r="E13" s="5">
        <v>26.594563166367202</v>
      </c>
      <c r="F13" s="5">
        <v>25.722122943757199</v>
      </c>
      <c r="G13" s="5">
        <v>26.3862490541913</v>
      </c>
      <c r="H13" s="5">
        <v>24.2221565597496</v>
      </c>
      <c r="I13" s="5">
        <v>26.734920495610201</v>
      </c>
      <c r="J13" s="5">
        <v>26.2421990562584</v>
      </c>
      <c r="K13" s="5">
        <v>24.973693222315902</v>
      </c>
      <c r="L13" s="5">
        <v>26.185162450921499</v>
      </c>
      <c r="M13" s="6">
        <v>27.059309523253798</v>
      </c>
    </row>
    <row r="16" spans="1:15" x14ac:dyDescent="0.25">
      <c r="A16" s="5">
        <v>26.404577709284599</v>
      </c>
      <c r="B16" s="5">
        <v>27.244798738345899</v>
      </c>
      <c r="C16" s="5">
        <v>26.1500702463949</v>
      </c>
      <c r="D16" s="5">
        <v>27.028540119642599</v>
      </c>
      <c r="E16" s="5">
        <v>28.062226794015</v>
      </c>
      <c r="F16" s="5">
        <v>27.419777420637502</v>
      </c>
      <c r="G16" s="5">
        <v>26.931366431080001</v>
      </c>
      <c r="H16" s="5">
        <v>25.514377014010702</v>
      </c>
      <c r="I16" s="5">
        <v>27.037860554491001</v>
      </c>
      <c r="J16" s="5">
        <v>27.6007289082876</v>
      </c>
      <c r="K16" s="5">
        <v>25.006348012783199</v>
      </c>
      <c r="L16" s="5">
        <v>27.184058144257499</v>
      </c>
      <c r="M16" s="6">
        <v>25.9812415483146</v>
      </c>
    </row>
    <row r="17" spans="1:13" x14ac:dyDescent="0.25">
      <c r="A17" s="5">
        <v>26.432995438360798</v>
      </c>
      <c r="B17" s="5">
        <v>27.251217480407899</v>
      </c>
      <c r="C17" s="5">
        <v>26.076397492340799</v>
      </c>
      <c r="D17" s="5">
        <v>27.138506946399598</v>
      </c>
      <c r="E17" s="5">
        <v>28.136244246400299</v>
      </c>
      <c r="F17" s="5">
        <v>27.281145936659399</v>
      </c>
      <c r="G17" s="5">
        <v>26.894240511509199</v>
      </c>
      <c r="H17" s="5">
        <v>25.500750832028199</v>
      </c>
      <c r="I17" s="5">
        <v>26.8987795968035</v>
      </c>
      <c r="J17" s="5">
        <v>27.5864533187296</v>
      </c>
      <c r="K17" s="5">
        <v>25.097709786695599</v>
      </c>
      <c r="L17" s="5">
        <v>27.021500214742598</v>
      </c>
      <c r="M17" s="6">
        <v>25.663978436394199</v>
      </c>
    </row>
    <row r="18" spans="1:13" x14ac:dyDescent="0.25">
      <c r="A18" s="5">
        <v>26.473119918152001</v>
      </c>
      <c r="B18" s="5">
        <v>27.216997054921801</v>
      </c>
      <c r="C18" s="5">
        <v>26.023586173069599</v>
      </c>
      <c r="D18" s="5">
        <v>27.0438007048892</v>
      </c>
      <c r="E18" s="5">
        <v>28.0172737814556</v>
      </c>
      <c r="F18" s="5">
        <v>27.274574292035901</v>
      </c>
      <c r="G18" s="5">
        <v>26.8086803656883</v>
      </c>
      <c r="H18" s="5">
        <v>25.446986419404499</v>
      </c>
      <c r="I18" s="5">
        <v>26.854971882137701</v>
      </c>
      <c r="J18" s="5">
        <v>27.4797316119441</v>
      </c>
      <c r="K18" s="5">
        <v>25.036431313571999</v>
      </c>
      <c r="L18" s="5">
        <v>27.076501344108799</v>
      </c>
      <c r="M18" s="6">
        <v>25.551199359431799</v>
      </c>
    </row>
    <row r="20" spans="1:13" x14ac:dyDescent="0.25">
      <c r="A20" s="5">
        <v>25.9687602389753</v>
      </c>
      <c r="B20" s="5">
        <v>26.235049330931101</v>
      </c>
      <c r="C20" s="5">
        <v>24.506906756620602</v>
      </c>
      <c r="D20" s="5">
        <v>27.466198465646599</v>
      </c>
      <c r="E20" s="5">
        <v>26.555897029186902</v>
      </c>
      <c r="F20" s="5">
        <v>25.451328776471101</v>
      </c>
      <c r="G20" s="5">
        <v>26.127444023957</v>
      </c>
      <c r="H20" s="5">
        <v>24.138792771627699</v>
      </c>
      <c r="I20" s="5">
        <v>26.478000666059099</v>
      </c>
      <c r="J20" s="5">
        <v>26.1443300258554</v>
      </c>
      <c r="K20" s="5">
        <v>24.962464218627002</v>
      </c>
      <c r="L20" s="5">
        <v>26.086274229369199</v>
      </c>
      <c r="M20" s="6">
        <v>27.057807777242701</v>
      </c>
    </row>
    <row r="21" spans="1:13" x14ac:dyDescent="0.25">
      <c r="A21" s="5">
        <v>25.9561056674039</v>
      </c>
      <c r="B21" s="5">
        <v>26.1210658289544</v>
      </c>
      <c r="C21" s="5">
        <v>24.6247754038856</v>
      </c>
      <c r="D21" s="5">
        <v>27.432580913485801</v>
      </c>
      <c r="E21" s="5">
        <v>26.630870517956701</v>
      </c>
      <c r="F21" s="5">
        <v>25.6265752662549</v>
      </c>
      <c r="G21" s="5">
        <v>26.302196284727799</v>
      </c>
      <c r="H21" s="5">
        <v>24.1036333108256</v>
      </c>
      <c r="I21" s="5">
        <v>26.591951292747499</v>
      </c>
      <c r="J21" s="5">
        <v>26.176536632354701</v>
      </c>
      <c r="K21" s="5">
        <v>24.980173670292601</v>
      </c>
      <c r="L21" s="5">
        <v>26.1777854679478</v>
      </c>
      <c r="M21" s="6">
        <v>27.018006223696499</v>
      </c>
    </row>
    <row r="22" spans="1:13" x14ac:dyDescent="0.25">
      <c r="A22" s="5">
        <v>25.953626595539401</v>
      </c>
      <c r="B22" s="5">
        <v>26.378618859605901</v>
      </c>
      <c r="C22" s="5">
        <v>24.7640649128954</v>
      </c>
      <c r="D22" s="5">
        <v>27.531990979019302</v>
      </c>
      <c r="E22" s="5">
        <v>26.594563166367202</v>
      </c>
      <c r="F22" s="5">
        <v>25.511534504168601</v>
      </c>
      <c r="G22" s="5">
        <v>26.265343962145302</v>
      </c>
      <c r="H22" s="5">
        <v>24.2221565597496</v>
      </c>
      <c r="I22" s="5">
        <v>26.6336307039529</v>
      </c>
      <c r="J22" s="5">
        <v>26.2421990562584</v>
      </c>
      <c r="K22" s="5">
        <v>24.973693222315902</v>
      </c>
      <c r="L22" s="5">
        <v>26.185162450921499</v>
      </c>
      <c r="M22" s="6">
        <v>27.059309523253798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27.037860554491001</v>
      </c>
      <c r="D2" s="5">
        <v>28.306461272030798</v>
      </c>
      <c r="E2" s="9">
        <f>C2-D5</f>
        <v>-1.4333846780654689</v>
      </c>
      <c r="F2" s="8">
        <f>E2-E5</f>
        <v>0.10732321001360035</v>
      </c>
      <c r="G2" s="8">
        <f>2^-(F2)</f>
        <v>0.92830885801702545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26.8987795968035</v>
      </c>
      <c r="D3" s="5">
        <v>28.51107562192</v>
      </c>
      <c r="E3" s="9">
        <f>C3-D5</f>
        <v>-1.5724656357529696</v>
      </c>
      <c r="F3" s="8">
        <f>E3-E5</f>
        <v>-3.1757747673900383E-2</v>
      </c>
      <c r="G3" s="8">
        <f>2^-(F3)</f>
        <v>1.0222568623857333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26.854971882137701</v>
      </c>
      <c r="D4" s="5">
        <v>28.5961988037186</v>
      </c>
      <c r="E4" s="9">
        <f>C4-D5</f>
        <v>-1.6162733504187692</v>
      </c>
      <c r="F4" s="8">
        <f>E4-E5</f>
        <v>-7.5565462339699963E-2</v>
      </c>
      <c r="G4" s="8">
        <f>2^-(F4)</f>
        <v>1.053773980287257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26.930537344477401</v>
      </c>
      <c r="D5" s="8">
        <f>AVERAGE(D2:D4)</f>
        <v>28.47124523255647</v>
      </c>
      <c r="E5" s="8">
        <f>C5-D5</f>
        <v>-1.5407078880790692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26.478000666059099</v>
      </c>
      <c r="D7" s="5">
        <v>28.306461272030798</v>
      </c>
      <c r="E7" s="9">
        <f>C7-D10</f>
        <v>-1.9932445664973706</v>
      </c>
      <c r="F7" s="8">
        <f>E7-E5</f>
        <v>-0.45253667841830136</v>
      </c>
      <c r="G7" s="8">
        <f>2^-(F7)</f>
        <v>1.3684442665734637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26.591951292747499</v>
      </c>
      <c r="D8" s="5">
        <v>28.51107562192</v>
      </c>
      <c r="E8" s="9">
        <f>C8-D10</f>
        <v>-1.8792939398089707</v>
      </c>
      <c r="F8" s="8">
        <f>E8-E5</f>
        <v>-0.33858605172990153</v>
      </c>
      <c r="G8" s="8">
        <f>2^-(F8)</f>
        <v>1.2645166662269396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26.6336307039529</v>
      </c>
      <c r="D9" s="5">
        <v>28.5961988037186</v>
      </c>
      <c r="E9" s="9">
        <f>C9-D10</f>
        <v>-1.8376145286035701</v>
      </c>
      <c r="F9" s="8">
        <f>E9-E5</f>
        <v>-0.29690664052450089</v>
      </c>
      <c r="G9" s="8">
        <f>2^-(F9)</f>
        <v>1.228507478872763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26.567860887586502</v>
      </c>
      <c r="D10" s="8">
        <f>AVERAGE(D7:D9)</f>
        <v>28.47124523255647</v>
      </c>
      <c r="E10" s="8">
        <f>C10-D10</f>
        <v>-1.9033843449699681</v>
      </c>
      <c r="F10" s="8">
        <f>E10-E5</f>
        <v>-0.36267645689089889</v>
      </c>
      <c r="G10" s="8">
        <f>2^-(F10)</f>
        <v>1.2858090916975748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0.92830885801702545</v>
      </c>
      <c r="C21" s="8">
        <f>G7</f>
        <v>1.3684442665734637</v>
      </c>
    </row>
    <row r="22" spans="1:3" x14ac:dyDescent="0.25">
      <c r="A22" s="8">
        <v>2</v>
      </c>
      <c r="B22" s="8">
        <f>G3</f>
        <v>1.0222568623857333</v>
      </c>
      <c r="C22" s="8">
        <f>G8</f>
        <v>1.2645166662269396</v>
      </c>
    </row>
    <row r="23" spans="1:3" x14ac:dyDescent="0.25">
      <c r="A23" s="8">
        <v>3</v>
      </c>
      <c r="B23" s="8">
        <f>G4</f>
        <v>1.053773980287257</v>
      </c>
      <c r="C23" s="8">
        <f>G9</f>
        <v>1.228507478872763</v>
      </c>
    </row>
    <row r="24" spans="1:3" x14ac:dyDescent="0.25">
      <c r="A24" s="8" t="s">
        <v>25</v>
      </c>
      <c r="B24" s="8">
        <f>AVERAGE(B21:B23)</f>
        <v>1.0014465668966721</v>
      </c>
      <c r="C24" s="8">
        <f t="shared" ref="C24" si="0">AVERAGE(C21:C23)</f>
        <v>1.2871561372243887</v>
      </c>
    </row>
    <row r="25" spans="1:3" x14ac:dyDescent="0.25">
      <c r="A25" s="8" t="s">
        <v>26</v>
      </c>
      <c r="B25" s="8">
        <f>STDEV(B21:B23)</f>
        <v>6.5270020111285201E-2</v>
      </c>
      <c r="C25" s="8">
        <f>STDEV(C21:C23)</f>
        <v>7.2663507851472492E-2</v>
      </c>
    </row>
    <row r="26" spans="1:3" x14ac:dyDescent="0.25">
      <c r="A26" s="8" t="s">
        <v>27</v>
      </c>
      <c r="B26" s="8">
        <f>B25/SQRT(3)</f>
        <v>3.7683663681262802E-2</v>
      </c>
      <c r="C26" s="8">
        <f>C25/SQRT(3)</f>
        <v>4.1952295818310129E-2</v>
      </c>
    </row>
    <row r="27" spans="1:3" x14ac:dyDescent="0.25">
      <c r="A27" s="8" t="s">
        <v>28</v>
      </c>
      <c r="B27" s="8">
        <f>_xlfn.T.TEST(C21:C23,B21:B23,2,1)</f>
        <v>6.9668689170173437E-2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27.6007289082876</v>
      </c>
      <c r="D2" s="5">
        <v>28.306461272030798</v>
      </c>
      <c r="E2" s="9">
        <f>C2-D5</f>
        <v>-0.87051632426886982</v>
      </c>
      <c r="F2" s="8">
        <f>E2-E5</f>
        <v>4.5090961967165555E-2</v>
      </c>
      <c r="G2" s="8">
        <f>2^-(F2)</f>
        <v>0.96922870510855408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27.5864533187296</v>
      </c>
      <c r="D3" s="5">
        <v>28.51107562192</v>
      </c>
      <c r="E3" s="9">
        <f>C3-D5</f>
        <v>-0.88479191382687006</v>
      </c>
      <c r="F3" s="8">
        <f>E3-E5</f>
        <v>3.081537240916532E-2</v>
      </c>
      <c r="G3" s="8">
        <f>2^-(F3)</f>
        <v>0.97886691198839348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27.4797316119441</v>
      </c>
      <c r="D4" s="5">
        <v>28.5961988037186</v>
      </c>
      <c r="E4" s="9">
        <f>C4-D5</f>
        <v>-0.99151362061236981</v>
      </c>
      <c r="F4" s="8">
        <f>E4-E5</f>
        <v>-7.5906334376334428E-2</v>
      </c>
      <c r="G4" s="8">
        <f>2^-(F4)</f>
        <v>1.0540229896143276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27.555637946320434</v>
      </c>
      <c r="D5" s="8">
        <f>AVERAGE(D2:D4)</f>
        <v>28.47124523255647</v>
      </c>
      <c r="E5" s="8">
        <f>C5-D5</f>
        <v>-0.91560728623603538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26.1443300258554</v>
      </c>
      <c r="D7" s="5">
        <v>28.306461272030798</v>
      </c>
      <c r="E7" s="9">
        <f>C7-D10</f>
        <v>-2.3269152067010701</v>
      </c>
      <c r="F7" s="8">
        <f>E7-E5</f>
        <v>-1.4113079204650347</v>
      </c>
      <c r="G7" s="8">
        <f>2^-(F7)</f>
        <v>2.6597818442015555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26.176536632354701</v>
      </c>
      <c r="D8" s="5">
        <v>28.51107562192</v>
      </c>
      <c r="E8" s="9">
        <f>C8-D10</f>
        <v>-2.2947086002017691</v>
      </c>
      <c r="F8" s="8">
        <f>E8-E5</f>
        <v>-1.3791013139657338</v>
      </c>
      <c r="G8" s="8">
        <f>2^-(F8)</f>
        <v>2.6010629476026197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26.2421990562584</v>
      </c>
      <c r="D9" s="5">
        <v>28.5961988037186</v>
      </c>
      <c r="E9" s="9">
        <f>C9-D10</f>
        <v>-2.2290461762980698</v>
      </c>
      <c r="F9" s="8">
        <f>E9-E5</f>
        <v>-1.3134388900620344</v>
      </c>
      <c r="G9" s="8">
        <f>2^-(F9)</f>
        <v>2.485332525026275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26.187688571489502</v>
      </c>
      <c r="D10" s="8">
        <f>AVERAGE(D7:D9)</f>
        <v>28.47124523255647</v>
      </c>
      <c r="E10" s="8">
        <f>C10-D10</f>
        <v>-2.2835566610669673</v>
      </c>
      <c r="F10" s="8">
        <f>E10-E5</f>
        <v>-1.3679493748309319</v>
      </c>
      <c r="G10" s="8">
        <f>2^-(F10)</f>
        <v>2.5810344090278536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0.96922870510855408</v>
      </c>
      <c r="C21" s="8">
        <f>G7</f>
        <v>2.6597818442015555</v>
      </c>
    </row>
    <row r="22" spans="1:3" x14ac:dyDescent="0.25">
      <c r="A22" s="8">
        <v>2</v>
      </c>
      <c r="B22" s="8">
        <f>G3</f>
        <v>0.97886691198839348</v>
      </c>
      <c r="C22" s="8">
        <f>G8</f>
        <v>2.6010629476026197</v>
      </c>
    </row>
    <row r="23" spans="1:3" x14ac:dyDescent="0.25">
      <c r="A23" s="8">
        <v>3</v>
      </c>
      <c r="B23" s="8">
        <f>G4</f>
        <v>1.0540229896143276</v>
      </c>
      <c r="C23" s="8">
        <f>G9</f>
        <v>2.485332525026275</v>
      </c>
    </row>
    <row r="24" spans="1:3" x14ac:dyDescent="0.25">
      <c r="A24" s="8" t="s">
        <v>25</v>
      </c>
      <c r="B24" s="8">
        <f>AVERAGE(B21:B23)</f>
        <v>1.0007062022370918</v>
      </c>
      <c r="C24" s="8">
        <f t="shared" ref="C24" si="0">AVERAGE(C21:C23)</f>
        <v>2.5820591056101496</v>
      </c>
    </row>
    <row r="25" spans="1:3" x14ac:dyDescent="0.25">
      <c r="A25" s="8" t="s">
        <v>26</v>
      </c>
      <c r="B25" s="8">
        <f>STDEV(B21:B23)</f>
        <v>4.6424493752077481E-2</v>
      </c>
      <c r="C25" s="8">
        <f>STDEV(C21:C23)</f>
        <v>8.8763735545749692E-2</v>
      </c>
    </row>
    <row r="26" spans="1:3" x14ac:dyDescent="0.25">
      <c r="A26" s="8" t="s">
        <v>27</v>
      </c>
      <c r="B26" s="8">
        <f>B25/SQRT(3)</f>
        <v>2.6803193964754033E-2</v>
      </c>
      <c r="C26" s="8">
        <f>C25/SQRT(3)</f>
        <v>5.1247766611615342E-2</v>
      </c>
    </row>
    <row r="27" spans="1:3" x14ac:dyDescent="0.25">
      <c r="A27" s="8" t="s">
        <v>28</v>
      </c>
      <c r="B27" s="8">
        <f>_xlfn.T.TEST(C21:C23,B21:B23,2,1)</f>
        <v>2.3977545270428423E-3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25.006348012783199</v>
      </c>
      <c r="D2" s="5">
        <v>28.306461272030798</v>
      </c>
      <c r="E2" s="9">
        <f>C2-D5</f>
        <v>-3.4648972197732704</v>
      </c>
      <c r="F2" s="8">
        <f>E2-E5</f>
        <v>-4.0481691567062938E-2</v>
      </c>
      <c r="G2" s="8">
        <f>2^-(F2)</f>
        <v>1.0284571538531173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25.097709786695599</v>
      </c>
      <c r="D3" s="5">
        <v>28.51107562192</v>
      </c>
      <c r="E3" s="9">
        <f>C3-D5</f>
        <v>-3.3735354458608704</v>
      </c>
      <c r="F3" s="8">
        <f>E3-E5</f>
        <v>5.088008234533703E-2</v>
      </c>
      <c r="G3" s="8">
        <f>2^-(F3)</f>
        <v>0.96534726176542385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25.036431313571999</v>
      </c>
      <c r="D4" s="5">
        <v>28.5961988037186</v>
      </c>
      <c r="E4" s="9">
        <f>C4-D5</f>
        <v>-3.4348139189844709</v>
      </c>
      <c r="F4" s="8">
        <f>E4-E5</f>
        <v>-1.0398390778263433E-2</v>
      </c>
      <c r="G4" s="8">
        <f>2^-(F4)</f>
        <v>1.0072336526273193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25.046829704350262</v>
      </c>
      <c r="D5" s="8">
        <f>AVERAGE(D2:D4)</f>
        <v>28.47124523255647</v>
      </c>
      <c r="E5" s="8">
        <f>C5-D5</f>
        <v>-3.4244155282062074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24.962464218627002</v>
      </c>
      <c r="D7" s="5">
        <v>28.306461272030798</v>
      </c>
      <c r="E7" s="9">
        <f>C7-D10</f>
        <v>-3.5087810139294682</v>
      </c>
      <c r="F7" s="8">
        <f>E7-E5</f>
        <v>-8.4365485723260747E-2</v>
      </c>
      <c r="G7" s="8">
        <f>2^-(F7)</f>
        <v>1.0602213409743089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24.980173670292601</v>
      </c>
      <c r="D8" s="5">
        <v>28.51107562192</v>
      </c>
      <c r="E8" s="9">
        <f>C8-D10</f>
        <v>-3.4910715622638691</v>
      </c>
      <c r="F8" s="8">
        <f>E8-E5</f>
        <v>-6.6656034057661628E-2</v>
      </c>
      <c r="G8" s="8">
        <f>2^-(F8)</f>
        <v>1.0472864043301824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24.973693222315902</v>
      </c>
      <c r="D9" s="5">
        <v>28.5961988037186</v>
      </c>
      <c r="E9" s="9">
        <f>C9-D10</f>
        <v>-3.4975520102405682</v>
      </c>
      <c r="F9" s="8">
        <f>E9-E5</f>
        <v>-7.3136482034360739E-2</v>
      </c>
      <c r="G9" s="8">
        <f>2^-(F9)</f>
        <v>1.0520012960676095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24.972110370411837</v>
      </c>
      <c r="D10" s="8">
        <f>AVERAGE(D7:D9)</f>
        <v>28.47124523255647</v>
      </c>
      <c r="E10" s="8">
        <f>C10-D10</f>
        <v>-3.4991348621446328</v>
      </c>
      <c r="F10" s="8">
        <f>E10-E5</f>
        <v>-7.4719333938425336E-2</v>
      </c>
      <c r="G10" s="8">
        <f>2^-(F10)</f>
        <v>1.0531561319874192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1.0284571538531173</v>
      </c>
      <c r="C21" s="8">
        <f>G7</f>
        <v>1.0602213409743089</v>
      </c>
    </row>
    <row r="22" spans="1:3" x14ac:dyDescent="0.25">
      <c r="A22" s="8">
        <v>2</v>
      </c>
      <c r="B22" s="8">
        <f>G3</f>
        <v>0.96534726176542385</v>
      </c>
      <c r="C22" s="8">
        <f>G8</f>
        <v>1.0472864043301824</v>
      </c>
    </row>
    <row r="23" spans="1:3" x14ac:dyDescent="0.25">
      <c r="A23" s="8">
        <v>3</v>
      </c>
      <c r="B23" s="8">
        <f>G4</f>
        <v>1.0072336526273193</v>
      </c>
      <c r="C23" s="8">
        <f>G9</f>
        <v>1.0520012960676095</v>
      </c>
    </row>
    <row r="24" spans="1:3" x14ac:dyDescent="0.25">
      <c r="A24" s="8" t="s">
        <v>25</v>
      </c>
      <c r="B24" s="8">
        <f>AVERAGE(B21:B23)</f>
        <v>1.0003460227486203</v>
      </c>
      <c r="C24" s="8">
        <f t="shared" ref="C24" si="0">AVERAGE(C21:C23)</f>
        <v>1.0531696804573667</v>
      </c>
    </row>
    <row r="25" spans="1:3" x14ac:dyDescent="0.25">
      <c r="A25" s="8" t="s">
        <v>26</v>
      </c>
      <c r="B25" s="8">
        <f>STDEV(B21:B23)</f>
        <v>3.2113769692135814E-2</v>
      </c>
      <c r="C25" s="8">
        <f>STDEV(C21:C23)</f>
        <v>6.5461429909957755E-3</v>
      </c>
    </row>
    <row r="26" spans="1:3" x14ac:dyDescent="0.25">
      <c r="A26" s="8" t="s">
        <v>27</v>
      </c>
      <c r="B26" s="8">
        <f>B25/SQRT(3)</f>
        <v>1.854089357644826E-2</v>
      </c>
      <c r="C26" s="8">
        <f>C25/SQRT(3)</f>
        <v>3.7794174180051932E-3</v>
      </c>
    </row>
    <row r="27" spans="1:3" x14ac:dyDescent="0.25">
      <c r="A27" s="8" t="s">
        <v>28</v>
      </c>
      <c r="B27" s="8">
        <f>_xlfn.T.TEST(C21:C23,B21:B23,2,1)</f>
        <v>7.2323042363688028E-2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27.184058144257499</v>
      </c>
      <c r="D2" s="5">
        <v>28.306461272030798</v>
      </c>
      <c r="E2" s="9">
        <f>C2-D5</f>
        <v>-1.2871870882989711</v>
      </c>
      <c r="F2" s="8">
        <f>E2-E5</f>
        <v>9.0038243221197689E-2</v>
      </c>
      <c r="G2" s="8">
        <f>2^-(F2)</f>
        <v>0.93949784450506102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27.021500214742598</v>
      </c>
      <c r="D3" s="5">
        <v>28.51107562192</v>
      </c>
      <c r="E3" s="9">
        <f>C3-D5</f>
        <v>-1.4497450178138713</v>
      </c>
      <c r="F3" s="8">
        <f>E3-E5</f>
        <v>-7.2519686293702534E-2</v>
      </c>
      <c r="G3" s="8">
        <f>2^-(F3)</f>
        <v>1.0515516298427958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27.076501344108799</v>
      </c>
      <c r="D4" s="5">
        <v>28.5961988037186</v>
      </c>
      <c r="E4" s="9">
        <f>C4-D5</f>
        <v>-1.3947438884476711</v>
      </c>
      <c r="F4" s="8">
        <f>E4-E5</f>
        <v>-1.751855692750226E-2</v>
      </c>
      <c r="G4" s="8">
        <f>2^-(F4)</f>
        <v>1.0122169631403108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27.094019901036301</v>
      </c>
      <c r="D5" s="8">
        <f>AVERAGE(D2:D4)</f>
        <v>28.47124523255647</v>
      </c>
      <c r="E5" s="8">
        <f>C5-D5</f>
        <v>-1.3772253315201688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26.086274229369199</v>
      </c>
      <c r="D7" s="5">
        <v>28.306461272030798</v>
      </c>
      <c r="E7" s="9">
        <f>C7-D10</f>
        <v>-2.3849710031872711</v>
      </c>
      <c r="F7" s="8">
        <f>E7-E5</f>
        <v>-1.0077456716671023</v>
      </c>
      <c r="G7" s="8">
        <f>2^-(F7)</f>
        <v>2.0107666575955272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26.1777854679478</v>
      </c>
      <c r="D8" s="5">
        <v>28.51107562192</v>
      </c>
      <c r="E8" s="9">
        <f>C8-D10</f>
        <v>-2.2934597646086701</v>
      </c>
      <c r="F8" s="8">
        <f>E8-E5</f>
        <v>-0.91623443308850128</v>
      </c>
      <c r="G8" s="8">
        <f>2^-(F8)</f>
        <v>1.8871831377846311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26.185162450921499</v>
      </c>
      <c r="D9" s="5">
        <v>28.5961988037186</v>
      </c>
      <c r="E9" s="9">
        <f>C9-D10</f>
        <v>-2.2860827816349705</v>
      </c>
      <c r="F9" s="8">
        <f>E9-E5</f>
        <v>-0.90885745011480168</v>
      </c>
      <c r="G9" s="8">
        <f>2^-(F9)</f>
        <v>1.8775579676218266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26.149740716079496</v>
      </c>
      <c r="D10" s="8">
        <f>AVERAGE(D7:D9)</f>
        <v>28.47124523255647</v>
      </c>
      <c r="E10" s="8">
        <f>C10-D10</f>
        <v>-2.3215045164769741</v>
      </c>
      <c r="F10" s="8">
        <f>E10-E5</f>
        <v>-0.9442791849568053</v>
      </c>
      <c r="G10" s="8">
        <f>2^-(F10)</f>
        <v>1.9242272425723903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0.93949784450506102</v>
      </c>
      <c r="C21" s="8">
        <f>G7</f>
        <v>2.0107666575955272</v>
      </c>
    </row>
    <row r="22" spans="1:3" x14ac:dyDescent="0.25">
      <c r="A22" s="8">
        <v>2</v>
      </c>
      <c r="B22" s="8">
        <f>G3</f>
        <v>1.0515516298427958</v>
      </c>
      <c r="C22" s="8">
        <f>G8</f>
        <v>1.8871831377846311</v>
      </c>
    </row>
    <row r="23" spans="1:3" x14ac:dyDescent="0.25">
      <c r="A23" s="8">
        <v>3</v>
      </c>
      <c r="B23" s="8">
        <f>G4</f>
        <v>1.0122169631403108</v>
      </c>
      <c r="C23" s="8">
        <f>G9</f>
        <v>1.8775579676218266</v>
      </c>
    </row>
    <row r="24" spans="1:3" x14ac:dyDescent="0.25">
      <c r="A24" s="8" t="s">
        <v>25</v>
      </c>
      <c r="B24" s="8">
        <f>AVERAGE(B21:B23)</f>
        <v>1.0010888124960557</v>
      </c>
      <c r="C24" s="8">
        <f t="shared" ref="C24" si="0">AVERAGE(C21:C23)</f>
        <v>1.9251692543339949</v>
      </c>
    </row>
    <row r="25" spans="1:3" x14ac:dyDescent="0.25">
      <c r="A25" s="8" t="s">
        <v>26</v>
      </c>
      <c r="B25" s="8">
        <f>STDEV(B21:B23)</f>
        <v>5.6849709803126633E-2</v>
      </c>
      <c r="C25" s="8">
        <f>STDEV(C21:C23)</f>
        <v>7.428558109757076E-2</v>
      </c>
    </row>
    <row r="26" spans="1:3" x14ac:dyDescent="0.25">
      <c r="A26" s="8" t="s">
        <v>27</v>
      </c>
      <c r="B26" s="8">
        <f>B25/SQRT(3)</f>
        <v>3.2822195258187269E-2</v>
      </c>
      <c r="C26" s="8">
        <f>C25/SQRT(3)</f>
        <v>4.2888800243590257E-2</v>
      </c>
    </row>
    <row r="27" spans="1:3" x14ac:dyDescent="0.25">
      <c r="A27" s="8" t="s">
        <v>28</v>
      </c>
      <c r="B27" s="8">
        <f>_xlfn.T.TEST(C21:C23,B21:B23,2,1)</f>
        <v>6.3674026862369868E-3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L25" sqref="L25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6">
        <v>25.9812415483146</v>
      </c>
      <c r="D2" s="5">
        <v>28.306461272030798</v>
      </c>
      <c r="E2" s="9">
        <f>C2-D5</f>
        <v>-2.49000368424187</v>
      </c>
      <c r="F2" s="8">
        <f>E2-E5</f>
        <v>0.24910176693440178</v>
      </c>
      <c r="G2" s="8">
        <f>2^-(F2)</f>
        <v>0.84142012686749779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6">
        <v>25.663978436394199</v>
      </c>
      <c r="D3" s="5">
        <v>28.51107562192</v>
      </c>
      <c r="E3" s="9">
        <f>C3-D5</f>
        <v>-2.8072667961622706</v>
      </c>
      <c r="F3" s="8">
        <f>E3-E5</f>
        <v>-6.8161344985998795E-2</v>
      </c>
      <c r="G3" s="8">
        <f>2^-(F3)</f>
        <v>1.0483797153683847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6">
        <v>25.551199359431799</v>
      </c>
      <c r="D4" s="5">
        <v>28.5961988037186</v>
      </c>
      <c r="E4" s="9">
        <f>C4-D5</f>
        <v>-2.9200458731246712</v>
      </c>
      <c r="F4" s="8">
        <f>E4-E5</f>
        <v>-0.18094042194839943</v>
      </c>
      <c r="G4" s="8">
        <f>2^-(F4)</f>
        <v>1.1336225973266034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25.732139781380198</v>
      </c>
      <c r="D5" s="8">
        <f>AVERAGE(D2:D4)</f>
        <v>28.47124523255647</v>
      </c>
      <c r="E5" s="8">
        <f>C5-D5</f>
        <v>-2.7391054511762718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6">
        <v>27.057807777242701</v>
      </c>
      <c r="D7" s="5">
        <v>28.306461272030798</v>
      </c>
      <c r="E7" s="9">
        <f>C7-D10</f>
        <v>-1.413437455313769</v>
      </c>
      <c r="F7" s="8">
        <f>E7-E5</f>
        <v>1.3256679958625028</v>
      </c>
      <c r="G7" s="8">
        <f>2^-(F7)</f>
        <v>0.39896442211854083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6">
        <v>27.018006223696499</v>
      </c>
      <c r="D8" s="5">
        <v>28.51107562192</v>
      </c>
      <c r="E8" s="9">
        <f>C8-D10</f>
        <v>-1.4532390088599705</v>
      </c>
      <c r="F8" s="8">
        <f>E8-E5</f>
        <v>1.2858664423163013</v>
      </c>
      <c r="G8" s="8">
        <f>2^-(F8)</f>
        <v>0.41012442116338621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6">
        <v>27.059309523253798</v>
      </c>
      <c r="D9" s="5">
        <v>28.5961988037186</v>
      </c>
      <c r="E9" s="9">
        <f>C9-D10</f>
        <v>-1.4119357093026714</v>
      </c>
      <c r="F9" s="8">
        <f>E9-E5</f>
        <v>1.3271697418736004</v>
      </c>
      <c r="G9" s="8">
        <f>2^-(F9)</f>
        <v>0.39854934374972373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27.045041174731001</v>
      </c>
      <c r="D10" s="8">
        <f>AVERAGE(D7:D9)</f>
        <v>28.47124523255647</v>
      </c>
      <c r="E10" s="8">
        <f>C10-D10</f>
        <v>-1.4262040578254691</v>
      </c>
      <c r="F10" s="8">
        <f>E10-E5</f>
        <v>1.3129013933508027</v>
      </c>
      <c r="G10" s="8">
        <f>2^-(F10)</f>
        <v>0.40251057903412107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0.84142012686749779</v>
      </c>
      <c r="C21" s="8">
        <f>G7</f>
        <v>0.39896442211854083</v>
      </c>
    </row>
    <row r="22" spans="1:3" x14ac:dyDescent="0.25">
      <c r="A22" s="8">
        <v>2</v>
      </c>
      <c r="B22" s="8">
        <f>G3</f>
        <v>1.0483797153683847</v>
      </c>
      <c r="C22" s="8">
        <f>G8</f>
        <v>0.41012442116338621</v>
      </c>
    </row>
    <row r="23" spans="1:3" x14ac:dyDescent="0.25">
      <c r="A23" s="8">
        <v>3</v>
      </c>
      <c r="B23" s="8">
        <f>G4</f>
        <v>1.1336225973266034</v>
      </c>
      <c r="C23" s="8">
        <f>G9</f>
        <v>0.39854934374972373</v>
      </c>
    </row>
    <row r="24" spans="1:3" x14ac:dyDescent="0.25">
      <c r="A24" s="8" t="s">
        <v>25</v>
      </c>
      <c r="B24" s="8">
        <f>AVERAGE(B21:B23)</f>
        <v>1.0078074798541621</v>
      </c>
      <c r="C24" s="8">
        <f t="shared" ref="C24" si="0">AVERAGE(C21:C23)</f>
        <v>0.40254606234388363</v>
      </c>
    </row>
    <row r="25" spans="1:3" x14ac:dyDescent="0.25">
      <c r="A25" s="8" t="s">
        <v>26</v>
      </c>
      <c r="B25" s="8">
        <f>STDEV(B21:B23)</f>
        <v>0.15026693134740937</v>
      </c>
      <c r="C25" s="8">
        <f>STDEV(C21:C23)</f>
        <v>6.5663318763914793E-3</v>
      </c>
    </row>
    <row r="26" spans="1:3" x14ac:dyDescent="0.25">
      <c r="A26" s="8" t="s">
        <v>27</v>
      </c>
      <c r="B26" s="8">
        <f>B25/SQRT(3)</f>
        <v>8.6756653263725822E-2</v>
      </c>
      <c r="C26" s="8">
        <f>C25/SQRT(3)</f>
        <v>3.791073476423041E-3</v>
      </c>
    </row>
    <row r="27" spans="1:3" x14ac:dyDescent="0.25">
      <c r="A27" s="8" t="s">
        <v>28</v>
      </c>
      <c r="B27" s="8">
        <f>_xlfn.T.TEST(C21:C23,B21:B23,2,1)</f>
        <v>1.9627062912978444E-2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26.404577709284599</v>
      </c>
      <c r="D2" s="5">
        <v>28.306461272030798</v>
      </c>
      <c r="E2" s="9">
        <f>C2-D5</f>
        <v>-2.066667523271871</v>
      </c>
      <c r="F2" s="8">
        <f>E2-E5</f>
        <v>-3.231997931453634E-2</v>
      </c>
      <c r="G2" s="8">
        <f>2^-(F2)</f>
        <v>1.0226553230048567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26.432995438360798</v>
      </c>
      <c r="D3" s="5">
        <v>28.51107562192</v>
      </c>
      <c r="E3" s="9">
        <f>C3-D5</f>
        <v>-2.0382497941956714</v>
      </c>
      <c r="F3" s="8">
        <f>E3-E5</f>
        <v>-3.9022502383367907E-3</v>
      </c>
      <c r="G3" s="8">
        <f>2^-(F3)</f>
        <v>1.0027084951137335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26.473119918152001</v>
      </c>
      <c r="D4" s="5">
        <v>28.5961988037186</v>
      </c>
      <c r="E4" s="9">
        <f>C4-D5</f>
        <v>-1.9981253144044686</v>
      </c>
      <c r="F4" s="8">
        <f>E4-E5</f>
        <v>3.6222229552866025E-2</v>
      </c>
      <c r="G4" s="8">
        <f>2^-(F4)</f>
        <v>0.97520523150067584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26.436897688599135</v>
      </c>
      <c r="D5" s="8">
        <f>AVERAGE(D2:D4)</f>
        <v>28.47124523255647</v>
      </c>
      <c r="E5" s="8">
        <f>C5-D5</f>
        <v>-2.0343475439573346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25.9687602389753</v>
      </c>
      <c r="D7" s="5">
        <v>28.306461272030798</v>
      </c>
      <c r="E7" s="9">
        <f>C7-D10</f>
        <v>-2.5024849935811702</v>
      </c>
      <c r="F7" s="8">
        <f>E7-E5</f>
        <v>-0.46813744962383552</v>
      </c>
      <c r="G7" s="8">
        <f>2^-(F7)</f>
        <v>1.3833224157594719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25.9561056674039</v>
      </c>
      <c r="D8" s="5">
        <v>28.51107562192</v>
      </c>
      <c r="E8" s="9">
        <f>C8-D10</f>
        <v>-2.5151395651525696</v>
      </c>
      <c r="F8" s="8">
        <f>E8-E5</f>
        <v>-0.48079202119523501</v>
      </c>
      <c r="G8" s="8">
        <f>2^-(F8)</f>
        <v>1.3955095730692737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25.953626595539401</v>
      </c>
      <c r="D9" s="5">
        <v>28.5961988037186</v>
      </c>
      <c r="E9" s="9">
        <f>C9-D10</f>
        <v>-2.517618637017069</v>
      </c>
      <c r="F9" s="8">
        <f>E9-E5</f>
        <v>-0.48327109305973437</v>
      </c>
      <c r="G9" s="8">
        <f>2^-(F9)</f>
        <v>1.3979096247221567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25.959497500639532</v>
      </c>
      <c r="D10" s="8">
        <f>AVERAGE(D7:D9)</f>
        <v>28.47124523255647</v>
      </c>
      <c r="E10" s="8">
        <f>C10-D10</f>
        <v>-2.5117477319169375</v>
      </c>
      <c r="F10" s="8">
        <f>E10-E5</f>
        <v>-0.47740018795960282</v>
      </c>
      <c r="G10" s="8">
        <f>2^-(F10)</f>
        <v>1.3922325284794472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1.0226553230048567</v>
      </c>
      <c r="C21" s="8">
        <f>G7</f>
        <v>1.3833224157594719</v>
      </c>
    </row>
    <row r="22" spans="1:3" x14ac:dyDescent="0.25">
      <c r="A22" s="8">
        <v>2</v>
      </c>
      <c r="B22" s="8">
        <f>G3</f>
        <v>1.0027084951137335</v>
      </c>
      <c r="C22" s="8">
        <f>G8</f>
        <v>1.3955095730692737</v>
      </c>
    </row>
    <row r="23" spans="1:3" x14ac:dyDescent="0.25">
      <c r="A23" s="8">
        <v>3</v>
      </c>
      <c r="B23" s="8">
        <f>G4</f>
        <v>0.97520523150067584</v>
      </c>
      <c r="C23" s="8">
        <f>G9</f>
        <v>1.3979096247221567</v>
      </c>
    </row>
    <row r="24" spans="1:3" x14ac:dyDescent="0.25">
      <c r="A24" s="8" t="s">
        <v>25</v>
      </c>
      <c r="B24" s="8">
        <f>AVERAGE(B21:B23)</f>
        <v>1.0001896832064221</v>
      </c>
      <c r="C24" s="8">
        <f t="shared" ref="C24" si="0">AVERAGE(C21:C23)</f>
        <v>1.3922472045169674</v>
      </c>
    </row>
    <row r="25" spans="1:3" x14ac:dyDescent="0.25">
      <c r="A25" s="8" t="s">
        <v>26</v>
      </c>
      <c r="B25" s="8">
        <f>STDEV(B21:B23)</f>
        <v>2.3825115026104186E-2</v>
      </c>
      <c r="C25" s="8">
        <f>STDEV(C21:C23)</f>
        <v>7.8216975624582821E-3</v>
      </c>
    </row>
    <row r="26" spans="1:3" x14ac:dyDescent="0.25">
      <c r="A26" s="8" t="s">
        <v>27</v>
      </c>
      <c r="B26" s="8">
        <f>B25/SQRT(3)</f>
        <v>1.3755436573795051E-2</v>
      </c>
      <c r="C26" s="8">
        <f>C25/SQRT(3)</f>
        <v>4.5158591932051295E-3</v>
      </c>
    </row>
    <row r="27" spans="1:3" x14ac:dyDescent="0.25">
      <c r="A27" s="8" t="s">
        <v>28</v>
      </c>
      <c r="B27" s="8">
        <f>_xlfn.T.TEST(C21:C23,B21:B23,2,1)</f>
        <v>2.0809173857116192E-3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27.244798738345899</v>
      </c>
      <c r="D2" s="5">
        <v>28.306461272030798</v>
      </c>
      <c r="E2" s="9">
        <f>C2-D5</f>
        <v>-1.2264464942105704</v>
      </c>
      <c r="F2" s="8">
        <f>E2-E5</f>
        <v>7.1276471207006864E-3</v>
      </c>
      <c r="G2" s="8">
        <f>2^-(F2)</f>
        <v>0.99507167573270483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27.251217480407899</v>
      </c>
      <c r="D3" s="5">
        <v>28.51107562192</v>
      </c>
      <c r="E3" s="9">
        <f>C3-D5</f>
        <v>-1.220027752148571</v>
      </c>
      <c r="F3" s="8">
        <f>E3-E5</f>
        <v>1.3546389182700125E-2</v>
      </c>
      <c r="G3" s="8">
        <f>2^-(F3)</f>
        <v>0.99065430356444184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27.216997054921801</v>
      </c>
      <c r="D4" s="5">
        <v>28.5961988037186</v>
      </c>
      <c r="E4" s="9">
        <f>C4-D5</f>
        <v>-1.2542481776346683</v>
      </c>
      <c r="F4" s="8">
        <f>E4-E5</f>
        <v>-2.0674036303397259E-2</v>
      </c>
      <c r="G4" s="8">
        <f>2^-(F4)</f>
        <v>1.0144333187927896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27.237671091225199</v>
      </c>
      <c r="D5" s="8">
        <f>AVERAGE(D2:D4)</f>
        <v>28.47124523255647</v>
      </c>
      <c r="E5" s="8">
        <f>C5-D5</f>
        <v>-1.2335741413312711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26.235049330931101</v>
      </c>
      <c r="D7" s="5">
        <v>28.306461272030798</v>
      </c>
      <c r="E7" s="9">
        <f>C7-D10</f>
        <v>-2.2361959016253685</v>
      </c>
      <c r="F7" s="8">
        <f>E7-E5</f>
        <v>-1.0026217602940974</v>
      </c>
      <c r="G7" s="8">
        <f>2^-(F7)</f>
        <v>2.0036378359681315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26.1210658289544</v>
      </c>
      <c r="D8" s="5">
        <v>28.51107562192</v>
      </c>
      <c r="E8" s="9">
        <f>C8-D10</f>
        <v>-2.3501794036020698</v>
      </c>
      <c r="F8" s="8">
        <f>E8-E5</f>
        <v>-1.1166052622707987</v>
      </c>
      <c r="G8" s="8">
        <f>2^-(F8)</f>
        <v>2.1683614482232714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26.378618859605901</v>
      </c>
      <c r="D9" s="5">
        <v>28.5961988037186</v>
      </c>
      <c r="E9" s="9">
        <f>C9-D10</f>
        <v>-2.0926263729505692</v>
      </c>
      <c r="F9" s="8">
        <f>E9-E5</f>
        <v>-0.85905223161929811</v>
      </c>
      <c r="G9" s="8">
        <f>2^-(F9)</f>
        <v>1.8138463255320647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26.24491133983047</v>
      </c>
      <c r="D10" s="8">
        <f>AVERAGE(D7:D9)</f>
        <v>28.47124523255647</v>
      </c>
      <c r="E10" s="8">
        <f>C10-D10</f>
        <v>-2.2263338927260001</v>
      </c>
      <c r="F10" s="8">
        <f>E10-E5</f>
        <v>-0.99275975139472905</v>
      </c>
      <c r="G10" s="8">
        <f>2^-(F10)</f>
        <v>1.9899880280293449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0.99507167573270483</v>
      </c>
      <c r="C21" s="8">
        <f>G7</f>
        <v>2.0036378359681315</v>
      </c>
    </row>
    <row r="22" spans="1:3" x14ac:dyDescent="0.25">
      <c r="A22" s="8">
        <v>2</v>
      </c>
      <c r="B22" s="8">
        <f>G3</f>
        <v>0.99065430356444184</v>
      </c>
      <c r="C22" s="8">
        <f>G8</f>
        <v>2.1683614482232714</v>
      </c>
    </row>
    <row r="23" spans="1:3" x14ac:dyDescent="0.25">
      <c r="A23" s="8">
        <v>3</v>
      </c>
      <c r="B23" s="8">
        <f>G4</f>
        <v>1.0144333187927896</v>
      </c>
      <c r="C23" s="8">
        <f>G9</f>
        <v>1.8138463255320647</v>
      </c>
    </row>
    <row r="24" spans="1:3" x14ac:dyDescent="0.25">
      <c r="A24" s="8" t="s">
        <v>25</v>
      </c>
      <c r="B24" s="8">
        <f>AVERAGE(B21:B23)</f>
        <v>1.0000530993633121</v>
      </c>
      <c r="C24" s="8">
        <f t="shared" ref="C24" si="0">AVERAGE(C21:C23)</f>
        <v>1.9952818699078225</v>
      </c>
    </row>
    <row r="25" spans="1:3" x14ac:dyDescent="0.25">
      <c r="A25" s="8" t="s">
        <v>26</v>
      </c>
      <c r="B25" s="8">
        <f>STDEV(B21:B23)</f>
        <v>1.2647977203813205E-2</v>
      </c>
      <c r="C25" s="8">
        <f>STDEV(C21:C23)</f>
        <v>0.17740521322889896</v>
      </c>
    </row>
    <row r="26" spans="1:3" x14ac:dyDescent="0.25">
      <c r="A26" s="8" t="s">
        <v>27</v>
      </c>
      <c r="B26" s="8">
        <f>B25/SQRT(3)</f>
        <v>7.3023130433258051E-3</v>
      </c>
      <c r="C26" s="8">
        <f>C25/SQRT(3)</f>
        <v>0.10242494761334778</v>
      </c>
    </row>
    <row r="27" spans="1:3" x14ac:dyDescent="0.25">
      <c r="A27" s="8" t="s">
        <v>28</v>
      </c>
      <c r="B27" s="8">
        <f>_xlfn.T.TEST(C21:C23,B21:B23,2,1)</f>
        <v>1.1870303754709228E-2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26.1500702463949</v>
      </c>
      <c r="D2" s="5">
        <v>28.306461272030798</v>
      </c>
      <c r="E2" s="9">
        <f>C2-D5</f>
        <v>-2.3211749861615694</v>
      </c>
      <c r="F2" s="8">
        <f>E2-E5</f>
        <v>6.6718942459800701E-2</v>
      </c>
      <c r="G2" s="8">
        <f>2^-(F2)</f>
        <v>0.95480700602491364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26.076397492340799</v>
      </c>
      <c r="D3" s="5">
        <v>28.51107562192</v>
      </c>
      <c r="E3" s="9">
        <f>C3-D5</f>
        <v>-2.3948477402156705</v>
      </c>
      <c r="F3" s="8">
        <f>E3-E5</f>
        <v>-6.9538115943004186E-3</v>
      </c>
      <c r="G3" s="8">
        <f>2^-(F3)</f>
        <v>1.0048316498586018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26.023586173069599</v>
      </c>
      <c r="D4" s="5">
        <v>28.5961988037186</v>
      </c>
      <c r="E4" s="9">
        <f>C4-D5</f>
        <v>-2.4476590594868703</v>
      </c>
      <c r="F4" s="8">
        <f>E4-E5</f>
        <v>-5.9765130865500282E-2</v>
      </c>
      <c r="G4" s="8">
        <f>2^-(F4)</f>
        <v>1.0422960623982407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26.0833513039351</v>
      </c>
      <c r="D5" s="8">
        <f>AVERAGE(D2:D4)</f>
        <v>28.47124523255647</v>
      </c>
      <c r="E5" s="8">
        <f>C5-D5</f>
        <v>-2.3878939286213701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24.506906756620602</v>
      </c>
      <c r="D7" s="5">
        <v>28.306461272030798</v>
      </c>
      <c r="E7" s="9">
        <f>C7-D10</f>
        <v>-3.9643384759358682</v>
      </c>
      <c r="F7" s="8">
        <f>E7-E5</f>
        <v>-1.5764445473144981</v>
      </c>
      <c r="G7" s="8">
        <f>2^-(F7)</f>
        <v>2.982339600363872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24.6247754038856</v>
      </c>
      <c r="D8" s="5">
        <v>28.51107562192</v>
      </c>
      <c r="E8" s="9">
        <f>C8-D10</f>
        <v>-3.8464698286708696</v>
      </c>
      <c r="F8" s="8">
        <f>E8-E5</f>
        <v>-1.4585759000494996</v>
      </c>
      <c r="G8" s="8">
        <f>2^-(F8)</f>
        <v>2.7483693516004948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24.7640649128954</v>
      </c>
      <c r="D9" s="5">
        <v>28.5961988037186</v>
      </c>
      <c r="E9" s="9">
        <f>C9-D10</f>
        <v>-3.7071803196610702</v>
      </c>
      <c r="F9" s="8">
        <f>E9-E5</f>
        <v>-1.3192863910397001</v>
      </c>
      <c r="G9" s="8">
        <f>2^-(F9)</f>
        <v>2.4954264646196513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24.631915691133866</v>
      </c>
      <c r="D10" s="8">
        <f>AVERAGE(D7:D9)</f>
        <v>28.47124523255647</v>
      </c>
      <c r="E10" s="8">
        <f>C10-D10</f>
        <v>-3.8393295414226039</v>
      </c>
      <c r="F10" s="8">
        <f>E10-E5</f>
        <v>-1.4514356128012338</v>
      </c>
      <c r="G10" s="8">
        <f>2^-(F10)</f>
        <v>2.7348005352550255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0.95480700602491364</v>
      </c>
      <c r="C21" s="8">
        <f>G7</f>
        <v>2.982339600363872</v>
      </c>
    </row>
    <row r="22" spans="1:3" x14ac:dyDescent="0.25">
      <c r="A22" s="8">
        <v>2</v>
      </c>
      <c r="B22" s="8">
        <f>G3</f>
        <v>1.0048316498586018</v>
      </c>
      <c r="C22" s="8">
        <f>G8</f>
        <v>2.7483693516004948</v>
      </c>
    </row>
    <row r="23" spans="1:3" x14ac:dyDescent="0.25">
      <c r="A23" s="8">
        <v>3</v>
      </c>
      <c r="B23" s="8">
        <f>G4</f>
        <v>1.0422960623982407</v>
      </c>
      <c r="C23" s="8">
        <f>G9</f>
        <v>2.4954264646196513</v>
      </c>
    </row>
    <row r="24" spans="1:3" x14ac:dyDescent="0.25">
      <c r="A24" s="8" t="s">
        <v>25</v>
      </c>
      <c r="B24" s="8">
        <f>AVERAGE(B21:B23)</f>
        <v>1.0006449060939187</v>
      </c>
      <c r="C24" s="8">
        <f t="shared" ref="C24" si="0">AVERAGE(C21:C23)</f>
        <v>2.7420451388613394</v>
      </c>
    </row>
    <row r="25" spans="1:3" x14ac:dyDescent="0.25">
      <c r="A25" s="8" t="s">
        <v>26</v>
      </c>
      <c r="B25" s="8">
        <f>STDEV(B21:B23)</f>
        <v>4.3894536833040329E-2</v>
      </c>
      <c r="C25" s="8">
        <f>STDEV(C21:C23)</f>
        <v>0.24351816603724874</v>
      </c>
    </row>
    <row r="26" spans="1:3" x14ac:dyDescent="0.25">
      <c r="A26" s="8" t="s">
        <v>27</v>
      </c>
      <c r="B26" s="8">
        <f>B25/SQRT(3)</f>
        <v>2.534252265650978E-2</v>
      </c>
      <c r="C26" s="8">
        <f>C25/SQRT(3)</f>
        <v>0.14059527871416955</v>
      </c>
    </row>
    <row r="27" spans="1:3" x14ac:dyDescent="0.25">
      <c r="A27" s="8" t="s">
        <v>28</v>
      </c>
      <c r="B27" s="8">
        <f>_xlfn.T.TEST(C21:C23,B21:B23,2,1)</f>
        <v>8.9456845164730507E-3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27.028540119642599</v>
      </c>
      <c r="D2" s="5">
        <v>28.306461272030798</v>
      </c>
      <c r="E2" s="9">
        <f>C2-D5</f>
        <v>-1.4427051129138704</v>
      </c>
      <c r="F2" s="8">
        <f>E2-E5</f>
        <v>-4.1742470667866627E-2</v>
      </c>
      <c r="G2" s="8">
        <f>2^-(F2)</f>
        <v>1.0293563210311545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27.138506946399598</v>
      </c>
      <c r="D3" s="5">
        <v>28.51107562192</v>
      </c>
      <c r="E3" s="9">
        <f>C3-D5</f>
        <v>-1.3327382861568715</v>
      </c>
      <c r="F3" s="8">
        <f>E3-E5</f>
        <v>6.8224356089132243E-2</v>
      </c>
      <c r="G3" s="8">
        <f>2^-(F3)</f>
        <v>0.95381121012431158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27.0438007048892</v>
      </c>
      <c r="D4" s="5">
        <v>28.5961988037186</v>
      </c>
      <c r="E4" s="9">
        <f>C4-D5</f>
        <v>-1.4274445276672694</v>
      </c>
      <c r="F4" s="8">
        <f>E4-E5</f>
        <v>-2.6481885421265616E-2</v>
      </c>
      <c r="G4" s="8">
        <f>2^-(F4)</f>
        <v>1.0185253482656873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27.070282590310466</v>
      </c>
      <c r="D5" s="8">
        <f>AVERAGE(D2:D4)</f>
        <v>28.47124523255647</v>
      </c>
      <c r="E5" s="8">
        <f>C5-D5</f>
        <v>-1.4009626422460038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27.466198465646599</v>
      </c>
      <c r="D7" s="5">
        <v>28.306461272030798</v>
      </c>
      <c r="E7" s="9">
        <f>C7-D10</f>
        <v>-1.0050467669098708</v>
      </c>
      <c r="F7" s="8">
        <f>E7-E5</f>
        <v>0.39591587533613293</v>
      </c>
      <c r="G7" s="8">
        <f>2^-(F7)</f>
        <v>0.76000674348985098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27.432580913485801</v>
      </c>
      <c r="D8" s="5">
        <v>28.51107562192</v>
      </c>
      <c r="E8" s="9">
        <f>C8-D10</f>
        <v>-1.0386643190706693</v>
      </c>
      <c r="F8" s="8">
        <f>E8-E5</f>
        <v>0.3622983231753345</v>
      </c>
      <c r="G8" s="8">
        <f>2^-(F8)</f>
        <v>0.77792429928306639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27.531990979019302</v>
      </c>
      <c r="D9" s="5">
        <v>28.5961988037186</v>
      </c>
      <c r="E9" s="9">
        <f>C9-D10</f>
        <v>-0.93925425353716818</v>
      </c>
      <c r="F9" s="8">
        <f>E9-E5</f>
        <v>0.46170838870883557</v>
      </c>
      <c r="G9" s="8">
        <f>2^-(F9)</f>
        <v>0.72612589661609894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27.476923452717234</v>
      </c>
      <c r="D10" s="8">
        <f>AVERAGE(D7:D9)</f>
        <v>28.47124523255647</v>
      </c>
      <c r="E10" s="8">
        <f>C10-D10</f>
        <v>-0.99432177983923609</v>
      </c>
      <c r="F10" s="8">
        <f>E10-E5</f>
        <v>0.40664086240676767</v>
      </c>
      <c r="G10" s="8">
        <f>2^-(F10)</f>
        <v>0.7543778061690436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1.0293563210311545</v>
      </c>
      <c r="C21" s="8">
        <f>G7</f>
        <v>0.76000674348985098</v>
      </c>
    </row>
    <row r="22" spans="1:3" x14ac:dyDescent="0.25">
      <c r="A22" s="8">
        <v>2</v>
      </c>
      <c r="B22" s="8">
        <f>G3</f>
        <v>0.95381121012431158</v>
      </c>
      <c r="C22" s="8">
        <f>G8</f>
        <v>0.77792429928306639</v>
      </c>
    </row>
    <row r="23" spans="1:3" x14ac:dyDescent="0.25">
      <c r="A23" s="8">
        <v>3</v>
      </c>
      <c r="B23" s="8">
        <f>G4</f>
        <v>1.0185253482656873</v>
      </c>
      <c r="C23" s="8">
        <f>G9</f>
        <v>0.72612589661609894</v>
      </c>
    </row>
    <row r="24" spans="1:3" x14ac:dyDescent="0.25">
      <c r="A24" s="8" t="s">
        <v>25</v>
      </c>
      <c r="B24" s="8">
        <f>AVERAGE(B21:B23)</f>
        <v>1.0005642931403844</v>
      </c>
      <c r="C24" s="8">
        <f t="shared" ref="C24" si="0">AVERAGE(C21:C23)</f>
        <v>0.75468564646300551</v>
      </c>
    </row>
    <row r="25" spans="1:3" x14ac:dyDescent="0.25">
      <c r="A25" s="8" t="s">
        <v>26</v>
      </c>
      <c r="B25" s="8">
        <f>STDEV(B21:B23)</f>
        <v>4.0849915194433692E-2</v>
      </c>
      <c r="C25" s="8">
        <f>STDEV(C21:C23)</f>
        <v>2.6305972418619188E-2</v>
      </c>
    </row>
    <row r="26" spans="1:3" x14ac:dyDescent="0.25">
      <c r="A26" s="8" t="s">
        <v>27</v>
      </c>
      <c r="B26" s="8">
        <f>B25/SQRT(3)</f>
        <v>2.3584709533879675E-2</v>
      </c>
      <c r="C26" s="8">
        <f>C25/SQRT(3)</f>
        <v>1.5187760257184661E-2</v>
      </c>
    </row>
    <row r="27" spans="1:3" x14ac:dyDescent="0.25">
      <c r="A27" s="8" t="s">
        <v>28</v>
      </c>
      <c r="B27" s="8">
        <f>_xlfn.T.TEST(C21:C23,B21:B23,2,1)</f>
        <v>2.0351548714599241E-2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28.062226794015</v>
      </c>
      <c r="D2" s="5">
        <v>28.306461272030798</v>
      </c>
      <c r="E2" s="9">
        <f>C2-D5</f>
        <v>-0.40901843854146946</v>
      </c>
      <c r="F2" s="8">
        <f>E2-E5</f>
        <v>-9.6881466086315982E-3</v>
      </c>
      <c r="G2" s="8">
        <f>2^-(F2)</f>
        <v>1.0067379097674063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28.136244246400299</v>
      </c>
      <c r="D3" s="5">
        <v>28.51107562192</v>
      </c>
      <c r="E3" s="9">
        <f>C3-D5</f>
        <v>-0.33500098615617091</v>
      </c>
      <c r="F3" s="8">
        <f>E3-E5</f>
        <v>6.4329305776666956E-2</v>
      </c>
      <c r="G3" s="8">
        <f>2^-(F3)</f>
        <v>0.95638983014740586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28.0172737814556</v>
      </c>
      <c r="D4" s="5">
        <v>28.5961988037186</v>
      </c>
      <c r="E4" s="9">
        <f>C4-D5</f>
        <v>-0.45397145110086967</v>
      </c>
      <c r="F4" s="8">
        <f>E4-E5</f>
        <v>-5.4641159168031805E-2</v>
      </c>
      <c r="G4" s="8">
        <f>2^-(F4)</f>
        <v>1.0386007405135131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28.071914940623632</v>
      </c>
      <c r="D5" s="8">
        <f>AVERAGE(D2:D4)</f>
        <v>28.47124523255647</v>
      </c>
      <c r="E5" s="8">
        <f>C5-D5</f>
        <v>-0.39933029193283787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26.555897029186902</v>
      </c>
      <c r="D7" s="5">
        <v>28.306461272030798</v>
      </c>
      <c r="E7" s="9">
        <f>C7-D10</f>
        <v>-1.9153482033695681</v>
      </c>
      <c r="F7" s="8">
        <f>E7-E5</f>
        <v>-1.5160179114367303</v>
      </c>
      <c r="G7" s="8">
        <f>2^-(F7)</f>
        <v>2.8600054802199484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26.630870517956701</v>
      </c>
      <c r="D8" s="5">
        <v>28.51107562192</v>
      </c>
      <c r="E8" s="9">
        <f>C8-D10</f>
        <v>-1.8403747145997684</v>
      </c>
      <c r="F8" s="8">
        <f>E8-E5</f>
        <v>-1.4410444226669306</v>
      </c>
      <c r="G8" s="8">
        <f>2^-(F8)</f>
        <v>2.7151735625939257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26.594563166367202</v>
      </c>
      <c r="D9" s="5">
        <v>28.5961988037186</v>
      </c>
      <c r="E9" s="9">
        <f>C9-D10</f>
        <v>-1.876682066189268</v>
      </c>
      <c r="F9" s="8">
        <f>E9-E5</f>
        <v>-1.4773517742564302</v>
      </c>
      <c r="G9" s="8">
        <f>2^-(F9)</f>
        <v>2.7843716179443661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26.593776904503603</v>
      </c>
      <c r="D10" s="8">
        <f>AVERAGE(D7:D9)</f>
        <v>28.47124523255647</v>
      </c>
      <c r="E10" s="8">
        <f>C10-D10</f>
        <v>-1.877468328052867</v>
      </c>
      <c r="F10" s="8">
        <f>E10-E5</f>
        <v>-1.4781380361200291</v>
      </c>
      <c r="G10" s="8">
        <f>2^-(F10)</f>
        <v>2.7858895006761024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1.0067379097674063</v>
      </c>
      <c r="C21" s="8">
        <f>G7</f>
        <v>2.8600054802199484</v>
      </c>
    </row>
    <row r="22" spans="1:3" x14ac:dyDescent="0.25">
      <c r="A22" s="8">
        <v>2</v>
      </c>
      <c r="B22" s="8">
        <f>G3</f>
        <v>0.95638983014740586</v>
      </c>
      <c r="C22" s="8">
        <f>G8</f>
        <v>2.7151735625939257</v>
      </c>
    </row>
    <row r="23" spans="1:3" x14ac:dyDescent="0.25">
      <c r="A23" s="8">
        <v>3</v>
      </c>
      <c r="B23" s="8">
        <f>G4</f>
        <v>1.0386007405135131</v>
      </c>
      <c r="C23" s="8">
        <f>G9</f>
        <v>2.7843716179443661</v>
      </c>
    </row>
    <row r="24" spans="1:3" x14ac:dyDescent="0.25">
      <c r="A24" s="8" t="s">
        <v>25</v>
      </c>
      <c r="B24" s="8">
        <f>AVERAGE(B21:B23)</f>
        <v>1.0005761601427752</v>
      </c>
      <c r="C24" s="8">
        <f t="shared" ref="C24" si="0">AVERAGE(C21:C23)</f>
        <v>2.7865168869194132</v>
      </c>
    </row>
    <row r="25" spans="1:3" x14ac:dyDescent="0.25">
      <c r="A25" s="8" t="s">
        <v>26</v>
      </c>
      <c r="B25" s="8">
        <f>STDEV(B21:B23)</f>
        <v>4.1450377738128194E-2</v>
      </c>
      <c r="C25" s="8">
        <f>STDEV(C21:C23)</f>
        <v>7.2439786892558075E-2</v>
      </c>
    </row>
    <row r="26" spans="1:3" x14ac:dyDescent="0.25">
      <c r="A26" s="8" t="s">
        <v>27</v>
      </c>
      <c r="B26" s="8">
        <f>B25/SQRT(3)</f>
        <v>2.3931386745119985E-2</v>
      </c>
      <c r="C26" s="8">
        <f>C25/SQRT(3)</f>
        <v>4.1823130462457531E-2</v>
      </c>
    </row>
    <row r="27" spans="1:3" x14ac:dyDescent="0.25">
      <c r="A27" s="8" t="s">
        <v>28</v>
      </c>
      <c r="B27" s="8">
        <f>_xlfn.T.TEST(C21:C23,B21:B23,2,1)</f>
        <v>3.5951972750442209E-4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27.419777420637502</v>
      </c>
      <c r="D2" s="5">
        <v>28.306461272030798</v>
      </c>
      <c r="E2" s="9">
        <f>C2-D5</f>
        <v>-1.0514678119189682</v>
      </c>
      <c r="F2" s="8">
        <f>E2-E5</f>
        <v>9.4611537526571254E-2</v>
      </c>
      <c r="G2" s="8">
        <f>2^-(F2)</f>
        <v>0.93652438360551515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27.281145936659399</v>
      </c>
      <c r="D3" s="5">
        <v>28.51107562192</v>
      </c>
      <c r="E3" s="9">
        <f>C3-D5</f>
        <v>-1.1900992958970704</v>
      </c>
      <c r="F3" s="8">
        <f>E3-E5</f>
        <v>-4.4019946451530956E-2</v>
      </c>
      <c r="G3" s="8">
        <f>2^-(F3)</f>
        <v>1.0309825728825737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27.274574292035901</v>
      </c>
      <c r="D4" s="5">
        <v>28.5961988037186</v>
      </c>
      <c r="E4" s="9">
        <f>C4-D5</f>
        <v>-1.1966709405205691</v>
      </c>
      <c r="F4" s="8">
        <f>E4-E5</f>
        <v>-5.059159107502964E-2</v>
      </c>
      <c r="G4" s="8">
        <f>2^-(F4)</f>
        <v>1.0356895313019165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27.32516588311093</v>
      </c>
      <c r="D5" s="8">
        <f>AVERAGE(D2:D4)</f>
        <v>28.47124523255647</v>
      </c>
      <c r="E5" s="8">
        <f>C5-D5</f>
        <v>-1.1460793494455395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25.451328776471101</v>
      </c>
      <c r="D7" s="5">
        <v>28.306461272030798</v>
      </c>
      <c r="E7" s="9">
        <f>C7-D10</f>
        <v>-3.0199164560853688</v>
      </c>
      <c r="F7" s="8">
        <f>E7-E5</f>
        <v>-1.8738371066398294</v>
      </c>
      <c r="G7" s="8">
        <f>2^-(F7)</f>
        <v>3.6650607367270909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25.6265752662549</v>
      </c>
      <c r="D8" s="5">
        <v>28.51107562192</v>
      </c>
      <c r="E8" s="9">
        <f>C8-D10</f>
        <v>-2.84466996630157</v>
      </c>
      <c r="F8" s="8">
        <f>E8-E5</f>
        <v>-1.6985906168560305</v>
      </c>
      <c r="G8" s="8">
        <f>2^-(F8)</f>
        <v>3.245837145471326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25.511534504168601</v>
      </c>
      <c r="D9" s="5">
        <v>28.5961988037186</v>
      </c>
      <c r="E9" s="9">
        <f>C9-D10</f>
        <v>-2.9597107283878685</v>
      </c>
      <c r="F9" s="8">
        <f>E9-E5</f>
        <v>-1.8136313789423291</v>
      </c>
      <c r="G9" s="8">
        <f>2^-(F9)</f>
        <v>3.515259949578148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25.529812848964866</v>
      </c>
      <c r="D10" s="8">
        <f>AVERAGE(D7:D9)</f>
        <v>28.47124523255647</v>
      </c>
      <c r="E10" s="8">
        <f>C10-D10</f>
        <v>-2.9414323835916036</v>
      </c>
      <c r="F10" s="8">
        <f>E10-E5</f>
        <v>-1.7953530341460642</v>
      </c>
      <c r="G10" s="8">
        <f>2^-(F10)</f>
        <v>3.4710040154232518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0.93652438360551515</v>
      </c>
      <c r="C21" s="8">
        <f>G7</f>
        <v>3.6650607367270909</v>
      </c>
    </row>
    <row r="22" spans="1:3" x14ac:dyDescent="0.25">
      <c r="A22" s="8">
        <v>2</v>
      </c>
      <c r="B22" s="8">
        <f>G3</f>
        <v>1.0309825728825737</v>
      </c>
      <c r="C22" s="8">
        <f>G8</f>
        <v>3.245837145471326</v>
      </c>
    </row>
    <row r="23" spans="1:3" x14ac:dyDescent="0.25">
      <c r="A23" s="8">
        <v>3</v>
      </c>
      <c r="B23" s="8">
        <f>G4</f>
        <v>1.0356895313019165</v>
      </c>
      <c r="C23" s="8">
        <f>G9</f>
        <v>3.515259949578148</v>
      </c>
    </row>
    <row r="24" spans="1:3" x14ac:dyDescent="0.25">
      <c r="A24" s="8" t="s">
        <v>25</v>
      </c>
      <c r="B24" s="8">
        <f>AVERAGE(B21:B23)</f>
        <v>1.0010654959300018</v>
      </c>
      <c r="C24" s="8">
        <f t="shared" ref="C24" si="0">AVERAGE(C21:C23)</f>
        <v>3.4753859439255215</v>
      </c>
    </row>
    <row r="25" spans="1:3" x14ac:dyDescent="0.25">
      <c r="A25" s="8" t="s">
        <v>26</v>
      </c>
      <c r="B25" s="8">
        <f>STDEV(B21:B23)</f>
        <v>5.5943768638266195E-2</v>
      </c>
      <c r="C25" s="8">
        <f>STDEV(C21:C23)</f>
        <v>0.21243718391899857</v>
      </c>
    </row>
    <row r="26" spans="1:3" x14ac:dyDescent="0.25">
      <c r="A26" s="8" t="s">
        <v>27</v>
      </c>
      <c r="B26" s="8">
        <f>B25/SQRT(3)</f>
        <v>3.2299149882785136E-2</v>
      </c>
      <c r="C26" s="8">
        <f>C25/SQRT(3)</f>
        <v>0.12265066532151987</v>
      </c>
    </row>
    <row r="27" spans="1:3" x14ac:dyDescent="0.25">
      <c r="A27" s="8" t="s">
        <v>28</v>
      </c>
      <c r="B27" s="8">
        <f>_xlfn.T.TEST(C21:C23,B21:B23,2,1)</f>
        <v>3.5735383167166323E-3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26.931366431080001</v>
      </c>
      <c r="D2" s="5">
        <v>28.306461272030798</v>
      </c>
      <c r="E2" s="9">
        <f>C2-D5</f>
        <v>-1.5398788014764691</v>
      </c>
      <c r="F2" s="8">
        <f>E2-E5</f>
        <v>5.3270661654163831E-2</v>
      </c>
      <c r="G2" s="8">
        <f>2^-(F2)</f>
        <v>0.96374898341048609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26.894240511509199</v>
      </c>
      <c r="D3" s="5">
        <v>28.51107562192</v>
      </c>
      <c r="E3" s="9">
        <f>C3-D5</f>
        <v>-1.5770047210472704</v>
      </c>
      <c r="F3" s="8">
        <f>E3-E5</f>
        <v>1.6144742083362473E-2</v>
      </c>
      <c r="G3" s="8">
        <f>2^-(F3)</f>
        <v>0.98887170031220273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26.8086803656883</v>
      </c>
      <c r="D4" s="5">
        <v>28.5961988037186</v>
      </c>
      <c r="E4" s="9">
        <f>C4-D5</f>
        <v>-1.6625648668681698</v>
      </c>
      <c r="F4" s="8">
        <f>E4-E5</f>
        <v>-6.9415403737536963E-2</v>
      </c>
      <c r="G4" s="8">
        <f>2^-(F4)</f>
        <v>1.0492914127804882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26.878095769425837</v>
      </c>
      <c r="D5" s="8">
        <f>AVERAGE(D2:D4)</f>
        <v>28.47124523255647</v>
      </c>
      <c r="E5" s="8">
        <f>C5-D5</f>
        <v>-1.5931494631306329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26.127444023957</v>
      </c>
      <c r="D7" s="5">
        <v>28.306461272030798</v>
      </c>
      <c r="E7" s="9">
        <f>C7-D10</f>
        <v>-2.3438012085994693</v>
      </c>
      <c r="F7" s="8">
        <f>E7-E5</f>
        <v>-0.7506517454688364</v>
      </c>
      <c r="G7" s="8">
        <f>2^-(F7)</f>
        <v>1.6825527613644935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26.302196284727799</v>
      </c>
      <c r="D8" s="5">
        <v>28.51107562192</v>
      </c>
      <c r="E8" s="9">
        <f>C8-D10</f>
        <v>-2.1690489478286707</v>
      </c>
      <c r="F8" s="8">
        <f>E8-E5</f>
        <v>-0.57589948469803787</v>
      </c>
      <c r="G8" s="8">
        <f>2^-(F8)</f>
        <v>1.4906065297946673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26.265343962145302</v>
      </c>
      <c r="D9" s="5">
        <v>28.5961988037186</v>
      </c>
      <c r="E9" s="9">
        <f>C9-D10</f>
        <v>-2.205901270411168</v>
      </c>
      <c r="F9" s="8">
        <f>E9-E5</f>
        <v>-0.61275180728053513</v>
      </c>
      <c r="G9" s="8">
        <f>2^-(F9)</f>
        <v>1.5291731853451656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26.231661423610035</v>
      </c>
      <c r="D10" s="8">
        <f>AVERAGE(D7:D9)</f>
        <v>28.47124523255647</v>
      </c>
      <c r="E10" s="8">
        <f>C10-D10</f>
        <v>-2.2395838089464348</v>
      </c>
      <c r="F10" s="8">
        <f>E10-E5</f>
        <v>-0.64643434581580195</v>
      </c>
      <c r="G10" s="8">
        <f>2^-(F10)</f>
        <v>1.5652947489083178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0.96374898341048609</v>
      </c>
      <c r="C21" s="8">
        <f>G7</f>
        <v>1.6825527613644935</v>
      </c>
    </row>
    <row r="22" spans="1:3" x14ac:dyDescent="0.25">
      <c r="A22" s="8">
        <v>2</v>
      </c>
      <c r="B22" s="8">
        <f>G3</f>
        <v>0.98887170031220273</v>
      </c>
      <c r="C22" s="8">
        <f>G8</f>
        <v>1.4906065297946673</v>
      </c>
    </row>
    <row r="23" spans="1:3" x14ac:dyDescent="0.25">
      <c r="A23" s="8">
        <v>3</v>
      </c>
      <c r="B23" s="8">
        <f>G4</f>
        <v>1.0492914127804882</v>
      </c>
      <c r="C23" s="8">
        <f>G9</f>
        <v>1.5291731853451656</v>
      </c>
    </row>
    <row r="24" spans="1:3" x14ac:dyDescent="0.25">
      <c r="A24" s="8" t="s">
        <v>25</v>
      </c>
      <c r="B24" s="8">
        <f>AVERAGE(B21:B23)</f>
        <v>1.000637365501059</v>
      </c>
      <c r="C24" s="8">
        <f t="shared" ref="C24" si="0">AVERAGE(C21:C23)</f>
        <v>1.5674441588347754</v>
      </c>
    </row>
    <row r="25" spans="1:3" x14ac:dyDescent="0.25">
      <c r="A25" s="8" t="s">
        <v>26</v>
      </c>
      <c r="B25" s="8">
        <f>STDEV(B21:B23)</f>
        <v>4.3968169891782496E-2</v>
      </c>
      <c r="C25" s="8">
        <f>STDEV(C21:C23)</f>
        <v>0.10153491770000186</v>
      </c>
    </row>
    <row r="26" spans="1:3" x14ac:dyDescent="0.25">
      <c r="A26" s="8" t="s">
        <v>27</v>
      </c>
      <c r="B26" s="8">
        <f>B25/SQRT(3)</f>
        <v>2.5385034722795824E-2</v>
      </c>
      <c r="C26" s="8">
        <f>C25/SQRT(3)</f>
        <v>5.862121206624258E-2</v>
      </c>
    </row>
    <row r="27" spans="1:3" x14ac:dyDescent="0.25">
      <c r="A27" s="8" t="s">
        <v>28</v>
      </c>
      <c r="B27" s="8">
        <f>_xlfn.T.TEST(C21:C23,B21:B23,2,1)</f>
        <v>1.7624669824162779E-2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25.514377014010702</v>
      </c>
      <c r="D2" s="5">
        <v>28.306461272030798</v>
      </c>
      <c r="E2" s="9">
        <f>C2-D5</f>
        <v>-2.9568682185457682</v>
      </c>
      <c r="F2" s="8">
        <f>E2-E5</f>
        <v>2.7005592196232442E-2</v>
      </c>
      <c r="G2" s="8">
        <f>2^-(F2)</f>
        <v>0.98145525951445656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25.500750832028199</v>
      </c>
      <c r="D3" s="5">
        <v>28.51107562192</v>
      </c>
      <c r="E3" s="9">
        <f>C3-D5</f>
        <v>-2.9704944005282705</v>
      </c>
      <c r="F3" s="8">
        <f>E3-E5</f>
        <v>1.3379410213730125E-2</v>
      </c>
      <c r="G3" s="8">
        <f>2^-(F3)</f>
        <v>0.99076896952137894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25.446986419404499</v>
      </c>
      <c r="D4" s="5">
        <v>28.5961988037186</v>
      </c>
      <c r="E4" s="9">
        <f>C4-D5</f>
        <v>-3.0242588131519703</v>
      </c>
      <c r="F4" s="8">
        <f>E4-E5</f>
        <v>-4.0385002409969672E-2</v>
      </c>
      <c r="G4" s="8">
        <f>2^-(F4)</f>
        <v>1.0283882291529405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25.487371421814469</v>
      </c>
      <c r="D5" s="8">
        <f>AVERAGE(D2:D4)</f>
        <v>28.47124523255647</v>
      </c>
      <c r="E5" s="8">
        <f>C5-D5</f>
        <v>-2.9838738107420006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24.138792771627699</v>
      </c>
      <c r="D7" s="5">
        <v>28.306461272030798</v>
      </c>
      <c r="E7" s="9">
        <f>C7-D10</f>
        <v>-4.3324524609287707</v>
      </c>
      <c r="F7" s="8">
        <f>E7-E5</f>
        <v>-1.34857865018677</v>
      </c>
      <c r="G7" s="8">
        <f>2^-(F7)</f>
        <v>2.546611085330885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24.1036333108256</v>
      </c>
      <c r="D8" s="5">
        <v>28.51107562192</v>
      </c>
      <c r="E8" s="9">
        <f>C8-D10</f>
        <v>-4.3676119217308695</v>
      </c>
      <c r="F8" s="8">
        <f>E8-E5</f>
        <v>-1.3837381109888689</v>
      </c>
      <c r="G8" s="8">
        <f>2^-(F8)</f>
        <v>2.6094361676195548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24.2221565597496</v>
      </c>
      <c r="D9" s="5">
        <v>28.5961988037186</v>
      </c>
      <c r="E9" s="9">
        <f>C9-D10</f>
        <v>-4.2490886728068702</v>
      </c>
      <c r="F9" s="8">
        <f>E9-E5</f>
        <v>-1.2652148620648695</v>
      </c>
      <c r="G9" s="8">
        <f>2^-(F9)</f>
        <v>2.4036300475076904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24.154860880734301</v>
      </c>
      <c r="D10" s="8">
        <f>AVERAGE(D7:D9)</f>
        <v>28.47124523255647</v>
      </c>
      <c r="E10" s="8">
        <f>C10-D10</f>
        <v>-4.316384351822169</v>
      </c>
      <c r="F10" s="8">
        <f>E10-E5</f>
        <v>-1.3325105410801683</v>
      </c>
      <c r="G10" s="8">
        <f>2^-(F10)</f>
        <v>2.518405402918646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0.98145525951445656</v>
      </c>
      <c r="C21" s="8">
        <f>G7</f>
        <v>2.546611085330885</v>
      </c>
    </row>
    <row r="22" spans="1:3" x14ac:dyDescent="0.25">
      <c r="A22" s="8">
        <v>2</v>
      </c>
      <c r="B22" s="8">
        <f>G3</f>
        <v>0.99076896952137894</v>
      </c>
      <c r="C22" s="8">
        <f>G8</f>
        <v>2.6094361676195548</v>
      </c>
    </row>
    <row r="23" spans="1:3" x14ac:dyDescent="0.25">
      <c r="A23" s="8">
        <v>3</v>
      </c>
      <c r="B23" s="8">
        <f>G4</f>
        <v>1.0283882291529405</v>
      </c>
      <c r="C23" s="8">
        <f>G9</f>
        <v>2.4036300475076904</v>
      </c>
    </row>
    <row r="24" spans="1:3" x14ac:dyDescent="0.25">
      <c r="A24" s="8" t="s">
        <v>25</v>
      </c>
      <c r="B24" s="8">
        <f>AVERAGE(B21:B23)</f>
        <v>1.000204152729592</v>
      </c>
      <c r="C24" s="8">
        <f t="shared" ref="C24" si="0">AVERAGE(C21:C23)</f>
        <v>2.5198924334860435</v>
      </c>
    </row>
    <row r="25" spans="1:3" x14ac:dyDescent="0.25">
      <c r="A25" s="8" t="s">
        <v>26</v>
      </c>
      <c r="B25" s="8">
        <f>STDEV(B21:B23)</f>
        <v>2.484839876935982E-2</v>
      </c>
      <c r="C25" s="8">
        <f>STDEV(C21:C23)</f>
        <v>0.1054725297704534</v>
      </c>
    </row>
    <row r="26" spans="1:3" x14ac:dyDescent="0.25">
      <c r="A26" s="8" t="s">
        <v>27</v>
      </c>
      <c r="B26" s="8">
        <f>B25/SQRT(3)</f>
        <v>1.4346229718421059E-2</v>
      </c>
      <c r="C26" s="8">
        <f>C25/SQRT(3)</f>
        <v>6.0894593455082094E-2</v>
      </c>
    </row>
    <row r="27" spans="1:3" x14ac:dyDescent="0.25">
      <c r="A27" s="8" t="s">
        <v>28</v>
      </c>
      <c r="B27" s="8">
        <f>_xlfn.T.TEST(C21:C23,B21:B23,2,1)</f>
        <v>2.3536172214335483E-3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Cell line</vt:lpstr>
      <vt:lpstr>BT549</vt:lpstr>
      <vt:lpstr>A549</vt:lpstr>
      <vt:lpstr>DU145</vt:lpstr>
      <vt:lpstr>PC3</vt:lpstr>
      <vt:lpstr>HT1080</vt:lpstr>
      <vt:lpstr>HT29</vt:lpstr>
      <vt:lpstr>HCT116</vt:lpstr>
      <vt:lpstr>HeG2</vt:lpstr>
      <vt:lpstr>HCT115</vt:lpstr>
      <vt:lpstr>T47D</vt:lpstr>
      <vt:lpstr>MB231</vt:lpstr>
      <vt:lpstr>AGS</vt:lpstr>
      <vt:lpstr>MCF7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WOONG CHANG</dc:creator>
  <cp:lastModifiedBy>JAE WOONG CHANG</cp:lastModifiedBy>
  <dcterms:created xsi:type="dcterms:W3CDTF">2017-01-06T22:31:05Z</dcterms:created>
  <dcterms:modified xsi:type="dcterms:W3CDTF">2017-01-06T22:42:22Z</dcterms:modified>
</cp:coreProperties>
</file>