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990" windowWidth="22995" windowHeight="9450" tabRatio="858"/>
  </bookViews>
  <sheets>
    <sheet name="Sheet1" sheetId="1" r:id="rId1"/>
    <sheet name="BT549" sheetId="2" r:id="rId2"/>
    <sheet name="A549" sheetId="3" r:id="rId3"/>
    <sheet name="DU145" sheetId="4" r:id="rId4"/>
    <sheet name="PC3" sheetId="5" r:id="rId5"/>
    <sheet name="HCT1080" sheetId="6" r:id="rId6"/>
    <sheet name="HT29" sheetId="7" r:id="rId7"/>
    <sheet name="HCT116" sheetId="8" r:id="rId8"/>
    <sheet name="HepG2" sheetId="9" r:id="rId9"/>
    <sheet name="HCT15" sheetId="10" r:id="rId10"/>
    <sheet name="T47D" sheetId="11" r:id="rId11"/>
    <sheet name="MB231" sheetId="12" r:id="rId12"/>
    <sheet name="AGS" sheetId="13" r:id="rId13"/>
    <sheet name="MCF7" sheetId="14" r:id="rId14"/>
  </sheets>
  <calcPr calcId="145621" iterateCount="1"/>
</workbook>
</file>

<file path=xl/calcChain.xml><?xml version="1.0" encoding="utf-8"?>
<calcChain xmlns="http://schemas.openxmlformats.org/spreadsheetml/2006/main">
  <c r="D10" i="14" l="1"/>
  <c r="C10" i="14"/>
  <c r="E10" i="14" s="1"/>
  <c r="E9" i="14"/>
  <c r="E8" i="14"/>
  <c r="E7" i="14"/>
  <c r="D5" i="14"/>
  <c r="E2" i="14" s="1"/>
  <c r="C5" i="14"/>
  <c r="E5" i="14" s="1"/>
  <c r="F5" i="14" s="1"/>
  <c r="G5" i="14" s="1"/>
  <c r="D10" i="13"/>
  <c r="E9" i="13" s="1"/>
  <c r="C10" i="13"/>
  <c r="E10" i="13" s="1"/>
  <c r="E8" i="13"/>
  <c r="D5" i="13"/>
  <c r="E2" i="13" s="1"/>
  <c r="C5" i="13"/>
  <c r="E5" i="13" s="1"/>
  <c r="F5" i="13" s="1"/>
  <c r="G5" i="13" s="1"/>
  <c r="D10" i="12"/>
  <c r="E7" i="12" s="1"/>
  <c r="C10" i="12"/>
  <c r="E10" i="12" s="1"/>
  <c r="E9" i="12"/>
  <c r="E8" i="12"/>
  <c r="D5" i="12"/>
  <c r="E2" i="12" s="1"/>
  <c r="C5" i="12"/>
  <c r="E5" i="12" s="1"/>
  <c r="F5" i="12" s="1"/>
  <c r="G5" i="12" s="1"/>
  <c r="E10" i="11"/>
  <c r="D10" i="11"/>
  <c r="E7" i="11" s="1"/>
  <c r="C10" i="11"/>
  <c r="E9" i="11"/>
  <c r="E8" i="11"/>
  <c r="D5" i="11"/>
  <c r="E2" i="11" s="1"/>
  <c r="C5" i="11"/>
  <c r="E5" i="11" s="1"/>
  <c r="F5" i="11" s="1"/>
  <c r="G5" i="11" s="1"/>
  <c r="E10" i="10"/>
  <c r="D10" i="10"/>
  <c r="C10" i="10"/>
  <c r="E9" i="10"/>
  <c r="E8" i="10"/>
  <c r="E7" i="10"/>
  <c r="D5" i="10"/>
  <c r="E2" i="10" s="1"/>
  <c r="C5" i="10"/>
  <c r="E5" i="10" s="1"/>
  <c r="F5" i="10" s="1"/>
  <c r="G5" i="10" s="1"/>
  <c r="E10" i="9"/>
  <c r="D10" i="9"/>
  <c r="E7" i="9" s="1"/>
  <c r="C10" i="9"/>
  <c r="E9" i="9"/>
  <c r="E8" i="9"/>
  <c r="D5" i="9"/>
  <c r="E2" i="9" s="1"/>
  <c r="C5" i="9"/>
  <c r="E5" i="9" s="1"/>
  <c r="F5" i="9" s="1"/>
  <c r="G5" i="9" s="1"/>
  <c r="E10" i="8"/>
  <c r="D10" i="8"/>
  <c r="E7" i="8" s="1"/>
  <c r="C10" i="8"/>
  <c r="E9" i="8"/>
  <c r="E8" i="8"/>
  <c r="D5" i="8"/>
  <c r="E2" i="8" s="1"/>
  <c r="C5" i="8"/>
  <c r="E5" i="8" s="1"/>
  <c r="F5" i="8" s="1"/>
  <c r="G5" i="8" s="1"/>
  <c r="D10" i="7"/>
  <c r="E7" i="7" s="1"/>
  <c r="F7" i="7" s="1"/>
  <c r="G7" i="7" s="1"/>
  <c r="C21" i="7" s="1"/>
  <c r="C10" i="7"/>
  <c r="E10" i="7" s="1"/>
  <c r="E8" i="7"/>
  <c r="D5" i="7"/>
  <c r="E4" i="7" s="1"/>
  <c r="C5" i="7"/>
  <c r="E5" i="7" s="1"/>
  <c r="E2" i="7"/>
  <c r="D10" i="6"/>
  <c r="E7" i="6" s="1"/>
  <c r="C10" i="6"/>
  <c r="E10" i="6" s="1"/>
  <c r="E8" i="6"/>
  <c r="D5" i="6"/>
  <c r="E2" i="6" s="1"/>
  <c r="C5" i="6"/>
  <c r="E5" i="6" s="1"/>
  <c r="F5" i="6" s="1"/>
  <c r="G5" i="6" s="1"/>
  <c r="E10" i="5"/>
  <c r="D10" i="5"/>
  <c r="C10" i="5"/>
  <c r="E9" i="5"/>
  <c r="E8" i="5"/>
  <c r="E7" i="5"/>
  <c r="D5" i="5"/>
  <c r="E2" i="5" s="1"/>
  <c r="C5" i="5"/>
  <c r="E5" i="5" s="1"/>
  <c r="F5" i="5" s="1"/>
  <c r="G5" i="5" s="1"/>
  <c r="D10" i="4"/>
  <c r="E8" i="4" s="1"/>
  <c r="C10" i="4"/>
  <c r="E10" i="4" s="1"/>
  <c r="E9" i="4"/>
  <c r="E7" i="4"/>
  <c r="D5" i="4"/>
  <c r="C5" i="4"/>
  <c r="E10" i="3"/>
  <c r="D10" i="3"/>
  <c r="E7" i="3" s="1"/>
  <c r="C10" i="3"/>
  <c r="E9" i="3"/>
  <c r="E8" i="3"/>
  <c r="D5" i="3"/>
  <c r="E2" i="3" s="1"/>
  <c r="C5" i="3"/>
  <c r="E5" i="3" s="1"/>
  <c r="F5" i="3" s="1"/>
  <c r="G5" i="3" s="1"/>
  <c r="D10" i="2"/>
  <c r="E9" i="2" s="1"/>
  <c r="C10" i="2"/>
  <c r="E10" i="2" s="1"/>
  <c r="E7" i="2"/>
  <c r="D5" i="2"/>
  <c r="C5" i="2"/>
  <c r="E5" i="2" s="1"/>
  <c r="F5" i="2" s="1"/>
  <c r="G5" i="2" s="1"/>
  <c r="E4" i="2"/>
  <c r="E3" i="2"/>
  <c r="F3" i="2" s="1"/>
  <c r="G3" i="2" s="1"/>
  <c r="B22" i="2" s="1"/>
  <c r="E2" i="2"/>
  <c r="F10" i="14" l="1"/>
  <c r="G10" i="14" s="1"/>
  <c r="F2" i="14"/>
  <c r="G2" i="14" s="1"/>
  <c r="B21" i="14" s="1"/>
  <c r="F8" i="14"/>
  <c r="G8" i="14" s="1"/>
  <c r="C22" i="14" s="1"/>
  <c r="F7" i="14"/>
  <c r="G7" i="14" s="1"/>
  <c r="C21" i="14" s="1"/>
  <c r="F9" i="14"/>
  <c r="G9" i="14" s="1"/>
  <c r="C23" i="14" s="1"/>
  <c r="E3" i="14"/>
  <c r="F3" i="14" s="1"/>
  <c r="G3" i="14" s="1"/>
  <c r="B22" i="14" s="1"/>
  <c r="E4" i="14"/>
  <c r="F4" i="14" s="1"/>
  <c r="G4" i="14" s="1"/>
  <c r="B23" i="14" s="1"/>
  <c r="F10" i="13"/>
  <c r="G10" i="13" s="1"/>
  <c r="F2" i="13"/>
  <c r="G2" i="13" s="1"/>
  <c r="B21" i="13" s="1"/>
  <c r="F8" i="13"/>
  <c r="G8" i="13" s="1"/>
  <c r="C22" i="13" s="1"/>
  <c r="F9" i="13"/>
  <c r="G9" i="13" s="1"/>
  <c r="C23" i="13" s="1"/>
  <c r="E3" i="13"/>
  <c r="F3" i="13" s="1"/>
  <c r="G3" i="13" s="1"/>
  <c r="B22" i="13" s="1"/>
  <c r="E4" i="13"/>
  <c r="F4" i="13" s="1"/>
  <c r="G4" i="13" s="1"/>
  <c r="B23" i="13" s="1"/>
  <c r="E7" i="13"/>
  <c r="F7" i="13" s="1"/>
  <c r="G7" i="13" s="1"/>
  <c r="C21" i="13" s="1"/>
  <c r="F7" i="12"/>
  <c r="G7" i="12" s="1"/>
  <c r="C21" i="12" s="1"/>
  <c r="C25" i="12" s="1"/>
  <c r="C26" i="12" s="1"/>
  <c r="F10" i="12"/>
  <c r="G10" i="12" s="1"/>
  <c r="F2" i="12"/>
  <c r="G2" i="12" s="1"/>
  <c r="B21" i="12" s="1"/>
  <c r="F8" i="12"/>
  <c r="G8" i="12" s="1"/>
  <c r="C22" i="12" s="1"/>
  <c r="F9" i="12"/>
  <c r="G9" i="12" s="1"/>
  <c r="C23" i="12" s="1"/>
  <c r="E3" i="12"/>
  <c r="F3" i="12" s="1"/>
  <c r="G3" i="12" s="1"/>
  <c r="B22" i="12" s="1"/>
  <c r="E4" i="12"/>
  <c r="F4" i="12" s="1"/>
  <c r="G4" i="12" s="1"/>
  <c r="B23" i="12" s="1"/>
  <c r="B27" i="12" s="1"/>
  <c r="F10" i="11"/>
  <c r="G10" i="11" s="1"/>
  <c r="F2" i="11"/>
  <c r="G2" i="11" s="1"/>
  <c r="B21" i="11" s="1"/>
  <c r="F8" i="11"/>
  <c r="G8" i="11" s="1"/>
  <c r="C22" i="11" s="1"/>
  <c r="F9" i="11"/>
  <c r="G9" i="11" s="1"/>
  <c r="C23" i="11" s="1"/>
  <c r="F7" i="11"/>
  <c r="G7" i="11" s="1"/>
  <c r="C21" i="11" s="1"/>
  <c r="E4" i="11"/>
  <c r="F4" i="11" s="1"/>
  <c r="G4" i="11" s="1"/>
  <c r="B23" i="11" s="1"/>
  <c r="E3" i="11"/>
  <c r="F3" i="11" s="1"/>
  <c r="G3" i="11" s="1"/>
  <c r="B22" i="11" s="1"/>
  <c r="F10" i="10"/>
  <c r="G10" i="10" s="1"/>
  <c r="F2" i="10"/>
  <c r="G2" i="10" s="1"/>
  <c r="B21" i="10" s="1"/>
  <c r="F8" i="10"/>
  <c r="G8" i="10" s="1"/>
  <c r="C22" i="10" s="1"/>
  <c r="F7" i="10"/>
  <c r="G7" i="10" s="1"/>
  <c r="C21" i="10" s="1"/>
  <c r="F9" i="10"/>
  <c r="G9" i="10" s="1"/>
  <c r="C23" i="10" s="1"/>
  <c r="E3" i="10"/>
  <c r="F3" i="10" s="1"/>
  <c r="G3" i="10" s="1"/>
  <c r="B22" i="10" s="1"/>
  <c r="E4" i="10"/>
  <c r="F4" i="10" s="1"/>
  <c r="G4" i="10" s="1"/>
  <c r="B23" i="10" s="1"/>
  <c r="F10" i="9"/>
  <c r="G10" i="9" s="1"/>
  <c r="F2" i="9"/>
  <c r="G2" i="9" s="1"/>
  <c r="B21" i="9" s="1"/>
  <c r="F8" i="9"/>
  <c r="G8" i="9" s="1"/>
  <c r="C22" i="9" s="1"/>
  <c r="F9" i="9"/>
  <c r="G9" i="9" s="1"/>
  <c r="C23" i="9" s="1"/>
  <c r="F7" i="9"/>
  <c r="G7" i="9" s="1"/>
  <c r="C21" i="9" s="1"/>
  <c r="E3" i="9"/>
  <c r="F3" i="9" s="1"/>
  <c r="G3" i="9" s="1"/>
  <c r="B22" i="9" s="1"/>
  <c r="E4" i="9"/>
  <c r="F4" i="9" s="1"/>
  <c r="G4" i="9" s="1"/>
  <c r="B23" i="9" s="1"/>
  <c r="F9" i="8"/>
  <c r="G9" i="8" s="1"/>
  <c r="C23" i="8" s="1"/>
  <c r="F7" i="8"/>
  <c r="G7" i="8" s="1"/>
  <c r="C21" i="8" s="1"/>
  <c r="F2" i="8"/>
  <c r="G2" i="8" s="1"/>
  <c r="B21" i="8" s="1"/>
  <c r="F8" i="8"/>
  <c r="G8" i="8" s="1"/>
  <c r="C22" i="8" s="1"/>
  <c r="F10" i="8"/>
  <c r="G10" i="8" s="1"/>
  <c r="E3" i="8"/>
  <c r="F3" i="8" s="1"/>
  <c r="G3" i="8" s="1"/>
  <c r="B22" i="8" s="1"/>
  <c r="E4" i="8"/>
  <c r="F4" i="8" s="1"/>
  <c r="G4" i="8" s="1"/>
  <c r="B23" i="8" s="1"/>
  <c r="F10" i="7"/>
  <c r="G10" i="7" s="1"/>
  <c r="F5" i="7"/>
  <c r="G5" i="7" s="1"/>
  <c r="F2" i="7"/>
  <c r="G2" i="7" s="1"/>
  <c r="B21" i="7" s="1"/>
  <c r="F4" i="7"/>
  <c r="G4" i="7" s="1"/>
  <c r="B23" i="7" s="1"/>
  <c r="F8" i="7"/>
  <c r="G8" i="7" s="1"/>
  <c r="C22" i="7" s="1"/>
  <c r="E3" i="7"/>
  <c r="F3" i="7" s="1"/>
  <c r="G3" i="7" s="1"/>
  <c r="B22" i="7" s="1"/>
  <c r="E9" i="7"/>
  <c r="F9" i="7" s="1"/>
  <c r="G9" i="7" s="1"/>
  <c r="C23" i="7" s="1"/>
  <c r="F10" i="6"/>
  <c r="G10" i="6" s="1"/>
  <c r="F2" i="6"/>
  <c r="G2" i="6" s="1"/>
  <c r="B21" i="6" s="1"/>
  <c r="F8" i="6"/>
  <c r="G8" i="6" s="1"/>
  <c r="C22" i="6" s="1"/>
  <c r="F7" i="6"/>
  <c r="G7" i="6" s="1"/>
  <c r="C21" i="6" s="1"/>
  <c r="E9" i="6"/>
  <c r="F9" i="6" s="1"/>
  <c r="G9" i="6" s="1"/>
  <c r="C23" i="6" s="1"/>
  <c r="E4" i="6"/>
  <c r="F4" i="6" s="1"/>
  <c r="G4" i="6" s="1"/>
  <c r="B23" i="6" s="1"/>
  <c r="E3" i="6"/>
  <c r="F3" i="6" s="1"/>
  <c r="G3" i="6" s="1"/>
  <c r="B22" i="6" s="1"/>
  <c r="F10" i="5"/>
  <c r="G10" i="5" s="1"/>
  <c r="F2" i="5"/>
  <c r="G2" i="5" s="1"/>
  <c r="B21" i="5" s="1"/>
  <c r="F7" i="5"/>
  <c r="G7" i="5" s="1"/>
  <c r="C21" i="5" s="1"/>
  <c r="F8" i="5"/>
  <c r="G8" i="5" s="1"/>
  <c r="C22" i="5" s="1"/>
  <c r="F9" i="5"/>
  <c r="G9" i="5" s="1"/>
  <c r="C23" i="5" s="1"/>
  <c r="E4" i="5"/>
  <c r="F4" i="5" s="1"/>
  <c r="G4" i="5" s="1"/>
  <c r="B23" i="5" s="1"/>
  <c r="E3" i="5"/>
  <c r="F3" i="5" s="1"/>
  <c r="G3" i="5" s="1"/>
  <c r="B22" i="5" s="1"/>
  <c r="E5" i="4"/>
  <c r="F5" i="4" s="1"/>
  <c r="G5" i="4" s="1"/>
  <c r="F10" i="4"/>
  <c r="G10" i="4" s="1"/>
  <c r="F7" i="4"/>
  <c r="G7" i="4" s="1"/>
  <c r="C21" i="4" s="1"/>
  <c r="F9" i="4"/>
  <c r="G9" i="4" s="1"/>
  <c r="C23" i="4" s="1"/>
  <c r="E4" i="4"/>
  <c r="F4" i="4" s="1"/>
  <c r="G4" i="4" s="1"/>
  <c r="B23" i="4" s="1"/>
  <c r="E2" i="4"/>
  <c r="F2" i="4" s="1"/>
  <c r="G2" i="4" s="1"/>
  <c r="B21" i="4" s="1"/>
  <c r="E3" i="4"/>
  <c r="F3" i="4" s="1"/>
  <c r="G3" i="4" s="1"/>
  <c r="B22" i="4" s="1"/>
  <c r="F2" i="3"/>
  <c r="G2" i="3" s="1"/>
  <c r="B21" i="3" s="1"/>
  <c r="F8" i="3"/>
  <c r="G8" i="3" s="1"/>
  <c r="C22" i="3" s="1"/>
  <c r="F9" i="3"/>
  <c r="G9" i="3" s="1"/>
  <c r="C23" i="3" s="1"/>
  <c r="F7" i="3"/>
  <c r="G7" i="3" s="1"/>
  <c r="C21" i="3" s="1"/>
  <c r="F10" i="3"/>
  <c r="G10" i="3" s="1"/>
  <c r="E4" i="3"/>
  <c r="F4" i="3" s="1"/>
  <c r="G4" i="3" s="1"/>
  <c r="B23" i="3" s="1"/>
  <c r="E3" i="3"/>
  <c r="F3" i="3" s="1"/>
  <c r="G3" i="3" s="1"/>
  <c r="B22" i="3" s="1"/>
  <c r="F4" i="2"/>
  <c r="G4" i="2" s="1"/>
  <c r="B23" i="2" s="1"/>
  <c r="B24" i="2" s="1"/>
  <c r="F9" i="2"/>
  <c r="G9" i="2" s="1"/>
  <c r="C23" i="2" s="1"/>
  <c r="F2" i="2"/>
  <c r="G2" i="2" s="1"/>
  <c r="B21" i="2" s="1"/>
  <c r="F7" i="2"/>
  <c r="G7" i="2" s="1"/>
  <c r="C21" i="2" s="1"/>
  <c r="F10" i="2"/>
  <c r="G10" i="2" s="1"/>
  <c r="E8" i="2"/>
  <c r="F8" i="2" s="1"/>
  <c r="G8" i="2" s="1"/>
  <c r="C22" i="2" s="1"/>
  <c r="C25" i="2" s="1"/>
  <c r="C26" i="2" s="1"/>
  <c r="B27" i="14" l="1"/>
  <c r="C24" i="14"/>
  <c r="C25" i="14"/>
  <c r="C26" i="14" s="1"/>
  <c r="B24" i="14"/>
  <c r="B25" i="14"/>
  <c r="B26" i="14" s="1"/>
  <c r="B27" i="13"/>
  <c r="C24" i="13"/>
  <c r="C25" i="13"/>
  <c r="C26" i="13" s="1"/>
  <c r="B25" i="13"/>
  <c r="B26" i="13" s="1"/>
  <c r="B24" i="13"/>
  <c r="C24" i="12"/>
  <c r="B25" i="12"/>
  <c r="B26" i="12" s="1"/>
  <c r="B24" i="12"/>
  <c r="B25" i="11"/>
  <c r="B26" i="11" s="1"/>
  <c r="B24" i="11"/>
  <c r="B27" i="11"/>
  <c r="C24" i="11"/>
  <c r="C25" i="11"/>
  <c r="C26" i="11" s="1"/>
  <c r="B27" i="10"/>
  <c r="C24" i="10"/>
  <c r="C25" i="10"/>
  <c r="C26" i="10" s="1"/>
  <c r="B24" i="10"/>
  <c r="B25" i="10"/>
  <c r="B26" i="10" s="1"/>
  <c r="B27" i="9"/>
  <c r="C25" i="9"/>
  <c r="C26" i="9" s="1"/>
  <c r="C24" i="9"/>
  <c r="B25" i="9"/>
  <c r="B26" i="9" s="1"/>
  <c r="B24" i="9"/>
  <c r="B25" i="8"/>
  <c r="B26" i="8" s="1"/>
  <c r="B24" i="8"/>
  <c r="B27" i="8"/>
  <c r="C24" i="8"/>
  <c r="C25" i="8"/>
  <c r="C26" i="8" s="1"/>
  <c r="C25" i="7"/>
  <c r="C26" i="7" s="1"/>
  <c r="B27" i="7"/>
  <c r="C24" i="7"/>
  <c r="B24" i="7"/>
  <c r="B25" i="7"/>
  <c r="B26" i="7" s="1"/>
  <c r="B25" i="6"/>
  <c r="B26" i="6" s="1"/>
  <c r="B24" i="6"/>
  <c r="B27" i="6"/>
  <c r="C24" i="6"/>
  <c r="C25" i="6"/>
  <c r="C26" i="6" s="1"/>
  <c r="B27" i="5"/>
  <c r="C25" i="5"/>
  <c r="C26" i="5" s="1"/>
  <c r="C24" i="5"/>
  <c r="B25" i="5"/>
  <c r="B26" i="5" s="1"/>
  <c r="B24" i="5"/>
  <c r="F8" i="4"/>
  <c r="G8" i="4" s="1"/>
  <c r="C22" i="4" s="1"/>
  <c r="C24" i="4" s="1"/>
  <c r="B24" i="4"/>
  <c r="B25" i="4"/>
  <c r="B26" i="4" s="1"/>
  <c r="B27" i="3"/>
  <c r="C25" i="3"/>
  <c r="C26" i="3" s="1"/>
  <c r="C24" i="3"/>
  <c r="B24" i="3"/>
  <c r="B25" i="3"/>
  <c r="B26" i="3" s="1"/>
  <c r="B25" i="2"/>
  <c r="B26" i="2" s="1"/>
  <c r="C24" i="2"/>
  <c r="B27" i="2"/>
  <c r="B27" i="4" l="1"/>
  <c r="C25" i="4"/>
  <c r="C26" i="4" s="1"/>
</calcChain>
</file>

<file path=xl/sharedStrings.xml><?xml version="1.0" encoding="utf-8"?>
<sst xmlns="http://schemas.openxmlformats.org/spreadsheetml/2006/main" count="380" uniqueCount="31">
  <si>
    <t>LRIG3</t>
  </si>
  <si>
    <t>bt549</t>
  </si>
  <si>
    <t>a549</t>
  </si>
  <si>
    <t>du145</t>
  </si>
  <si>
    <t>pc3</t>
  </si>
  <si>
    <t>HT1080</t>
  </si>
  <si>
    <t>ht29</t>
  </si>
  <si>
    <t>HCT116</t>
  </si>
  <si>
    <t>hepg2</t>
  </si>
  <si>
    <t>hct15</t>
  </si>
  <si>
    <t>t47d</t>
  </si>
  <si>
    <t>mb231</t>
  </si>
  <si>
    <t>AGS</t>
  </si>
  <si>
    <t>MCF7</t>
  </si>
  <si>
    <t>LRIG3-NM_001136051</t>
  </si>
  <si>
    <t>LRIG3-NM_153377</t>
  </si>
  <si>
    <t>Replicate No.</t>
  </si>
  <si>
    <t>fixed value</t>
  </si>
  <si>
    <t>deltaCT</t>
  </si>
  <si>
    <t>deltadeltaCT</t>
  </si>
  <si>
    <t>Relative</t>
  </si>
  <si>
    <t>1</t>
  </si>
  <si>
    <t>2</t>
  </si>
  <si>
    <t>3</t>
  </si>
  <si>
    <t>average</t>
  </si>
  <si>
    <t>Average</t>
  </si>
  <si>
    <t>STD</t>
  </si>
  <si>
    <t>SE</t>
  </si>
  <si>
    <t>t-test</t>
  </si>
  <si>
    <t>NM_001136051</t>
  </si>
  <si>
    <t>NM_153377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</si>
</sst>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0;\-###0.00"/>
  </numFmts>
  <fonts count="5" x14ac:knownFonts="1">
    <font>
      <sz val="11"/>
      <color theme="1"/>
      <name val="Calibri"/>
      <family val="2"/>
      <scheme val="minor"/>
    </font>
    <font>
      <sz val="8.25"/>
      <name val="Microsoft Sans Serif"/>
      <family val="2"/>
    </font>
    <font>
      <b/>
      <sz val="14"/>
      <name val="Microsoft Sans Serif"/>
      <family val="2"/>
    </font>
    <font>
      <sz val="10.5"/>
      <color theme="1"/>
      <name val="GulimChe"/>
      <family val="3"/>
    </font>
    <font>
      <sz val="11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top"/>
      <protection locked="0"/>
    </xf>
  </cellStyleXfs>
  <cellXfs count="10">
    <xf numFmtId="0" fontId="0" fillId="0" borderId="0" xfId="0"/>
    <xf numFmtId="0" fontId="2" fillId="0" borderId="0" xfId="1" applyFont="1" applyFill="1" applyBorder="1" applyAlignment="1" applyProtection="1">
      <alignment vertical="center"/>
    </xf>
    <xf numFmtId="0" fontId="1" fillId="0" borderId="0" xfId="1" applyFont="1" applyFill="1" applyBorder="1" applyAlignment="1" applyProtection="1">
      <alignment vertical="center"/>
    </xf>
    <xf numFmtId="0" fontId="0" fillId="0" borderId="0" xfId="1" applyFont="1" applyFill="1" applyBorder="1" applyAlignment="1" applyProtection="1">
      <alignment vertical="center"/>
    </xf>
    <xf numFmtId="0" fontId="3" fillId="0" borderId="0" xfId="0" applyFont="1" applyAlignment="1">
      <alignment vertical="center"/>
    </xf>
    <xf numFmtId="164" fontId="1" fillId="0" borderId="0" xfId="1" applyNumberFormat="1" applyFont="1" applyFill="1" applyBorder="1" applyAlignment="1" applyProtection="1">
      <alignment vertical="center"/>
    </xf>
    <xf numFmtId="164" fontId="1" fillId="0" borderId="0" xfId="0" applyNumberFormat="1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top"/>
      <protection locked="0"/>
    </xf>
    <xf numFmtId="2" fontId="4" fillId="0" borderId="0" xfId="0" applyNumberFormat="1" applyFont="1" applyFill="1" applyBorder="1" applyAlignment="1" applyProtection="1">
      <alignment vertical="top"/>
      <protection locked="0"/>
    </xf>
  </cellXfs>
  <cellStyles count="2">
    <cellStyle name="Normal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H26" sqref="H26"/>
    </sheetView>
  </sheetViews>
  <sheetFormatPr defaultRowHeight="15" x14ac:dyDescent="0.25"/>
  <sheetData>
    <row r="1" spans="1:15" ht="18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5" x14ac:dyDescent="0.25">
      <c r="A2" s="3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3" t="s">
        <v>6</v>
      </c>
      <c r="G2" s="2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2" t="s">
        <v>12</v>
      </c>
      <c r="M2" s="3" t="s">
        <v>13</v>
      </c>
      <c r="O2" s="4" t="s">
        <v>14</v>
      </c>
    </row>
    <row r="3" spans="1:15" x14ac:dyDescent="0.25">
      <c r="A3" s="5">
        <v>30.672492683034498</v>
      </c>
      <c r="B3" s="5">
        <v>31.349335271502</v>
      </c>
      <c r="C3" s="5">
        <v>29.174035782838899</v>
      </c>
      <c r="D3" s="5">
        <v>30.0891969603936</v>
      </c>
      <c r="E3" s="5">
        <v>30.0035818753923</v>
      </c>
      <c r="F3" s="5">
        <v>30.660846843166599</v>
      </c>
      <c r="G3" s="5">
        <v>28.6188473811347</v>
      </c>
      <c r="H3" s="5">
        <v>37.880496443335304</v>
      </c>
      <c r="I3" s="5">
        <v>28.0301588343426</v>
      </c>
      <c r="J3" s="5">
        <v>29.2976670732555</v>
      </c>
      <c r="K3" s="5">
        <v>30.2610853279011</v>
      </c>
      <c r="L3" s="5">
        <v>28.070659669456798</v>
      </c>
      <c r="M3" s="6">
        <v>30.976396966887599</v>
      </c>
    </row>
    <row r="4" spans="1:15" x14ac:dyDescent="0.25">
      <c r="A4" s="5">
        <v>30.592082197077399</v>
      </c>
      <c r="B4" s="5">
        <v>31.105289987405499</v>
      </c>
      <c r="C4" s="5">
        <v>28.552524545104301</v>
      </c>
      <c r="D4" s="5">
        <v>29.036291662034699</v>
      </c>
      <c r="E4" s="5">
        <v>28.2234366155236</v>
      </c>
      <c r="F4" s="5">
        <v>26.110267770630902</v>
      </c>
      <c r="G4" s="5">
        <v>28.613316032397002</v>
      </c>
      <c r="H4" s="5">
        <v>36.666880995364203</v>
      </c>
      <c r="I4" s="5">
        <v>27.102964670398901</v>
      </c>
      <c r="J4" s="5">
        <v>27.353613101383502</v>
      </c>
      <c r="K4" s="5">
        <v>28.257508759444502</v>
      </c>
      <c r="L4" s="5">
        <v>28.1656669037427</v>
      </c>
      <c r="M4" s="6">
        <v>30.743109985296801</v>
      </c>
    </row>
    <row r="5" spans="1:15" x14ac:dyDescent="0.25">
      <c r="A5" s="5">
        <v>30.460996803307101</v>
      </c>
      <c r="B5" s="5">
        <v>29.965045192023599</v>
      </c>
      <c r="C5" s="5">
        <v>27.469146923277101</v>
      </c>
      <c r="D5" s="5">
        <v>29.0404845437555</v>
      </c>
      <c r="E5" s="5">
        <v>29.0565191026317</v>
      </c>
      <c r="F5" s="5">
        <v>25.1179837474142</v>
      </c>
      <c r="G5" s="5">
        <v>26.288117597499198</v>
      </c>
      <c r="H5" s="5">
        <v>36.971405114103</v>
      </c>
      <c r="I5" s="5">
        <v>25.696307920295201</v>
      </c>
      <c r="J5" s="5">
        <v>26.076955861242499</v>
      </c>
      <c r="K5" s="5">
        <v>29.1530967683264</v>
      </c>
      <c r="L5" s="5">
        <v>27.3478022296134</v>
      </c>
      <c r="M5" s="6">
        <v>30.831905175479498</v>
      </c>
    </row>
    <row r="6" spans="1:15" x14ac:dyDescent="0.25">
      <c r="A6" s="5">
        <v>30.645297129612299</v>
      </c>
      <c r="B6" s="5">
        <v>27.4386851119793</v>
      </c>
      <c r="C6" s="5">
        <v>25.232901234576001</v>
      </c>
      <c r="D6" s="5">
        <v>27.527003677740499</v>
      </c>
      <c r="E6" s="5">
        <v>26.617560947590299</v>
      </c>
      <c r="F6" s="5">
        <v>23.980945393925602</v>
      </c>
      <c r="G6" s="5">
        <v>25.532595771116501</v>
      </c>
      <c r="H6" s="5">
        <v>36.018337238565202</v>
      </c>
      <c r="I6" s="5">
        <v>25.210468218321399</v>
      </c>
      <c r="J6" s="5">
        <v>26.117893083809701</v>
      </c>
      <c r="K6" s="5">
        <v>26.8895862571263</v>
      </c>
      <c r="L6" s="5">
        <v>27.054480599601199</v>
      </c>
      <c r="M6" s="6">
        <v>30.5195374382523</v>
      </c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7"/>
    </row>
    <row r="8" spans="1:1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7"/>
    </row>
    <row r="9" spans="1:15" x14ac:dyDescent="0.25">
      <c r="A9" s="5">
        <v>27.1808355634527</v>
      </c>
      <c r="B9" s="5">
        <v>27.919734525800202</v>
      </c>
      <c r="C9" s="5">
        <v>27.378106853039899</v>
      </c>
      <c r="D9" s="5">
        <v>27.891944652854999</v>
      </c>
      <c r="E9" s="5">
        <v>27.443055436271202</v>
      </c>
      <c r="F9" s="5">
        <v>28.721009892036701</v>
      </c>
      <c r="G9" s="5">
        <v>26.596573711085199</v>
      </c>
      <c r="H9" s="5">
        <v>29.502828147891901</v>
      </c>
      <c r="I9" s="5">
        <v>26.982186848645998</v>
      </c>
      <c r="J9" s="5">
        <v>27.5293053781166</v>
      </c>
      <c r="K9" s="5">
        <v>27.329110607283699</v>
      </c>
      <c r="L9" s="5">
        <v>27.756144953066698</v>
      </c>
      <c r="M9" s="6">
        <v>25.997829571616101</v>
      </c>
      <c r="O9" s="4" t="s">
        <v>15</v>
      </c>
    </row>
    <row r="10" spans="1:15" x14ac:dyDescent="0.25">
      <c r="A10" s="5">
        <v>27.0463008370414</v>
      </c>
      <c r="B10" s="5">
        <v>28.139122993313201</v>
      </c>
      <c r="C10" s="5">
        <v>27.5517759250171</v>
      </c>
      <c r="D10" s="5">
        <v>27.876376613218302</v>
      </c>
      <c r="E10" s="5">
        <v>27.615981991399401</v>
      </c>
      <c r="F10" s="5">
        <v>28.6026216137703</v>
      </c>
      <c r="G10" s="5">
        <v>26.8249412884871</v>
      </c>
      <c r="H10" s="5">
        <v>29.721186074245299</v>
      </c>
      <c r="I10" s="5">
        <v>27.294901023052802</v>
      </c>
      <c r="J10" s="5">
        <v>27.470634161734299</v>
      </c>
      <c r="K10" s="5">
        <v>27.257483289443499</v>
      </c>
      <c r="L10" s="5">
        <v>28.1596675590581</v>
      </c>
      <c r="M10" s="6">
        <v>25.866238720724901</v>
      </c>
    </row>
    <row r="11" spans="1:15" x14ac:dyDescent="0.25">
      <c r="A11" s="5">
        <v>27.297137930852301</v>
      </c>
      <c r="B11" s="5">
        <v>28.1380732987638</v>
      </c>
      <c r="C11" s="5">
        <v>27.090072851967602</v>
      </c>
      <c r="D11" s="5">
        <v>28.139335626182</v>
      </c>
      <c r="E11" s="5">
        <v>27.501582358161698</v>
      </c>
      <c r="F11" s="5">
        <v>28.7858786142748</v>
      </c>
      <c r="G11" s="5">
        <v>27.048595372917799</v>
      </c>
      <c r="H11" s="5">
        <v>29.6785765726138</v>
      </c>
      <c r="I11" s="5">
        <v>27.172980923558299</v>
      </c>
      <c r="J11" s="5">
        <v>28.013460111085099</v>
      </c>
      <c r="K11" s="5">
        <v>27.4473048810972</v>
      </c>
      <c r="L11" s="5">
        <v>28.018594456066001</v>
      </c>
      <c r="M11" s="6">
        <v>25.863580883956399</v>
      </c>
    </row>
    <row r="12" spans="1:15" x14ac:dyDescent="0.25">
      <c r="A12" s="5">
        <v>27.456955456919399</v>
      </c>
      <c r="B12" s="5">
        <v>28.086075401642201</v>
      </c>
      <c r="C12" s="5">
        <v>27.5124060097321</v>
      </c>
      <c r="D12" s="5">
        <v>28.151388384137601</v>
      </c>
      <c r="E12" s="5">
        <v>27.642527170660799</v>
      </c>
      <c r="F12" s="5">
        <v>28.9122069146255</v>
      </c>
      <c r="G12" s="5">
        <v>27.066415110977101</v>
      </c>
      <c r="H12" s="5">
        <v>29.639637565607199</v>
      </c>
      <c r="I12" s="5">
        <v>27.254494140885601</v>
      </c>
      <c r="J12" s="5">
        <v>28.080689343506801</v>
      </c>
      <c r="K12" s="5">
        <v>27.886737408824299</v>
      </c>
      <c r="L12" s="5">
        <v>27.947260749283501</v>
      </c>
      <c r="M12" s="6">
        <v>25.8832742689718</v>
      </c>
    </row>
    <row r="16" spans="1:15" x14ac:dyDescent="0.25">
      <c r="A16" s="5">
        <v>30.672492683034498</v>
      </c>
      <c r="B16" s="5">
        <v>31.349335271502</v>
      </c>
      <c r="C16" s="5">
        <v>29.174035782838899</v>
      </c>
      <c r="D16" s="5">
        <v>30.0891969603936</v>
      </c>
      <c r="E16" s="5">
        <v>30.0035818753923</v>
      </c>
      <c r="F16" s="5">
        <v>26.110267770630902</v>
      </c>
      <c r="G16" s="5">
        <v>28.6188473811347</v>
      </c>
      <c r="H16" s="5">
        <v>36.666880995364203</v>
      </c>
      <c r="I16" s="5">
        <v>27.102964670398901</v>
      </c>
      <c r="J16" s="5">
        <v>27.353613101383502</v>
      </c>
      <c r="K16" s="5">
        <v>30.2610853279011</v>
      </c>
      <c r="L16" s="5">
        <v>28.070659669456798</v>
      </c>
      <c r="M16" s="6">
        <v>30.976396966887599</v>
      </c>
    </row>
    <row r="17" spans="1:13" x14ac:dyDescent="0.25">
      <c r="A17" s="5">
        <v>30.592082197077399</v>
      </c>
      <c r="B17" s="5">
        <v>31.105289987405499</v>
      </c>
      <c r="C17" s="5">
        <v>28.552524545104301</v>
      </c>
      <c r="D17" s="5">
        <v>29.036291662034699</v>
      </c>
      <c r="E17" s="5">
        <v>28.2234366155236</v>
      </c>
      <c r="F17" s="5">
        <v>25.1179837474142</v>
      </c>
      <c r="G17" s="5">
        <v>28.613316032397002</v>
      </c>
      <c r="H17" s="5">
        <v>36.971405114103</v>
      </c>
      <c r="I17" s="5">
        <v>25.696307920295201</v>
      </c>
      <c r="J17" s="5">
        <v>26.076955861242499</v>
      </c>
      <c r="K17" s="5">
        <v>28.257508759444502</v>
      </c>
      <c r="L17" s="5">
        <v>28.1656669037427</v>
      </c>
      <c r="M17" s="6">
        <v>30.743109985296801</v>
      </c>
    </row>
    <row r="18" spans="1:13" x14ac:dyDescent="0.25">
      <c r="A18" s="5">
        <v>30.645297129612299</v>
      </c>
      <c r="B18" s="5">
        <v>29.965045192023599</v>
      </c>
      <c r="C18" s="5">
        <v>27.469146923277101</v>
      </c>
      <c r="D18" s="5">
        <v>29.0404845437555</v>
      </c>
      <c r="E18" s="5">
        <v>29.0565191026317</v>
      </c>
      <c r="F18" s="5">
        <v>23.980945393925602</v>
      </c>
      <c r="G18" s="5">
        <v>26.288117597499198</v>
      </c>
      <c r="H18" s="5">
        <v>36.018337238565202</v>
      </c>
      <c r="I18" s="5">
        <v>25.210468218321399</v>
      </c>
      <c r="J18" s="5">
        <v>26.117893083809701</v>
      </c>
      <c r="K18" s="5">
        <v>29.1530967683264</v>
      </c>
      <c r="L18" s="5">
        <v>27.3478022296134</v>
      </c>
      <c r="M18" s="6">
        <v>30.831905175479498</v>
      </c>
    </row>
    <row r="20" spans="1:13" x14ac:dyDescent="0.25">
      <c r="A20" s="5">
        <v>27.1808355634527</v>
      </c>
      <c r="B20" s="5">
        <v>28.139122993313201</v>
      </c>
      <c r="C20" s="5">
        <v>27.378106853039899</v>
      </c>
      <c r="D20" s="5">
        <v>27.891944652854999</v>
      </c>
      <c r="E20" s="5">
        <v>27.443055436271202</v>
      </c>
      <c r="F20" s="5">
        <v>28.721009892036701</v>
      </c>
      <c r="G20" s="5">
        <v>26.8249412884871</v>
      </c>
      <c r="H20" s="5">
        <v>29.502828147891901</v>
      </c>
      <c r="I20" s="5">
        <v>27.294901023052802</v>
      </c>
      <c r="J20" s="5">
        <v>27.470634161734299</v>
      </c>
      <c r="K20" s="5">
        <v>27.329110607283699</v>
      </c>
      <c r="L20" s="5">
        <v>28.1596675590581</v>
      </c>
      <c r="M20" s="6">
        <v>25.866238720724901</v>
      </c>
    </row>
    <row r="21" spans="1:13" x14ac:dyDescent="0.25">
      <c r="A21" s="5">
        <v>27.0463008370414</v>
      </c>
      <c r="B21" s="5">
        <v>28.1380732987638</v>
      </c>
      <c r="C21" s="5">
        <v>27.5517759250171</v>
      </c>
      <c r="D21" s="5">
        <v>27.876376613218302</v>
      </c>
      <c r="E21" s="5">
        <v>27.615981991399401</v>
      </c>
      <c r="F21" s="5">
        <v>28.6026216137703</v>
      </c>
      <c r="G21" s="5">
        <v>27.048595372917799</v>
      </c>
      <c r="H21" s="5">
        <v>29.6785765726138</v>
      </c>
      <c r="I21" s="5">
        <v>27.172980923558299</v>
      </c>
      <c r="J21" s="5">
        <v>28.013460111085099</v>
      </c>
      <c r="K21" s="5">
        <v>27.257483289443499</v>
      </c>
      <c r="L21" s="5">
        <v>28.018594456066001</v>
      </c>
      <c r="M21" s="6">
        <v>25.863580883956399</v>
      </c>
    </row>
    <row r="22" spans="1:13" x14ac:dyDescent="0.25">
      <c r="A22" s="5">
        <v>27.297137930852301</v>
      </c>
      <c r="B22" s="5">
        <v>28.086075401642201</v>
      </c>
      <c r="C22" s="5">
        <v>27.5124060097321</v>
      </c>
      <c r="D22" s="5">
        <v>28.139335626182</v>
      </c>
      <c r="E22" s="5">
        <v>27.501582358161698</v>
      </c>
      <c r="F22" s="5">
        <v>28.7858786142748</v>
      </c>
      <c r="G22" s="5">
        <v>27.066415110977101</v>
      </c>
      <c r="H22" s="5">
        <v>29.639637565607199</v>
      </c>
      <c r="I22" s="5">
        <v>27.254494140885601</v>
      </c>
      <c r="J22" s="5">
        <v>28.080689343506801</v>
      </c>
      <c r="K22" s="5">
        <v>27.4473048810972</v>
      </c>
      <c r="L22" s="5">
        <v>27.947260749283501</v>
      </c>
      <c r="M22" s="6">
        <v>25.8832742689718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8" customWidth="1"/>
    <col min="2" max="3" width="10.28515625" style="8"/>
    <col min="4" max="4" width="11.7109375" style="8" customWidth="1"/>
    <col min="5" max="5" width="10.28515625" style="8"/>
    <col min="6" max="6" width="11.7109375" style="8" customWidth="1"/>
    <col min="7" max="9" width="10.28515625" style="8"/>
    <col min="10" max="10" width="20.140625" style="8" customWidth="1"/>
    <col min="11" max="16384" width="10.28515625" style="8"/>
  </cols>
  <sheetData>
    <row r="1" spans="1:15" x14ac:dyDescent="0.25">
      <c r="A1" s="8" t="s">
        <v>0</v>
      </c>
      <c r="B1" s="8" t="s">
        <v>16</v>
      </c>
      <c r="C1" s="8" t="s">
        <v>0</v>
      </c>
      <c r="D1" s="8" t="s">
        <v>17</v>
      </c>
      <c r="E1" s="8" t="s">
        <v>18</v>
      </c>
      <c r="F1" s="8" t="s">
        <v>19</v>
      </c>
      <c r="G1" s="8" t="s">
        <v>20</v>
      </c>
    </row>
    <row r="2" spans="1:15" x14ac:dyDescent="0.25">
      <c r="A2" s="8" t="s">
        <v>29</v>
      </c>
      <c r="B2" s="8" t="s">
        <v>21</v>
      </c>
      <c r="C2" s="5">
        <v>27.102964670398901</v>
      </c>
      <c r="D2" s="5">
        <v>28.306461272030798</v>
      </c>
      <c r="E2" s="9">
        <f>C2-D5</f>
        <v>-1.3682805621575689</v>
      </c>
      <c r="F2" s="8">
        <f>E2-E5</f>
        <v>1.0997177340604019</v>
      </c>
      <c r="G2" s="8">
        <f>2^-(F2)</f>
        <v>0.46660777950890947</v>
      </c>
      <c r="L2" s="6"/>
      <c r="M2" s="6"/>
      <c r="N2" s="9"/>
      <c r="O2" s="9"/>
    </row>
    <row r="3" spans="1:15" x14ac:dyDescent="0.25">
      <c r="A3" s="8" t="s">
        <v>29</v>
      </c>
      <c r="B3" s="8" t="s">
        <v>22</v>
      </c>
      <c r="C3" s="5">
        <v>25.696307920295201</v>
      </c>
      <c r="D3" s="5">
        <v>28.51107562192</v>
      </c>
      <c r="E3" s="9">
        <f>C3-D5</f>
        <v>-2.7749373122612688</v>
      </c>
      <c r="F3" s="8">
        <f>E3-E5</f>
        <v>-0.3069390160432981</v>
      </c>
      <c r="G3" s="8">
        <f>2^-(F3)</f>
        <v>1.2370801851415294</v>
      </c>
      <c r="L3" s="6"/>
      <c r="M3" s="6"/>
      <c r="N3" s="9"/>
      <c r="O3" s="9"/>
    </row>
    <row r="4" spans="1:15" x14ac:dyDescent="0.25">
      <c r="A4" s="8" t="s">
        <v>29</v>
      </c>
      <c r="B4" s="8" t="s">
        <v>23</v>
      </c>
      <c r="C4" s="5">
        <v>25.210468218321399</v>
      </c>
      <c r="D4" s="5">
        <v>28.5961988037186</v>
      </c>
      <c r="E4" s="9">
        <f>C4-D5</f>
        <v>-3.2607770142350709</v>
      </c>
      <c r="F4" s="8">
        <f>E4-E5</f>
        <v>-0.7927787180171002</v>
      </c>
      <c r="G4" s="8">
        <f>2^-(F4)</f>
        <v>1.7324079739838181</v>
      </c>
      <c r="L4" s="6"/>
      <c r="M4" s="6"/>
      <c r="N4" s="9"/>
      <c r="O4" s="9"/>
    </row>
    <row r="5" spans="1:15" x14ac:dyDescent="0.25">
      <c r="A5" s="8" t="s">
        <v>24</v>
      </c>
      <c r="C5" s="8">
        <f>AVERAGE(C2:C4)</f>
        <v>26.003246936338499</v>
      </c>
      <c r="D5" s="8">
        <f>AVERAGE(D2:D4)</f>
        <v>28.47124523255647</v>
      </c>
      <c r="E5" s="8">
        <f>C5-D5</f>
        <v>-2.4679982962179707</v>
      </c>
      <c r="F5" s="8">
        <f>E5-E5</f>
        <v>0</v>
      </c>
      <c r="G5" s="8">
        <f>2^-(F5)</f>
        <v>1</v>
      </c>
    </row>
    <row r="7" spans="1:15" x14ac:dyDescent="0.25">
      <c r="A7" s="8" t="s">
        <v>30</v>
      </c>
      <c r="B7" s="8" t="s">
        <v>21</v>
      </c>
      <c r="C7" s="5">
        <v>27.294901023052802</v>
      </c>
      <c r="D7" s="5">
        <v>28.306461272030798</v>
      </c>
      <c r="E7" s="9">
        <f>C7-D10</f>
        <v>-1.176344209503668</v>
      </c>
      <c r="F7" s="8">
        <f>E7-E5</f>
        <v>1.2916540867143027</v>
      </c>
      <c r="G7" s="8">
        <f>2^-(F7)</f>
        <v>0.40848242516284983</v>
      </c>
      <c r="L7" s="6"/>
      <c r="M7" s="6"/>
      <c r="N7" s="9"/>
      <c r="O7" s="9"/>
    </row>
    <row r="8" spans="1:15" x14ac:dyDescent="0.25">
      <c r="A8" s="8" t="s">
        <v>30</v>
      </c>
      <c r="B8" s="8" t="s">
        <v>22</v>
      </c>
      <c r="C8" s="5">
        <v>27.172980923558299</v>
      </c>
      <c r="D8" s="5">
        <v>28.51107562192</v>
      </c>
      <c r="E8" s="9">
        <f>C8-D10</f>
        <v>-1.2982643089981707</v>
      </c>
      <c r="F8" s="8">
        <f>E8-E5</f>
        <v>1.1697339872198</v>
      </c>
      <c r="G8" s="8">
        <f>2^-(F8)</f>
        <v>0.44450329321563403</v>
      </c>
      <c r="L8" s="6"/>
      <c r="M8" s="6"/>
      <c r="N8" s="9"/>
      <c r="O8" s="9"/>
    </row>
    <row r="9" spans="1:15" x14ac:dyDescent="0.25">
      <c r="A9" s="8" t="s">
        <v>30</v>
      </c>
      <c r="B9" s="8" t="s">
        <v>23</v>
      </c>
      <c r="C9" s="5">
        <v>27.254494140885601</v>
      </c>
      <c r="D9" s="5">
        <v>28.5961988037186</v>
      </c>
      <c r="E9" s="9">
        <f>C9-D10</f>
        <v>-1.2167510916708686</v>
      </c>
      <c r="F9" s="8">
        <f>E9-E5</f>
        <v>1.2512472045471021</v>
      </c>
      <c r="G9" s="8">
        <f>2^-(F9)</f>
        <v>0.42008488876708011</v>
      </c>
      <c r="L9" s="6"/>
      <c r="M9" s="6"/>
      <c r="N9" s="9"/>
      <c r="O9" s="9"/>
    </row>
    <row r="10" spans="1:15" x14ac:dyDescent="0.25">
      <c r="A10" s="8" t="s">
        <v>24</v>
      </c>
      <c r="C10" s="8">
        <f>AVERAGE(C7:C9)</f>
        <v>27.240792029165565</v>
      </c>
      <c r="D10" s="8">
        <f>AVERAGE(D7:D9)</f>
        <v>28.47124523255647</v>
      </c>
      <c r="E10" s="8">
        <f>C10-D10</f>
        <v>-1.2304532033909048</v>
      </c>
      <c r="F10" s="8">
        <f>E10-E5</f>
        <v>1.2375450928270659</v>
      </c>
      <c r="G10" s="8">
        <f>2^-(F10)</f>
        <v>0.4240936854493807</v>
      </c>
    </row>
    <row r="12" spans="1:15" x14ac:dyDescent="0.25">
      <c r="C12" s="6"/>
      <c r="D12" s="6"/>
      <c r="E12" s="9"/>
      <c r="F12" s="9"/>
      <c r="L12" s="6"/>
      <c r="M12" s="6"/>
      <c r="N12" s="9"/>
      <c r="O12" s="9"/>
    </row>
    <row r="13" spans="1:15" x14ac:dyDescent="0.25">
      <c r="C13" s="6"/>
      <c r="D13" s="6"/>
      <c r="E13" s="9"/>
      <c r="F13" s="9"/>
      <c r="L13" s="6"/>
      <c r="M13" s="6"/>
      <c r="N13" s="9"/>
      <c r="O13" s="9"/>
    </row>
    <row r="14" spans="1:15" x14ac:dyDescent="0.25">
      <c r="C14" s="6"/>
      <c r="D14" s="6"/>
      <c r="E14" s="9"/>
      <c r="F14" s="9"/>
      <c r="L14" s="6"/>
      <c r="M14" s="6"/>
      <c r="N14" s="9"/>
      <c r="O14" s="9"/>
    </row>
    <row r="20" spans="1:3" x14ac:dyDescent="0.25">
      <c r="A20" s="8" t="s">
        <v>0</v>
      </c>
      <c r="B20" s="8" t="s">
        <v>29</v>
      </c>
      <c r="C20" s="8" t="s">
        <v>30</v>
      </c>
    </row>
    <row r="21" spans="1:3" x14ac:dyDescent="0.25">
      <c r="A21" s="8">
        <v>1</v>
      </c>
      <c r="B21" s="8">
        <f>G2</f>
        <v>0.46660777950890947</v>
      </c>
      <c r="C21" s="8">
        <f>G7</f>
        <v>0.40848242516284983</v>
      </c>
    </row>
    <row r="22" spans="1:3" x14ac:dyDescent="0.25">
      <c r="A22" s="8">
        <v>2</v>
      </c>
      <c r="B22" s="8">
        <f>G3</f>
        <v>1.2370801851415294</v>
      </c>
      <c r="C22" s="8">
        <f>G8</f>
        <v>0.44450329321563403</v>
      </c>
    </row>
    <row r="23" spans="1:3" x14ac:dyDescent="0.25">
      <c r="A23" s="8">
        <v>3</v>
      </c>
      <c r="B23" s="8">
        <f>G4</f>
        <v>1.7324079739838181</v>
      </c>
      <c r="C23" s="8">
        <f>G9</f>
        <v>0.42008488876708011</v>
      </c>
    </row>
    <row r="24" spans="1:3" x14ac:dyDescent="0.25">
      <c r="A24" s="8" t="s">
        <v>25</v>
      </c>
      <c r="B24" s="8">
        <f>AVERAGE(B21:B23)</f>
        <v>1.1453653128780856</v>
      </c>
      <c r="C24" s="8">
        <f t="shared" ref="C24" si="0">AVERAGE(C21:C23)</f>
        <v>0.42435686904852132</v>
      </c>
    </row>
    <row r="25" spans="1:3" x14ac:dyDescent="0.25">
      <c r="A25" s="8" t="s">
        <v>26</v>
      </c>
      <c r="B25" s="8">
        <f>STDEV(B21:B23)</f>
        <v>0.63786459882086555</v>
      </c>
      <c r="C25" s="8">
        <f>STDEV(C21:C23)</f>
        <v>1.8386492201145636E-2</v>
      </c>
    </row>
    <row r="26" spans="1:3" x14ac:dyDescent="0.25">
      <c r="A26" s="8" t="s">
        <v>27</v>
      </c>
      <c r="B26" s="8">
        <f>B25/SQRT(3)</f>
        <v>0.3682712978357594</v>
      </c>
      <c r="C26" s="8">
        <f>C25/SQRT(3)</f>
        <v>1.0615446221784388E-2</v>
      </c>
    </row>
    <row r="27" spans="1:3" x14ac:dyDescent="0.25">
      <c r="A27" s="8" t="s">
        <v>28</v>
      </c>
      <c r="B27" s="8">
        <f>_xlfn.T.TEST(C21:C23,B21:B23,2,1)</f>
        <v>0.18600648685520493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8" customWidth="1"/>
    <col min="2" max="3" width="10.28515625" style="8"/>
    <col min="4" max="4" width="11.7109375" style="8" customWidth="1"/>
    <col min="5" max="5" width="10.28515625" style="8"/>
    <col min="6" max="6" width="11.7109375" style="8" customWidth="1"/>
    <col min="7" max="9" width="10.28515625" style="8"/>
    <col min="10" max="10" width="20.140625" style="8" customWidth="1"/>
    <col min="11" max="16384" width="10.28515625" style="8"/>
  </cols>
  <sheetData>
    <row r="1" spans="1:15" x14ac:dyDescent="0.25">
      <c r="A1" s="8" t="s">
        <v>0</v>
      </c>
      <c r="B1" s="8" t="s">
        <v>16</v>
      </c>
      <c r="C1" s="8" t="s">
        <v>0</v>
      </c>
      <c r="D1" s="8" t="s">
        <v>17</v>
      </c>
      <c r="E1" s="8" t="s">
        <v>18</v>
      </c>
      <c r="F1" s="8" t="s">
        <v>19</v>
      </c>
      <c r="G1" s="8" t="s">
        <v>20</v>
      </c>
    </row>
    <row r="2" spans="1:15" x14ac:dyDescent="0.25">
      <c r="A2" s="8" t="s">
        <v>29</v>
      </c>
      <c r="B2" s="8" t="s">
        <v>21</v>
      </c>
      <c r="C2" s="5">
        <v>27.353613101383502</v>
      </c>
      <c r="D2" s="5">
        <v>28.306461272030798</v>
      </c>
      <c r="E2" s="9">
        <f>C2-D5</f>
        <v>-1.117632131172968</v>
      </c>
      <c r="F2" s="8">
        <f>E2-E5</f>
        <v>0.83745908590493556</v>
      </c>
      <c r="G2" s="8">
        <f>2^-(F2)</f>
        <v>0.55962833436295922</v>
      </c>
      <c r="L2" s="6"/>
      <c r="M2" s="6"/>
      <c r="N2" s="9"/>
      <c r="O2" s="9"/>
    </row>
    <row r="3" spans="1:15" x14ac:dyDescent="0.25">
      <c r="A3" s="8" t="s">
        <v>29</v>
      </c>
      <c r="B3" s="8" t="s">
        <v>22</v>
      </c>
      <c r="C3" s="5">
        <v>26.076955861242499</v>
      </c>
      <c r="D3" s="5">
        <v>28.51107562192</v>
      </c>
      <c r="E3" s="9">
        <f>C3-D5</f>
        <v>-2.3942893713139703</v>
      </c>
      <c r="F3" s="8">
        <f>E3-E5</f>
        <v>-0.43919815423606678</v>
      </c>
      <c r="G3" s="8">
        <f>2^-(F3)</f>
        <v>1.3558505401510459</v>
      </c>
      <c r="L3" s="6"/>
      <c r="M3" s="6"/>
      <c r="N3" s="9"/>
      <c r="O3" s="9"/>
    </row>
    <row r="4" spans="1:15" x14ac:dyDescent="0.25">
      <c r="A4" s="8" t="s">
        <v>29</v>
      </c>
      <c r="B4" s="8" t="s">
        <v>23</v>
      </c>
      <c r="C4" s="5">
        <v>26.117893083809701</v>
      </c>
      <c r="D4" s="5">
        <v>28.5961988037186</v>
      </c>
      <c r="E4" s="9">
        <f>C4-D5</f>
        <v>-2.3533521487467688</v>
      </c>
      <c r="F4" s="8">
        <f>E4-E5</f>
        <v>-0.39826093166886523</v>
      </c>
      <c r="G4" s="8">
        <f>2^-(F4)</f>
        <v>1.3179182942207395</v>
      </c>
      <c r="L4" s="6"/>
      <c r="M4" s="6"/>
      <c r="N4" s="9"/>
      <c r="O4" s="9"/>
    </row>
    <row r="5" spans="1:15" x14ac:dyDescent="0.25">
      <c r="A5" s="8" t="s">
        <v>24</v>
      </c>
      <c r="C5" s="8">
        <f>AVERAGE(C2:C4)</f>
        <v>26.516154015478566</v>
      </c>
      <c r="D5" s="8">
        <f>AVERAGE(D2:D4)</f>
        <v>28.47124523255647</v>
      </c>
      <c r="E5" s="8">
        <f>C5-D5</f>
        <v>-1.9550912170779036</v>
      </c>
      <c r="F5" s="8">
        <f>E5-E5</f>
        <v>0</v>
      </c>
      <c r="G5" s="8">
        <f>2^-(F5)</f>
        <v>1</v>
      </c>
    </row>
    <row r="7" spans="1:15" x14ac:dyDescent="0.25">
      <c r="A7" s="8" t="s">
        <v>30</v>
      </c>
      <c r="B7" s="8" t="s">
        <v>21</v>
      </c>
      <c r="C7" s="5">
        <v>27.470634161734299</v>
      </c>
      <c r="D7" s="5">
        <v>28.306461272030798</v>
      </c>
      <c r="E7" s="9">
        <f>C7-D10</f>
        <v>-1.0006110708221705</v>
      </c>
      <c r="F7" s="8">
        <f>E7-E5</f>
        <v>0.95448014625573308</v>
      </c>
      <c r="G7" s="8">
        <f>2^-(F7)</f>
        <v>0.51602749900377309</v>
      </c>
      <c r="L7" s="6"/>
      <c r="M7" s="6"/>
      <c r="N7" s="9"/>
      <c r="O7" s="9"/>
    </row>
    <row r="8" spans="1:15" x14ac:dyDescent="0.25">
      <c r="A8" s="8" t="s">
        <v>30</v>
      </c>
      <c r="B8" s="8" t="s">
        <v>22</v>
      </c>
      <c r="C8" s="5">
        <v>28.013460111085099</v>
      </c>
      <c r="D8" s="5">
        <v>28.51107562192</v>
      </c>
      <c r="E8" s="9">
        <f>C8-D10</f>
        <v>-0.45778512147137107</v>
      </c>
      <c r="F8" s="8">
        <f>E8-E5</f>
        <v>1.4973060956065325</v>
      </c>
      <c r="G8" s="8">
        <f>2^-(F8)</f>
        <v>0.35421418777524433</v>
      </c>
      <c r="L8" s="6"/>
      <c r="M8" s="6"/>
      <c r="N8" s="9"/>
      <c r="O8" s="9"/>
    </row>
    <row r="9" spans="1:15" x14ac:dyDescent="0.25">
      <c r="A9" s="8" t="s">
        <v>30</v>
      </c>
      <c r="B9" s="8" t="s">
        <v>23</v>
      </c>
      <c r="C9" s="5">
        <v>28.080689343506801</v>
      </c>
      <c r="D9" s="5">
        <v>28.5961988037186</v>
      </c>
      <c r="E9" s="9">
        <f>C9-D10</f>
        <v>-0.39055588904966854</v>
      </c>
      <c r="F9" s="8">
        <f>E9-E5</f>
        <v>1.564535328028235</v>
      </c>
      <c r="G9" s="8">
        <f>2^-(F9)</f>
        <v>0.33808658370054667</v>
      </c>
      <c r="L9" s="6"/>
      <c r="M9" s="6"/>
      <c r="N9" s="9"/>
      <c r="O9" s="9"/>
    </row>
    <row r="10" spans="1:15" x14ac:dyDescent="0.25">
      <c r="A10" s="8" t="s">
        <v>24</v>
      </c>
      <c r="C10" s="8">
        <f>AVERAGE(C7:C9)</f>
        <v>27.854927872108732</v>
      </c>
      <c r="D10" s="8">
        <f>AVERAGE(D7:D9)</f>
        <v>28.47124523255647</v>
      </c>
      <c r="E10" s="8">
        <f>C10-D10</f>
        <v>-0.61631736044773788</v>
      </c>
      <c r="F10" s="8">
        <f>E10-E5</f>
        <v>1.3387738566301657</v>
      </c>
      <c r="G10" s="8">
        <f>2^-(F10)</f>
        <v>0.39535652583325748</v>
      </c>
    </row>
    <row r="12" spans="1:15" x14ac:dyDescent="0.25">
      <c r="C12" s="6"/>
      <c r="D12" s="6"/>
      <c r="E12" s="9"/>
      <c r="F12" s="9"/>
      <c r="L12" s="6"/>
      <c r="M12" s="6"/>
      <c r="N12" s="9"/>
      <c r="O12" s="9"/>
    </row>
    <row r="13" spans="1:15" x14ac:dyDescent="0.25">
      <c r="C13" s="6"/>
      <c r="D13" s="6"/>
      <c r="E13" s="9"/>
      <c r="F13" s="9"/>
      <c r="L13" s="6"/>
      <c r="M13" s="6"/>
      <c r="N13" s="9"/>
      <c r="O13" s="9"/>
    </row>
    <row r="14" spans="1:15" x14ac:dyDescent="0.25">
      <c r="C14" s="6"/>
      <c r="D14" s="6"/>
      <c r="E14" s="9"/>
      <c r="F14" s="9"/>
      <c r="L14" s="6"/>
      <c r="M14" s="6"/>
      <c r="N14" s="9"/>
      <c r="O14" s="9"/>
    </row>
    <row r="20" spans="1:3" x14ac:dyDescent="0.25">
      <c r="A20" s="8" t="s">
        <v>0</v>
      </c>
      <c r="B20" s="8" t="s">
        <v>29</v>
      </c>
      <c r="C20" s="8" t="s">
        <v>30</v>
      </c>
    </row>
    <row r="21" spans="1:3" x14ac:dyDescent="0.25">
      <c r="A21" s="8">
        <v>1</v>
      </c>
      <c r="B21" s="8">
        <f>G2</f>
        <v>0.55962833436295922</v>
      </c>
      <c r="C21" s="8">
        <f>G7</f>
        <v>0.51602749900377309</v>
      </c>
    </row>
    <row r="22" spans="1:3" x14ac:dyDescent="0.25">
      <c r="A22" s="8">
        <v>2</v>
      </c>
      <c r="B22" s="8">
        <f>G3</f>
        <v>1.3558505401510459</v>
      </c>
      <c r="C22" s="8">
        <f>G8</f>
        <v>0.35421418777524433</v>
      </c>
    </row>
    <row r="23" spans="1:3" x14ac:dyDescent="0.25">
      <c r="A23" s="8">
        <v>3</v>
      </c>
      <c r="B23" s="8">
        <f>G4</f>
        <v>1.3179182942207395</v>
      </c>
      <c r="C23" s="8">
        <f>G9</f>
        <v>0.33808658370054667</v>
      </c>
    </row>
    <row r="24" spans="1:3" x14ac:dyDescent="0.25">
      <c r="A24" s="8" t="s">
        <v>25</v>
      </c>
      <c r="B24" s="8">
        <f>AVERAGE(B21:B23)</f>
        <v>1.0777990562449149</v>
      </c>
      <c r="C24" s="8">
        <f t="shared" ref="C24" si="0">AVERAGE(C21:C23)</f>
        <v>0.40277609015985472</v>
      </c>
    </row>
    <row r="25" spans="1:3" x14ac:dyDescent="0.25">
      <c r="A25" s="8" t="s">
        <v>26</v>
      </c>
      <c r="B25" s="8">
        <f>STDEV(B21:B23)</f>
        <v>0.44914962605136377</v>
      </c>
      <c r="C25" s="8">
        <f>STDEV(C21:C23)</f>
        <v>9.8409532603029787E-2</v>
      </c>
    </row>
    <row r="26" spans="1:3" x14ac:dyDescent="0.25">
      <c r="A26" s="8" t="s">
        <v>27</v>
      </c>
      <c r="B26" s="8">
        <f>B25/SQRT(3)</f>
        <v>0.25931665750717464</v>
      </c>
      <c r="C26" s="8">
        <f>C25/SQRT(3)</f>
        <v>5.6816770139184507E-2</v>
      </c>
    </row>
    <row r="27" spans="1:3" x14ac:dyDescent="0.25">
      <c r="A27" s="8" t="s">
        <v>28</v>
      </c>
      <c r="B27" s="8">
        <f>_xlfn.T.TEST(C21:C23,B21:B23,2,1)</f>
        <v>0.16599116768140487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8" customWidth="1"/>
    <col min="2" max="3" width="10.28515625" style="8"/>
    <col min="4" max="4" width="11.7109375" style="8" customWidth="1"/>
    <col min="5" max="5" width="10.28515625" style="8"/>
    <col min="6" max="6" width="11.7109375" style="8" customWidth="1"/>
    <col min="7" max="9" width="10.28515625" style="8"/>
    <col min="10" max="10" width="20.140625" style="8" customWidth="1"/>
    <col min="11" max="16384" width="10.28515625" style="8"/>
  </cols>
  <sheetData>
    <row r="1" spans="1:15" x14ac:dyDescent="0.25">
      <c r="A1" s="8" t="s">
        <v>0</v>
      </c>
      <c r="B1" s="8" t="s">
        <v>16</v>
      </c>
      <c r="C1" s="8" t="s">
        <v>0</v>
      </c>
      <c r="D1" s="8" t="s">
        <v>17</v>
      </c>
      <c r="E1" s="8" t="s">
        <v>18</v>
      </c>
      <c r="F1" s="8" t="s">
        <v>19</v>
      </c>
      <c r="G1" s="8" t="s">
        <v>20</v>
      </c>
    </row>
    <row r="2" spans="1:15" x14ac:dyDescent="0.25">
      <c r="A2" s="8" t="s">
        <v>29</v>
      </c>
      <c r="B2" s="8" t="s">
        <v>21</v>
      </c>
      <c r="C2" s="5">
        <v>30.2610853279011</v>
      </c>
      <c r="D2" s="5">
        <v>28.306461272030798</v>
      </c>
      <c r="E2" s="9">
        <f>C2-D5</f>
        <v>1.7898400953446298</v>
      </c>
      <c r="F2" s="8">
        <f>E2-E5</f>
        <v>1.0371883760104303</v>
      </c>
      <c r="G2" s="8">
        <f>2^-(F2)</f>
        <v>0.48727618651911725</v>
      </c>
      <c r="L2" s="6"/>
      <c r="M2" s="6"/>
      <c r="N2" s="9"/>
      <c r="O2" s="9"/>
    </row>
    <row r="3" spans="1:15" x14ac:dyDescent="0.25">
      <c r="A3" s="8" t="s">
        <v>29</v>
      </c>
      <c r="B3" s="8" t="s">
        <v>22</v>
      </c>
      <c r="C3" s="5">
        <v>28.257508759444502</v>
      </c>
      <c r="D3" s="5">
        <v>28.51107562192</v>
      </c>
      <c r="E3" s="9">
        <f>C3-D5</f>
        <v>-0.21373647311196819</v>
      </c>
      <c r="F3" s="8">
        <f>E3-E5</f>
        <v>-0.96638819244616769</v>
      </c>
      <c r="G3" s="8">
        <f>2^-(F3)</f>
        <v>1.95394274336288</v>
      </c>
      <c r="L3" s="6"/>
      <c r="M3" s="6"/>
      <c r="N3" s="9"/>
      <c r="O3" s="9"/>
    </row>
    <row r="4" spans="1:15" x14ac:dyDescent="0.25">
      <c r="A4" s="8" t="s">
        <v>29</v>
      </c>
      <c r="B4" s="8" t="s">
        <v>23</v>
      </c>
      <c r="C4" s="5">
        <v>29.1530967683264</v>
      </c>
      <c r="D4" s="5">
        <v>28.5961988037186</v>
      </c>
      <c r="E4" s="9">
        <f>C4-D5</f>
        <v>0.68185153576992974</v>
      </c>
      <c r="F4" s="8">
        <f>E4-E5</f>
        <v>-7.0800183564269759E-2</v>
      </c>
      <c r="G4" s="8">
        <f>2^-(F4)</f>
        <v>1.0502990652062212</v>
      </c>
      <c r="L4" s="6"/>
      <c r="M4" s="6"/>
      <c r="N4" s="9"/>
      <c r="O4" s="9"/>
    </row>
    <row r="5" spans="1:15" x14ac:dyDescent="0.25">
      <c r="A5" s="8" t="s">
        <v>24</v>
      </c>
      <c r="C5" s="8">
        <f>AVERAGE(C2:C4)</f>
        <v>29.223896951890669</v>
      </c>
      <c r="D5" s="8">
        <f>AVERAGE(D2:D4)</f>
        <v>28.47124523255647</v>
      </c>
      <c r="E5" s="8">
        <f>C5-D5</f>
        <v>0.7526517193341995</v>
      </c>
      <c r="F5" s="8">
        <f>E5-E5</f>
        <v>0</v>
      </c>
      <c r="G5" s="8">
        <f>2^-(F5)</f>
        <v>1</v>
      </c>
    </row>
    <row r="7" spans="1:15" x14ac:dyDescent="0.25">
      <c r="A7" s="8" t="s">
        <v>30</v>
      </c>
      <c r="B7" s="8" t="s">
        <v>21</v>
      </c>
      <c r="C7" s="5">
        <v>27.329110607283699</v>
      </c>
      <c r="D7" s="5">
        <v>28.306461272030798</v>
      </c>
      <c r="E7" s="9">
        <f>C7-D10</f>
        <v>-1.1421346252727709</v>
      </c>
      <c r="F7" s="8">
        <f>E7-E5</f>
        <v>-1.8947863446069704</v>
      </c>
      <c r="G7" s="8">
        <f>2^-(F7)</f>
        <v>3.7186690147476065</v>
      </c>
      <c r="L7" s="6"/>
      <c r="M7" s="6"/>
      <c r="N7" s="9"/>
      <c r="O7" s="9"/>
    </row>
    <row r="8" spans="1:15" x14ac:dyDescent="0.25">
      <c r="A8" s="8" t="s">
        <v>30</v>
      </c>
      <c r="B8" s="8" t="s">
        <v>22</v>
      </c>
      <c r="C8" s="5">
        <v>27.257483289443499</v>
      </c>
      <c r="D8" s="5">
        <v>28.51107562192</v>
      </c>
      <c r="E8" s="9">
        <f>C8-D10</f>
        <v>-1.2137619431129707</v>
      </c>
      <c r="F8" s="8">
        <f>E8-E5</f>
        <v>-1.9664136624471702</v>
      </c>
      <c r="G8" s="8">
        <f>2^-(F8)</f>
        <v>3.9079544789403697</v>
      </c>
      <c r="L8" s="6"/>
      <c r="M8" s="6"/>
      <c r="N8" s="9"/>
      <c r="O8" s="9"/>
    </row>
    <row r="9" spans="1:15" x14ac:dyDescent="0.25">
      <c r="A9" s="8" t="s">
        <v>30</v>
      </c>
      <c r="B9" s="8" t="s">
        <v>23</v>
      </c>
      <c r="C9" s="5">
        <v>27.4473048810972</v>
      </c>
      <c r="D9" s="5">
        <v>28.5961988037186</v>
      </c>
      <c r="E9" s="9">
        <f>C9-D10</f>
        <v>-1.0239403514592702</v>
      </c>
      <c r="F9" s="8">
        <f>E9-E5</f>
        <v>-1.7765920707934697</v>
      </c>
      <c r="G9" s="8">
        <f>2^-(F9)</f>
        <v>3.4261589186056542</v>
      </c>
      <c r="L9" s="6"/>
      <c r="M9" s="6"/>
      <c r="N9" s="9"/>
      <c r="O9" s="9"/>
    </row>
    <row r="10" spans="1:15" x14ac:dyDescent="0.25">
      <c r="A10" s="8" t="s">
        <v>24</v>
      </c>
      <c r="C10" s="8">
        <f>AVERAGE(C7:C9)</f>
        <v>27.344632925941465</v>
      </c>
      <c r="D10" s="8">
        <f>AVERAGE(D7:D9)</f>
        <v>28.47124523255647</v>
      </c>
      <c r="E10" s="8">
        <f>C10-D10</f>
        <v>-1.1266123066150051</v>
      </c>
      <c r="F10" s="8">
        <f>E10-E5</f>
        <v>-1.8792640259492046</v>
      </c>
      <c r="G10" s="8">
        <f>2^-(F10)</f>
        <v>3.6788733893634453</v>
      </c>
    </row>
    <row r="12" spans="1:15" x14ac:dyDescent="0.25">
      <c r="C12" s="6"/>
      <c r="D12" s="6"/>
      <c r="E12" s="9"/>
      <c r="F12" s="9"/>
      <c r="L12" s="6"/>
      <c r="M12" s="6"/>
      <c r="N12" s="9"/>
      <c r="O12" s="9"/>
    </row>
    <row r="13" spans="1:15" x14ac:dyDescent="0.25">
      <c r="C13" s="6"/>
      <c r="D13" s="6"/>
      <c r="E13" s="9"/>
      <c r="F13" s="9"/>
      <c r="L13" s="6"/>
      <c r="M13" s="6"/>
      <c r="N13" s="9"/>
      <c r="O13" s="9"/>
    </row>
    <row r="14" spans="1:15" x14ac:dyDescent="0.25">
      <c r="C14" s="6"/>
      <c r="D14" s="6"/>
      <c r="E14" s="9"/>
      <c r="F14" s="9"/>
      <c r="L14" s="6"/>
      <c r="M14" s="6"/>
      <c r="N14" s="9"/>
      <c r="O14" s="9"/>
    </row>
    <row r="20" spans="1:3" x14ac:dyDescent="0.25">
      <c r="A20" s="8" t="s">
        <v>0</v>
      </c>
      <c r="B20" s="8" t="s">
        <v>29</v>
      </c>
      <c r="C20" s="8" t="s">
        <v>30</v>
      </c>
    </row>
    <row r="21" spans="1:3" x14ac:dyDescent="0.25">
      <c r="A21" s="8">
        <v>1</v>
      </c>
      <c r="B21" s="8">
        <f>G2</f>
        <v>0.48727618651911725</v>
      </c>
      <c r="C21" s="8">
        <f>G7</f>
        <v>3.7186690147476065</v>
      </c>
    </row>
    <row r="22" spans="1:3" x14ac:dyDescent="0.25">
      <c r="A22" s="8">
        <v>2</v>
      </c>
      <c r="B22" s="8">
        <f>G3</f>
        <v>1.95394274336288</v>
      </c>
      <c r="C22" s="8">
        <f>G8</f>
        <v>3.9079544789403697</v>
      </c>
    </row>
    <row r="23" spans="1:3" x14ac:dyDescent="0.25">
      <c r="A23" s="8">
        <v>3</v>
      </c>
      <c r="B23" s="8">
        <f>G4</f>
        <v>1.0502990652062212</v>
      </c>
      <c r="C23" s="8">
        <f>G9</f>
        <v>3.4261589186056542</v>
      </c>
    </row>
    <row r="24" spans="1:3" x14ac:dyDescent="0.25">
      <c r="A24" s="8" t="s">
        <v>25</v>
      </c>
      <c r="B24" s="8">
        <f>AVERAGE(B21:B23)</f>
        <v>1.1638393316960729</v>
      </c>
      <c r="C24" s="8">
        <f t="shared" ref="C24" si="0">AVERAGE(C21:C23)</f>
        <v>3.6842608040978768</v>
      </c>
    </row>
    <row r="25" spans="1:3" x14ac:dyDescent="0.25">
      <c r="A25" s="8" t="s">
        <v>26</v>
      </c>
      <c r="B25" s="8">
        <f>STDEV(B21:B23)</f>
        <v>0.73989610171085818</v>
      </c>
      <c r="C25" s="8">
        <f>STDEV(C21:C23)</f>
        <v>0.24273377228899926</v>
      </c>
    </row>
    <row r="26" spans="1:3" x14ac:dyDescent="0.25">
      <c r="A26" s="8" t="s">
        <v>27</v>
      </c>
      <c r="B26" s="8">
        <f>B25/SQRT(3)</f>
        <v>0.42717921349511873</v>
      </c>
      <c r="C26" s="8">
        <f>C25/SQRT(3)</f>
        <v>0.14014240877246706</v>
      </c>
    </row>
    <row r="27" spans="1:3" x14ac:dyDescent="0.25">
      <c r="A27" s="8" t="s">
        <v>28</v>
      </c>
      <c r="B27" s="8">
        <f>_xlfn.T.TEST(C21:C23,B21:B23,2,1)</f>
        <v>2.1512685056781902E-2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8" customWidth="1"/>
    <col min="2" max="3" width="10.28515625" style="8"/>
    <col min="4" max="4" width="11.7109375" style="8" customWidth="1"/>
    <col min="5" max="5" width="10.28515625" style="8"/>
    <col min="6" max="6" width="11.7109375" style="8" customWidth="1"/>
    <col min="7" max="9" width="10.28515625" style="8"/>
    <col min="10" max="10" width="20.140625" style="8" customWidth="1"/>
    <col min="11" max="16384" width="10.28515625" style="8"/>
  </cols>
  <sheetData>
    <row r="1" spans="1:15" x14ac:dyDescent="0.25">
      <c r="A1" s="8" t="s">
        <v>0</v>
      </c>
      <c r="B1" s="8" t="s">
        <v>16</v>
      </c>
      <c r="C1" s="8" t="s">
        <v>0</v>
      </c>
      <c r="D1" s="8" t="s">
        <v>17</v>
      </c>
      <c r="E1" s="8" t="s">
        <v>18</v>
      </c>
      <c r="F1" s="8" t="s">
        <v>19</v>
      </c>
      <c r="G1" s="8" t="s">
        <v>20</v>
      </c>
    </row>
    <row r="2" spans="1:15" x14ac:dyDescent="0.25">
      <c r="A2" s="8" t="s">
        <v>29</v>
      </c>
      <c r="B2" s="8" t="s">
        <v>21</v>
      </c>
      <c r="C2" s="5">
        <v>28.070659669456798</v>
      </c>
      <c r="D2" s="5">
        <v>28.306461272030798</v>
      </c>
      <c r="E2" s="9">
        <f>C2-D5</f>
        <v>-0.4005855630996713</v>
      </c>
      <c r="F2" s="8">
        <f>E2-E5</f>
        <v>0.20928340185249894</v>
      </c>
      <c r="G2" s="8">
        <f>2^-(F2)</f>
        <v>0.86496676052091204</v>
      </c>
      <c r="L2" s="6"/>
      <c r="M2" s="6"/>
      <c r="N2" s="9"/>
      <c r="O2" s="9"/>
    </row>
    <row r="3" spans="1:15" x14ac:dyDescent="0.25">
      <c r="A3" s="8" t="s">
        <v>29</v>
      </c>
      <c r="B3" s="8" t="s">
        <v>22</v>
      </c>
      <c r="C3" s="5">
        <v>28.1656669037427</v>
      </c>
      <c r="D3" s="5">
        <v>28.51107562192</v>
      </c>
      <c r="E3" s="9">
        <f>C3-D5</f>
        <v>-0.30557832881376967</v>
      </c>
      <c r="F3" s="8">
        <f>E3-E5</f>
        <v>0.30429063613840057</v>
      </c>
      <c r="G3" s="8">
        <f>2^-(F3)</f>
        <v>0.80984031193545913</v>
      </c>
      <c r="L3" s="6"/>
      <c r="M3" s="6"/>
      <c r="N3" s="9"/>
      <c r="O3" s="9"/>
    </row>
    <row r="4" spans="1:15" x14ac:dyDescent="0.25">
      <c r="A4" s="8" t="s">
        <v>29</v>
      </c>
      <c r="B4" s="8" t="s">
        <v>23</v>
      </c>
      <c r="C4" s="5">
        <v>27.3478022296134</v>
      </c>
      <c r="D4" s="5">
        <v>28.5961988037186</v>
      </c>
      <c r="E4" s="9">
        <f>C4-D5</f>
        <v>-1.1234430029430698</v>
      </c>
      <c r="F4" s="8">
        <f>E4-E5</f>
        <v>-0.51357403799089951</v>
      </c>
      <c r="G4" s="8">
        <f>2^-(F4)</f>
        <v>1.4275824175130183</v>
      </c>
      <c r="L4" s="6"/>
      <c r="M4" s="6"/>
      <c r="N4" s="9"/>
      <c r="O4" s="9"/>
    </row>
    <row r="5" spans="1:15" x14ac:dyDescent="0.25">
      <c r="A5" s="8" t="s">
        <v>24</v>
      </c>
      <c r="C5" s="8">
        <f>AVERAGE(C2:C4)</f>
        <v>27.8613762676043</v>
      </c>
      <c r="D5" s="8">
        <f>AVERAGE(D2:D4)</f>
        <v>28.47124523255647</v>
      </c>
      <c r="E5" s="8">
        <f>C5-D5</f>
        <v>-0.60986896495217024</v>
      </c>
      <c r="F5" s="8">
        <f>E5-E5</f>
        <v>0</v>
      </c>
      <c r="G5" s="8">
        <f>2^-(F5)</f>
        <v>1</v>
      </c>
    </row>
    <row r="7" spans="1:15" x14ac:dyDescent="0.25">
      <c r="A7" s="8" t="s">
        <v>30</v>
      </c>
      <c r="B7" s="8" t="s">
        <v>21</v>
      </c>
      <c r="C7" s="5">
        <v>28.1596675590581</v>
      </c>
      <c r="D7" s="5">
        <v>28.306461272030798</v>
      </c>
      <c r="E7" s="9">
        <f>C7-D10</f>
        <v>-0.31157767349836973</v>
      </c>
      <c r="F7" s="8">
        <f>E7-E5</f>
        <v>0.29829129145380051</v>
      </c>
      <c r="G7" s="8">
        <f>2^-(F7)</f>
        <v>0.81321498706536843</v>
      </c>
      <c r="L7" s="6"/>
      <c r="M7" s="6"/>
      <c r="N7" s="9"/>
      <c r="O7" s="9"/>
    </row>
    <row r="8" spans="1:15" x14ac:dyDescent="0.25">
      <c r="A8" s="8" t="s">
        <v>30</v>
      </c>
      <c r="B8" s="8" t="s">
        <v>22</v>
      </c>
      <c r="C8" s="5">
        <v>28.018594456066001</v>
      </c>
      <c r="D8" s="5">
        <v>28.51107562192</v>
      </c>
      <c r="E8" s="9">
        <f>C8-D10</f>
        <v>-0.45265077649046859</v>
      </c>
      <c r="F8" s="8">
        <f>E8-E5</f>
        <v>0.15721818846170166</v>
      </c>
      <c r="G8" s="8">
        <f>2^-(F8)</f>
        <v>0.89675252749771839</v>
      </c>
      <c r="L8" s="6"/>
      <c r="M8" s="6"/>
      <c r="N8" s="9"/>
      <c r="O8" s="9"/>
    </row>
    <row r="9" spans="1:15" x14ac:dyDescent="0.25">
      <c r="A9" s="8" t="s">
        <v>30</v>
      </c>
      <c r="B9" s="8" t="s">
        <v>23</v>
      </c>
      <c r="C9" s="5">
        <v>27.947260749283501</v>
      </c>
      <c r="D9" s="5">
        <v>28.5961988037186</v>
      </c>
      <c r="E9" s="9">
        <f>C9-D10</f>
        <v>-0.52398448327296876</v>
      </c>
      <c r="F9" s="8">
        <f>E9-E5</f>
        <v>8.5884481679201485E-2</v>
      </c>
      <c r="G9" s="8">
        <f>2^-(F9)</f>
        <v>0.94220671450519622</v>
      </c>
      <c r="L9" s="6"/>
      <c r="M9" s="6"/>
      <c r="N9" s="9"/>
      <c r="O9" s="9"/>
    </row>
    <row r="10" spans="1:15" x14ac:dyDescent="0.25">
      <c r="A10" s="8" t="s">
        <v>24</v>
      </c>
      <c r="C10" s="8">
        <f>AVERAGE(C7:C9)</f>
        <v>28.041840921469202</v>
      </c>
      <c r="D10" s="8">
        <f>AVERAGE(D7:D9)</f>
        <v>28.47124523255647</v>
      </c>
      <c r="E10" s="8">
        <f>C10-D10</f>
        <v>-0.42940431108726784</v>
      </c>
      <c r="F10" s="8">
        <f>E10-E5</f>
        <v>0.1804646538649024</v>
      </c>
      <c r="G10" s="8">
        <f>2^-(F10)</f>
        <v>0.88241874680978061</v>
      </c>
    </row>
    <row r="12" spans="1:15" x14ac:dyDescent="0.25">
      <c r="C12" s="6"/>
      <c r="D12" s="6"/>
      <c r="E12" s="9"/>
      <c r="F12" s="9"/>
      <c r="L12" s="6"/>
      <c r="M12" s="6"/>
      <c r="N12" s="9"/>
      <c r="O12" s="9"/>
    </row>
    <row r="13" spans="1:15" x14ac:dyDescent="0.25">
      <c r="C13" s="6"/>
      <c r="D13" s="6"/>
      <c r="E13" s="9"/>
      <c r="F13" s="9"/>
      <c r="L13" s="6"/>
      <c r="M13" s="6"/>
      <c r="N13" s="9"/>
      <c r="O13" s="9"/>
    </row>
    <row r="14" spans="1:15" x14ac:dyDescent="0.25">
      <c r="C14" s="6"/>
      <c r="D14" s="6"/>
      <c r="E14" s="9"/>
      <c r="F14" s="9"/>
      <c r="L14" s="6"/>
      <c r="M14" s="6"/>
      <c r="N14" s="9"/>
      <c r="O14" s="9"/>
    </row>
    <row r="20" spans="1:3" x14ac:dyDescent="0.25">
      <c r="A20" s="8" t="s">
        <v>0</v>
      </c>
      <c r="B20" s="8" t="s">
        <v>29</v>
      </c>
      <c r="C20" s="8" t="s">
        <v>30</v>
      </c>
    </row>
    <row r="21" spans="1:3" x14ac:dyDescent="0.25">
      <c r="A21" s="8">
        <v>1</v>
      </c>
      <c r="B21" s="8">
        <f>G2</f>
        <v>0.86496676052091204</v>
      </c>
      <c r="C21" s="8">
        <f>G7</f>
        <v>0.81321498706536843</v>
      </c>
    </row>
    <row r="22" spans="1:3" x14ac:dyDescent="0.25">
      <c r="A22" s="8">
        <v>2</v>
      </c>
      <c r="B22" s="8">
        <f>G3</f>
        <v>0.80984031193545913</v>
      </c>
      <c r="C22" s="8">
        <f>G8</f>
        <v>0.89675252749771839</v>
      </c>
    </row>
    <row r="23" spans="1:3" x14ac:dyDescent="0.25">
      <c r="A23" s="8">
        <v>3</v>
      </c>
      <c r="B23" s="8">
        <f>G4</f>
        <v>1.4275824175130183</v>
      </c>
      <c r="C23" s="8">
        <f>G9</f>
        <v>0.94220671450519622</v>
      </c>
    </row>
    <row r="24" spans="1:3" x14ac:dyDescent="0.25">
      <c r="A24" s="8" t="s">
        <v>25</v>
      </c>
      <c r="B24" s="8">
        <f>AVERAGE(B21:B23)</f>
        <v>1.0341298299897963</v>
      </c>
      <c r="C24" s="8">
        <f t="shared" ref="C24" si="0">AVERAGE(C21:C23)</f>
        <v>0.88405807635609435</v>
      </c>
    </row>
    <row r="25" spans="1:3" x14ac:dyDescent="0.25">
      <c r="A25" s="8" t="s">
        <v>26</v>
      </c>
      <c r="B25" s="8">
        <f>STDEV(B21:B23)</f>
        <v>0.34185294397584243</v>
      </c>
      <c r="C25" s="8">
        <f>STDEV(C21:C23)</f>
        <v>6.5426128223501162E-2</v>
      </c>
    </row>
    <row r="26" spans="1:3" x14ac:dyDescent="0.25">
      <c r="A26" s="8" t="s">
        <v>27</v>
      </c>
      <c r="B26" s="8">
        <f>B25/SQRT(3)</f>
        <v>0.1973688892277187</v>
      </c>
      <c r="C26" s="8">
        <f>C25/SQRT(3)</f>
        <v>3.7773792741873369E-2</v>
      </c>
    </row>
    <row r="27" spans="1:3" x14ac:dyDescent="0.25">
      <c r="A27" s="8" t="s">
        <v>28</v>
      </c>
      <c r="B27" s="8">
        <f>_xlfn.T.TEST(C21:C23,B21:B23,2,1)</f>
        <v>0.47573651954301721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I17" sqref="I16:I17"/>
    </sheetView>
  </sheetViews>
  <sheetFormatPr defaultColWidth="10.28515625" defaultRowHeight="14.25" x14ac:dyDescent="0.25"/>
  <cols>
    <col min="1" max="1" width="18.42578125" style="8" customWidth="1"/>
    <col min="2" max="3" width="10.28515625" style="8"/>
    <col min="4" max="4" width="11.7109375" style="8" customWidth="1"/>
    <col min="5" max="5" width="10.28515625" style="8"/>
    <col min="6" max="6" width="11.7109375" style="8" customWidth="1"/>
    <col min="7" max="9" width="10.28515625" style="8"/>
    <col min="10" max="10" width="20.140625" style="8" customWidth="1"/>
    <col min="11" max="16384" width="10.28515625" style="8"/>
  </cols>
  <sheetData>
    <row r="1" spans="1:15" x14ac:dyDescent="0.25">
      <c r="A1" s="8" t="s">
        <v>0</v>
      </c>
      <c r="B1" s="8" t="s">
        <v>16</v>
      </c>
      <c r="C1" s="8" t="s">
        <v>0</v>
      </c>
      <c r="D1" s="8" t="s">
        <v>17</v>
      </c>
      <c r="E1" s="8" t="s">
        <v>18</v>
      </c>
      <c r="F1" s="8" t="s">
        <v>19</v>
      </c>
      <c r="G1" s="8" t="s">
        <v>20</v>
      </c>
    </row>
    <row r="2" spans="1:15" x14ac:dyDescent="0.25">
      <c r="A2" s="8" t="s">
        <v>29</v>
      </c>
      <c r="B2" s="8" t="s">
        <v>21</v>
      </c>
      <c r="C2" s="6">
        <v>30.976396966887599</v>
      </c>
      <c r="D2" s="5">
        <v>28.306461272030798</v>
      </c>
      <c r="E2" s="9">
        <f>C2-D5</f>
        <v>2.5051517343311289</v>
      </c>
      <c r="F2" s="8">
        <f>E2-E5</f>
        <v>0.1259262576663005</v>
      </c>
      <c r="G2" s="8">
        <f>2^-(F2)</f>
        <v>0.91641548540574114</v>
      </c>
      <c r="L2" s="6"/>
      <c r="M2" s="6"/>
      <c r="N2" s="9"/>
      <c r="O2" s="9"/>
    </row>
    <row r="3" spans="1:15" x14ac:dyDescent="0.25">
      <c r="A3" s="8" t="s">
        <v>29</v>
      </c>
      <c r="B3" s="8" t="s">
        <v>22</v>
      </c>
      <c r="C3" s="6">
        <v>30.743109985296801</v>
      </c>
      <c r="D3" s="5">
        <v>28.51107562192</v>
      </c>
      <c r="E3" s="9">
        <f>C3-D5</f>
        <v>2.2718647527403313</v>
      </c>
      <c r="F3" s="8">
        <f>E3-E5</f>
        <v>-0.10736072392449714</v>
      </c>
      <c r="G3" s="8">
        <f>2^-(F3)</f>
        <v>1.0772556939032261</v>
      </c>
      <c r="L3" s="6"/>
      <c r="M3" s="6"/>
      <c r="N3" s="9"/>
      <c r="O3" s="9"/>
    </row>
    <row r="4" spans="1:15" x14ac:dyDescent="0.25">
      <c r="A4" s="8" t="s">
        <v>29</v>
      </c>
      <c r="B4" s="8" t="s">
        <v>23</v>
      </c>
      <c r="C4" s="6">
        <v>30.831905175479498</v>
      </c>
      <c r="D4" s="5">
        <v>28.5961988037186</v>
      </c>
      <c r="E4" s="9">
        <f>C4-D5</f>
        <v>2.3606599429230286</v>
      </c>
      <c r="F4" s="8">
        <f>E4-E5</f>
        <v>-1.8565533741799811E-2</v>
      </c>
      <c r="G4" s="8">
        <f>2^-(F4)</f>
        <v>1.0129518047360246</v>
      </c>
      <c r="L4" s="6"/>
      <c r="M4" s="6"/>
      <c r="N4" s="9"/>
      <c r="O4" s="9"/>
    </row>
    <row r="5" spans="1:15" x14ac:dyDescent="0.25">
      <c r="A5" s="8" t="s">
        <v>24</v>
      </c>
      <c r="C5" s="8">
        <f>AVERAGE(C2:C4)</f>
        <v>30.850470709221298</v>
      </c>
      <c r="D5" s="8">
        <f>AVERAGE(D2:D4)</f>
        <v>28.47124523255647</v>
      </c>
      <c r="E5" s="8">
        <f>C5-D5</f>
        <v>2.3792254766648284</v>
      </c>
      <c r="F5" s="8">
        <f>E5-E5</f>
        <v>0</v>
      </c>
      <c r="G5" s="8">
        <f>2^-(F5)</f>
        <v>1</v>
      </c>
    </row>
    <row r="7" spans="1:15" x14ac:dyDescent="0.25">
      <c r="A7" s="8" t="s">
        <v>30</v>
      </c>
      <c r="B7" s="8" t="s">
        <v>21</v>
      </c>
      <c r="C7" s="6">
        <v>25.866238720724901</v>
      </c>
      <c r="D7" s="5">
        <v>28.306461272030798</v>
      </c>
      <c r="E7" s="9">
        <f>C7-D10</f>
        <v>-2.6050065118315686</v>
      </c>
      <c r="F7" s="8">
        <f>E7-E5</f>
        <v>-4.984231988496397</v>
      </c>
      <c r="G7" s="8">
        <f>2^-(F7)</f>
        <v>31.652158650857317</v>
      </c>
      <c r="L7" s="6"/>
      <c r="M7" s="6"/>
      <c r="N7" s="9"/>
      <c r="O7" s="9"/>
    </row>
    <row r="8" spans="1:15" x14ac:dyDescent="0.25">
      <c r="A8" s="8" t="s">
        <v>30</v>
      </c>
      <c r="B8" s="8" t="s">
        <v>22</v>
      </c>
      <c r="C8" s="6">
        <v>25.863580883956399</v>
      </c>
      <c r="D8" s="5">
        <v>28.51107562192</v>
      </c>
      <c r="E8" s="9">
        <f>C8-D10</f>
        <v>-2.6076643486000712</v>
      </c>
      <c r="F8" s="8">
        <f>E8-E5</f>
        <v>-4.9868898252648997</v>
      </c>
      <c r="G8" s="8">
        <f>2^-(F8)</f>
        <v>31.710524284637543</v>
      </c>
      <c r="L8" s="6"/>
      <c r="M8" s="6"/>
      <c r="N8" s="9"/>
      <c r="O8" s="9"/>
    </row>
    <row r="9" spans="1:15" x14ac:dyDescent="0.25">
      <c r="A9" s="8" t="s">
        <v>30</v>
      </c>
      <c r="B9" s="8" t="s">
        <v>23</v>
      </c>
      <c r="C9" s="6">
        <v>25.8832742689718</v>
      </c>
      <c r="D9" s="5">
        <v>28.5961988037186</v>
      </c>
      <c r="E9" s="9">
        <f>C9-D10</f>
        <v>-2.5879709635846702</v>
      </c>
      <c r="F9" s="8">
        <f>E9-E5</f>
        <v>-4.9671964402494986</v>
      </c>
      <c r="G9" s="8">
        <f>2^-(F9)</f>
        <v>31.28060346487446</v>
      </c>
      <c r="L9" s="6"/>
      <c r="M9" s="6"/>
      <c r="N9" s="9"/>
      <c r="O9" s="9"/>
    </row>
    <row r="10" spans="1:15" x14ac:dyDescent="0.25">
      <c r="A10" s="8" t="s">
        <v>24</v>
      </c>
      <c r="C10" s="8">
        <f>AVERAGE(C7:C9)</f>
        <v>25.871031291217701</v>
      </c>
      <c r="D10" s="8">
        <f>AVERAGE(D7:D9)</f>
        <v>28.47124523255647</v>
      </c>
      <c r="E10" s="8">
        <f>C10-D10</f>
        <v>-2.6002139413387688</v>
      </c>
      <c r="F10" s="8">
        <f>E10-E5</f>
        <v>-4.9794394180035972</v>
      </c>
      <c r="G10" s="8">
        <f>2^-(F10)</f>
        <v>31.547186003405841</v>
      </c>
    </row>
    <row r="12" spans="1:15" x14ac:dyDescent="0.25">
      <c r="C12" s="6"/>
      <c r="D12" s="6"/>
      <c r="E12" s="9"/>
      <c r="F12" s="9"/>
      <c r="L12" s="6"/>
      <c r="M12" s="6"/>
      <c r="N12" s="9"/>
      <c r="O12" s="9"/>
    </row>
    <row r="13" spans="1:15" x14ac:dyDescent="0.25">
      <c r="C13" s="6"/>
      <c r="D13" s="6"/>
      <c r="E13" s="9"/>
      <c r="F13" s="9"/>
      <c r="L13" s="6"/>
      <c r="M13" s="6"/>
      <c r="N13" s="9"/>
      <c r="O13" s="9"/>
    </row>
    <row r="14" spans="1:15" x14ac:dyDescent="0.25">
      <c r="C14" s="6"/>
      <c r="D14" s="6"/>
      <c r="E14" s="9"/>
      <c r="F14" s="9"/>
      <c r="L14" s="6"/>
      <c r="M14" s="6"/>
      <c r="N14" s="9"/>
      <c r="O14" s="9"/>
    </row>
    <row r="20" spans="1:3" x14ac:dyDescent="0.25">
      <c r="A20" s="8" t="s">
        <v>0</v>
      </c>
      <c r="B20" s="8" t="s">
        <v>29</v>
      </c>
      <c r="C20" s="8" t="s">
        <v>30</v>
      </c>
    </row>
    <row r="21" spans="1:3" x14ac:dyDescent="0.25">
      <c r="A21" s="8">
        <v>1</v>
      </c>
      <c r="B21" s="8">
        <f>G2</f>
        <v>0.91641548540574114</v>
      </c>
      <c r="C21" s="8">
        <f>G7</f>
        <v>31.652158650857317</v>
      </c>
    </row>
    <row r="22" spans="1:3" x14ac:dyDescent="0.25">
      <c r="A22" s="8">
        <v>2</v>
      </c>
      <c r="B22" s="8">
        <f>G3</f>
        <v>1.0772556939032261</v>
      </c>
      <c r="C22" s="8">
        <f>G8</f>
        <v>31.710524284637543</v>
      </c>
    </row>
    <row r="23" spans="1:3" x14ac:dyDescent="0.25">
      <c r="A23" s="8">
        <v>3</v>
      </c>
      <c r="B23" s="8">
        <f>G4</f>
        <v>1.0129518047360246</v>
      </c>
      <c r="C23" s="8">
        <f>G9</f>
        <v>31.28060346487446</v>
      </c>
    </row>
    <row r="24" spans="1:3" x14ac:dyDescent="0.25">
      <c r="A24" s="8" t="s">
        <v>25</v>
      </c>
      <c r="B24" s="8">
        <f>AVERAGE(B21:B23)</f>
        <v>1.0022076613483306</v>
      </c>
      <c r="C24" s="8">
        <f t="shared" ref="C24" si="0">AVERAGE(C21:C23)</f>
        <v>31.547762133456441</v>
      </c>
    </row>
    <row r="25" spans="1:3" x14ac:dyDescent="0.25">
      <c r="A25" s="8" t="s">
        <v>26</v>
      </c>
      <c r="B25" s="8">
        <f>STDEV(B21:B23)</f>
        <v>8.0956597200167096E-2</v>
      </c>
      <c r="C25" s="8">
        <f>STDEV(C21:C23)</f>
        <v>0.23319938346941235</v>
      </c>
    </row>
    <row r="26" spans="1:3" x14ac:dyDescent="0.25">
      <c r="A26" s="8" t="s">
        <v>27</v>
      </c>
      <c r="B26" s="8">
        <f>B25/SQRT(3)</f>
        <v>4.6740313186192581E-2</v>
      </c>
      <c r="C26" s="8">
        <f>C25/SQRT(3)</f>
        <v>0.13463772682091998</v>
      </c>
    </row>
    <row r="27" spans="1:3" x14ac:dyDescent="0.25">
      <c r="A27" s="8" t="s">
        <v>28</v>
      </c>
      <c r="B27" s="8">
        <f>_xlfn.T.TEST(C21:C23,B21:B23,2,1)</f>
        <v>2.1630500094138096E-5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C32" sqref="C32"/>
    </sheetView>
  </sheetViews>
  <sheetFormatPr defaultColWidth="10.28515625" defaultRowHeight="14.25" x14ac:dyDescent="0.25"/>
  <cols>
    <col min="1" max="1" width="18.42578125" style="8" customWidth="1"/>
    <col min="2" max="3" width="10.28515625" style="8"/>
    <col min="4" max="4" width="11.7109375" style="8" customWidth="1"/>
    <col min="5" max="5" width="10.28515625" style="8"/>
    <col min="6" max="6" width="11.7109375" style="8" customWidth="1"/>
    <col min="7" max="9" width="10.28515625" style="8"/>
    <col min="10" max="10" width="20.140625" style="8" customWidth="1"/>
    <col min="11" max="16384" width="10.28515625" style="8"/>
  </cols>
  <sheetData>
    <row r="1" spans="1:15" x14ac:dyDescent="0.25">
      <c r="A1" s="8" t="s">
        <v>0</v>
      </c>
      <c r="B1" s="8" t="s">
        <v>16</v>
      </c>
      <c r="C1" s="8" t="s">
        <v>0</v>
      </c>
      <c r="D1" s="8" t="s">
        <v>17</v>
      </c>
      <c r="E1" s="8" t="s">
        <v>18</v>
      </c>
      <c r="F1" s="8" t="s">
        <v>19</v>
      </c>
      <c r="G1" s="8" t="s">
        <v>20</v>
      </c>
    </row>
    <row r="2" spans="1:15" x14ac:dyDescent="0.25">
      <c r="A2" s="8" t="s">
        <v>29</v>
      </c>
      <c r="B2" s="8" t="s">
        <v>21</v>
      </c>
      <c r="C2" s="5">
        <v>30.672492683034498</v>
      </c>
      <c r="D2" s="5">
        <v>28.306461272030798</v>
      </c>
      <c r="E2" s="9">
        <f>C2-D5</f>
        <v>2.2012474504780286</v>
      </c>
      <c r="F2" s="8">
        <f>E2-E5</f>
        <v>3.5868679793100711E-2</v>
      </c>
      <c r="G2" s="8">
        <f>2^-(F2)</f>
        <v>0.97544424654937079</v>
      </c>
      <c r="L2" s="6"/>
      <c r="M2" s="6"/>
      <c r="N2" s="9"/>
      <c r="O2" s="9"/>
    </row>
    <row r="3" spans="1:15" x14ac:dyDescent="0.25">
      <c r="A3" s="8" t="s">
        <v>29</v>
      </c>
      <c r="B3" s="8" t="s">
        <v>22</v>
      </c>
      <c r="C3" s="5">
        <v>30.592082197077399</v>
      </c>
      <c r="D3" s="5">
        <v>28.51107562192</v>
      </c>
      <c r="E3" s="9">
        <f>C3-D5</f>
        <v>2.1208369645209295</v>
      </c>
      <c r="F3" s="8">
        <f>E3-E5</f>
        <v>-4.4541806163998388E-2</v>
      </c>
      <c r="G3" s="8">
        <f>2^-(F3)</f>
        <v>1.0313555731181203</v>
      </c>
      <c r="L3" s="6"/>
      <c r="M3" s="6"/>
      <c r="N3" s="9"/>
      <c r="O3" s="9"/>
    </row>
    <row r="4" spans="1:15" x14ac:dyDescent="0.25">
      <c r="A4" s="8" t="s">
        <v>29</v>
      </c>
      <c r="B4" s="8" t="s">
        <v>23</v>
      </c>
      <c r="C4" s="5">
        <v>30.645297129612299</v>
      </c>
      <c r="D4" s="5">
        <v>28.5961988037186</v>
      </c>
      <c r="E4" s="9">
        <f>C4-D5</f>
        <v>2.1740518970558291</v>
      </c>
      <c r="F4" s="8">
        <f>E4-E5</f>
        <v>8.6731263709012296E-3</v>
      </c>
      <c r="G4" s="8">
        <f>2^-(F4)</f>
        <v>0.99400628133936986</v>
      </c>
      <c r="L4" s="6"/>
      <c r="M4" s="6"/>
      <c r="N4" s="9"/>
      <c r="O4" s="9"/>
    </row>
    <row r="5" spans="1:15" x14ac:dyDescent="0.25">
      <c r="A5" s="8" t="s">
        <v>24</v>
      </c>
      <c r="C5" s="8">
        <f>AVERAGE(C2:C4)</f>
        <v>30.636624003241398</v>
      </c>
      <c r="D5" s="8">
        <f>AVERAGE(D2:D4)</f>
        <v>28.47124523255647</v>
      </c>
      <c r="E5" s="8">
        <f>C5-D5</f>
        <v>2.1653787706849279</v>
      </c>
      <c r="F5" s="8">
        <f>E5-E5</f>
        <v>0</v>
      </c>
      <c r="G5" s="8">
        <f>2^-(F5)</f>
        <v>1</v>
      </c>
    </row>
    <row r="7" spans="1:15" x14ac:dyDescent="0.25">
      <c r="A7" s="8" t="s">
        <v>30</v>
      </c>
      <c r="B7" s="8" t="s">
        <v>21</v>
      </c>
      <c r="C7" s="5">
        <v>27.1808355634527</v>
      </c>
      <c r="D7" s="5">
        <v>28.306461272030798</v>
      </c>
      <c r="E7" s="9">
        <f>C7-D10</f>
        <v>-1.2904096691037701</v>
      </c>
      <c r="F7" s="8">
        <f>E7-E5</f>
        <v>-3.455788439788698</v>
      </c>
      <c r="G7" s="8">
        <f>2^-(F7)</f>
        <v>10.972257193012389</v>
      </c>
      <c r="L7" s="6"/>
      <c r="M7" s="6"/>
      <c r="N7" s="9"/>
      <c r="O7" s="9"/>
    </row>
    <row r="8" spans="1:15" x14ac:dyDescent="0.25">
      <c r="A8" s="8" t="s">
        <v>30</v>
      </c>
      <c r="B8" s="8" t="s">
        <v>22</v>
      </c>
      <c r="C8" s="5">
        <v>27.0463008370414</v>
      </c>
      <c r="D8" s="5">
        <v>28.51107562192</v>
      </c>
      <c r="E8" s="9">
        <f>C8-D10</f>
        <v>-1.4249443955150696</v>
      </c>
      <c r="F8" s="8">
        <f>E8-E5</f>
        <v>-3.5903231661999975</v>
      </c>
      <c r="G8" s="8">
        <f>2^-(F8)</f>
        <v>12.044671704553814</v>
      </c>
      <c r="L8" s="6"/>
      <c r="M8" s="6"/>
      <c r="N8" s="9"/>
      <c r="O8" s="9"/>
    </row>
    <row r="9" spans="1:15" x14ac:dyDescent="0.25">
      <c r="A9" s="8" t="s">
        <v>30</v>
      </c>
      <c r="B9" s="8" t="s">
        <v>23</v>
      </c>
      <c r="C9" s="5">
        <v>27.297137930852301</v>
      </c>
      <c r="D9" s="5">
        <v>28.5961988037186</v>
      </c>
      <c r="E9" s="9">
        <f>C9-D10</f>
        <v>-1.1741073017041685</v>
      </c>
      <c r="F9" s="8">
        <f>E9-E5</f>
        <v>-3.3394860723890964</v>
      </c>
      <c r="G9" s="8">
        <f>2^-(F9)</f>
        <v>10.122446215975431</v>
      </c>
      <c r="L9" s="6"/>
      <c r="M9" s="6"/>
      <c r="N9" s="9"/>
      <c r="O9" s="9"/>
    </row>
    <row r="10" spans="1:15" x14ac:dyDescent="0.25">
      <c r="A10" s="8" t="s">
        <v>24</v>
      </c>
      <c r="C10" s="8">
        <f>AVERAGE(C7:C9)</f>
        <v>27.174758110448803</v>
      </c>
      <c r="D10" s="8">
        <f>AVERAGE(D7:D9)</f>
        <v>28.47124523255647</v>
      </c>
      <c r="E10" s="8">
        <f>C10-D10</f>
        <v>-1.296487122107667</v>
      </c>
      <c r="F10" s="8">
        <f>E10-E5</f>
        <v>-3.4618658927925949</v>
      </c>
      <c r="G10" s="8">
        <f>2^-(F10)</f>
        <v>11.018576080340344</v>
      </c>
    </row>
    <row r="12" spans="1:15" x14ac:dyDescent="0.25">
      <c r="C12" s="6"/>
      <c r="D12" s="6"/>
      <c r="E12" s="9"/>
      <c r="F12" s="9"/>
      <c r="L12" s="6"/>
      <c r="M12" s="6"/>
      <c r="N12" s="9"/>
      <c r="O12" s="9"/>
    </row>
    <row r="13" spans="1:15" x14ac:dyDescent="0.25">
      <c r="C13" s="6"/>
      <c r="D13" s="6"/>
      <c r="E13" s="9"/>
      <c r="F13" s="9"/>
      <c r="L13" s="6"/>
      <c r="M13" s="6"/>
      <c r="N13" s="9"/>
      <c r="O13" s="9"/>
    </row>
    <row r="14" spans="1:15" x14ac:dyDescent="0.25">
      <c r="C14" s="6"/>
      <c r="D14" s="6"/>
      <c r="E14" s="9"/>
      <c r="F14" s="9"/>
      <c r="L14" s="6"/>
      <c r="M14" s="6"/>
      <c r="N14" s="9"/>
      <c r="O14" s="9"/>
    </row>
    <row r="20" spans="1:3" x14ac:dyDescent="0.25">
      <c r="A20" s="8" t="s">
        <v>0</v>
      </c>
      <c r="B20" s="8" t="s">
        <v>29</v>
      </c>
      <c r="C20" s="8" t="s">
        <v>30</v>
      </c>
    </row>
    <row r="21" spans="1:3" x14ac:dyDescent="0.25">
      <c r="A21" s="8">
        <v>1</v>
      </c>
      <c r="B21" s="8">
        <f>G2</f>
        <v>0.97544424654937079</v>
      </c>
      <c r="C21" s="8">
        <f>G7</f>
        <v>10.972257193012389</v>
      </c>
    </row>
    <row r="22" spans="1:3" x14ac:dyDescent="0.25">
      <c r="A22" s="8">
        <v>2</v>
      </c>
      <c r="B22" s="8">
        <f>G3</f>
        <v>1.0313555731181203</v>
      </c>
      <c r="C22" s="8">
        <f>G8</f>
        <v>12.044671704553814</v>
      </c>
    </row>
    <row r="23" spans="1:3" x14ac:dyDescent="0.25">
      <c r="A23" s="8">
        <v>3</v>
      </c>
      <c r="B23" s="8">
        <f>G4</f>
        <v>0.99400628133936986</v>
      </c>
      <c r="C23" s="8">
        <f>G9</f>
        <v>10.122446215975431</v>
      </c>
    </row>
    <row r="24" spans="1:3" x14ac:dyDescent="0.25">
      <c r="A24" s="8" t="s">
        <v>25</v>
      </c>
      <c r="B24" s="8">
        <f>AVERAGE(B21:B23)</f>
        <v>1.0002687003356203</v>
      </c>
      <c r="C24" s="8">
        <f t="shared" ref="C24" si="0">AVERAGE(C21:C23)</f>
        <v>11.046458371180544</v>
      </c>
    </row>
    <row r="25" spans="1:3" x14ac:dyDescent="0.25">
      <c r="A25" s="8" t="s">
        <v>26</v>
      </c>
      <c r="B25" s="8">
        <f>STDEV(B21:B23)</f>
        <v>2.8476877083570596E-2</v>
      </c>
      <c r="C25" s="8">
        <f>STDEV(C21:C23)</f>
        <v>0.96325856776166641</v>
      </c>
    </row>
    <row r="26" spans="1:3" x14ac:dyDescent="0.25">
      <c r="A26" s="8" t="s">
        <v>27</v>
      </c>
      <c r="B26" s="8">
        <f>B25/SQRT(3)</f>
        <v>1.644113264987937E-2</v>
      </c>
      <c r="C26" s="8">
        <f>C25/SQRT(3)</f>
        <v>0.55613759339641156</v>
      </c>
    </row>
    <row r="27" spans="1:3" x14ac:dyDescent="0.25">
      <c r="A27" s="8" t="s">
        <v>28</v>
      </c>
      <c r="B27" s="8">
        <f>_xlfn.T.TEST(C21:C23,B21:B23,2,1)</f>
        <v>2.9266114431625661E-3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8" customWidth="1"/>
    <col min="2" max="3" width="10.28515625" style="8"/>
    <col min="4" max="4" width="11.7109375" style="8" customWidth="1"/>
    <col min="5" max="5" width="10.28515625" style="8"/>
    <col min="6" max="6" width="11.7109375" style="8" customWidth="1"/>
    <col min="7" max="9" width="10.28515625" style="8"/>
    <col min="10" max="10" width="20.140625" style="8" customWidth="1"/>
    <col min="11" max="16384" width="10.28515625" style="8"/>
  </cols>
  <sheetData>
    <row r="1" spans="1:15" x14ac:dyDescent="0.25">
      <c r="A1" s="8" t="s">
        <v>0</v>
      </c>
      <c r="B1" s="8" t="s">
        <v>16</v>
      </c>
      <c r="C1" s="8" t="s">
        <v>0</v>
      </c>
      <c r="D1" s="8" t="s">
        <v>17</v>
      </c>
      <c r="E1" s="8" t="s">
        <v>18</v>
      </c>
      <c r="F1" s="8" t="s">
        <v>19</v>
      </c>
      <c r="G1" s="8" t="s">
        <v>20</v>
      </c>
    </row>
    <row r="2" spans="1:15" x14ac:dyDescent="0.25">
      <c r="A2" s="8" t="s">
        <v>29</v>
      </c>
      <c r="B2" s="8" t="s">
        <v>21</v>
      </c>
      <c r="C2" s="5">
        <v>31.349335271502</v>
      </c>
      <c r="D2" s="5">
        <v>28.306461272030798</v>
      </c>
      <c r="E2" s="9">
        <f>C2-D5</f>
        <v>2.8780900389455297</v>
      </c>
      <c r="F2" s="8">
        <f>E2-E5</f>
        <v>0.5427784545249672</v>
      </c>
      <c r="G2" s="8">
        <f>2^-(F2)</f>
        <v>0.68644762091659817</v>
      </c>
      <c r="L2" s="6"/>
      <c r="M2" s="6"/>
      <c r="N2" s="9"/>
      <c r="O2" s="9"/>
    </row>
    <row r="3" spans="1:15" x14ac:dyDescent="0.25">
      <c r="A3" s="8" t="s">
        <v>29</v>
      </c>
      <c r="B3" s="8" t="s">
        <v>22</v>
      </c>
      <c r="C3" s="5">
        <v>31.105289987405499</v>
      </c>
      <c r="D3" s="5">
        <v>28.51107562192</v>
      </c>
      <c r="E3" s="9">
        <f>C3-D5</f>
        <v>2.6340447548490289</v>
      </c>
      <c r="F3" s="8">
        <f>E3-E5</f>
        <v>0.29873317042846637</v>
      </c>
      <c r="G3" s="8">
        <f>2^-(F3)</f>
        <v>0.8129659478927862</v>
      </c>
      <c r="L3" s="6"/>
      <c r="M3" s="6"/>
      <c r="N3" s="9"/>
      <c r="O3" s="9"/>
    </row>
    <row r="4" spans="1:15" x14ac:dyDescent="0.25">
      <c r="A4" s="8" t="s">
        <v>29</v>
      </c>
      <c r="B4" s="8" t="s">
        <v>23</v>
      </c>
      <c r="C4" s="5">
        <v>29.965045192023599</v>
      </c>
      <c r="D4" s="5">
        <v>28.5961988037186</v>
      </c>
      <c r="E4" s="9">
        <f>C4-D5</f>
        <v>1.493799959467129</v>
      </c>
      <c r="F4" s="8">
        <f>E4-E5</f>
        <v>-0.84151162495343357</v>
      </c>
      <c r="G4" s="8">
        <f>2^-(F4)</f>
        <v>1.7919267009794693</v>
      </c>
      <c r="L4" s="6"/>
      <c r="M4" s="6"/>
      <c r="N4" s="9"/>
      <c r="O4" s="9"/>
    </row>
    <row r="5" spans="1:15" x14ac:dyDescent="0.25">
      <c r="A5" s="8" t="s">
        <v>24</v>
      </c>
      <c r="C5" s="8">
        <f>AVERAGE(C2:C4)</f>
        <v>30.806556816977032</v>
      </c>
      <c r="D5" s="8">
        <f>AVERAGE(D2:D4)</f>
        <v>28.47124523255647</v>
      </c>
      <c r="E5" s="8">
        <f>C5-D5</f>
        <v>2.3353115844205625</v>
      </c>
      <c r="F5" s="8">
        <f>E5-E5</f>
        <v>0</v>
      </c>
      <c r="G5" s="8">
        <f>2^-(F5)</f>
        <v>1</v>
      </c>
    </row>
    <row r="7" spans="1:15" x14ac:dyDescent="0.25">
      <c r="A7" s="8" t="s">
        <v>30</v>
      </c>
      <c r="B7" s="8" t="s">
        <v>21</v>
      </c>
      <c r="C7" s="5">
        <v>28.139122993313201</v>
      </c>
      <c r="D7" s="5">
        <v>28.306461272030798</v>
      </c>
      <c r="E7" s="9">
        <f>C7-D10</f>
        <v>-0.33212223924326878</v>
      </c>
      <c r="F7" s="8">
        <f>E7-E5</f>
        <v>-2.6674338236638313</v>
      </c>
      <c r="G7" s="8">
        <f>2^-(F7)</f>
        <v>6.3529815249846031</v>
      </c>
      <c r="L7" s="6"/>
      <c r="M7" s="6"/>
      <c r="N7" s="9"/>
      <c r="O7" s="9"/>
    </row>
    <row r="8" spans="1:15" x14ac:dyDescent="0.25">
      <c r="A8" s="8" t="s">
        <v>30</v>
      </c>
      <c r="B8" s="8" t="s">
        <v>22</v>
      </c>
      <c r="C8" s="5">
        <v>28.1380732987638</v>
      </c>
      <c r="D8" s="5">
        <v>28.51107562192</v>
      </c>
      <c r="E8" s="9">
        <f>C8-D10</f>
        <v>-0.33317193379266996</v>
      </c>
      <c r="F8" s="8">
        <f>E8-E5</f>
        <v>-2.6684835182132325</v>
      </c>
      <c r="G8" s="8">
        <f>2^-(F8)</f>
        <v>6.3576055907255604</v>
      </c>
      <c r="L8" s="6"/>
      <c r="M8" s="6"/>
      <c r="N8" s="9"/>
      <c r="O8" s="9"/>
    </row>
    <row r="9" spans="1:15" x14ac:dyDescent="0.25">
      <c r="A9" s="8" t="s">
        <v>30</v>
      </c>
      <c r="B9" s="8" t="s">
        <v>23</v>
      </c>
      <c r="C9" s="5">
        <v>28.086075401642201</v>
      </c>
      <c r="D9" s="5">
        <v>28.5961988037186</v>
      </c>
      <c r="E9" s="9">
        <f>C9-D10</f>
        <v>-0.38516983091426837</v>
      </c>
      <c r="F9" s="8">
        <f>E9-E5</f>
        <v>-2.7204814153348309</v>
      </c>
      <c r="G9" s="8">
        <f>2^-(F9)</f>
        <v>6.5909271087840517</v>
      </c>
      <c r="L9" s="6"/>
      <c r="M9" s="6"/>
      <c r="N9" s="9"/>
      <c r="O9" s="9"/>
    </row>
    <row r="10" spans="1:15" x14ac:dyDescent="0.25">
      <c r="A10" s="8" t="s">
        <v>24</v>
      </c>
      <c r="C10" s="8">
        <f>AVERAGE(C7:C9)</f>
        <v>28.121090564573066</v>
      </c>
      <c r="D10" s="8">
        <f>AVERAGE(D7:D9)</f>
        <v>28.47124523255647</v>
      </c>
      <c r="E10" s="8">
        <f>C10-D10</f>
        <v>-0.35015466798340356</v>
      </c>
      <c r="F10" s="8">
        <f>E10-E5</f>
        <v>-2.6854662524039661</v>
      </c>
      <c r="G10" s="8">
        <f>2^-(F10)</f>
        <v>6.4328865802225161</v>
      </c>
    </row>
    <row r="12" spans="1:15" x14ac:dyDescent="0.25">
      <c r="C12" s="6"/>
      <c r="D12" s="6"/>
      <c r="E12" s="9"/>
      <c r="F12" s="9"/>
      <c r="L12" s="6"/>
      <c r="M12" s="6"/>
      <c r="N12" s="9"/>
      <c r="O12" s="9"/>
    </row>
    <row r="13" spans="1:15" x14ac:dyDescent="0.25">
      <c r="C13" s="6"/>
      <c r="D13" s="6"/>
      <c r="E13" s="9"/>
      <c r="F13" s="9"/>
      <c r="L13" s="6"/>
      <c r="M13" s="6"/>
      <c r="N13" s="9"/>
      <c r="O13" s="9"/>
    </row>
    <row r="14" spans="1:15" x14ac:dyDescent="0.25">
      <c r="C14" s="6"/>
      <c r="D14" s="6"/>
      <c r="E14" s="9"/>
      <c r="F14" s="9"/>
      <c r="L14" s="6"/>
      <c r="M14" s="6"/>
      <c r="N14" s="9"/>
      <c r="O14" s="9"/>
    </row>
    <row r="20" spans="1:3" x14ac:dyDescent="0.25">
      <c r="A20" s="8" t="s">
        <v>0</v>
      </c>
      <c r="B20" s="8" t="s">
        <v>29</v>
      </c>
      <c r="C20" s="8" t="s">
        <v>30</v>
      </c>
    </row>
    <row r="21" spans="1:3" x14ac:dyDescent="0.25">
      <c r="A21" s="8">
        <v>1</v>
      </c>
      <c r="B21" s="8">
        <f>G2</f>
        <v>0.68644762091659817</v>
      </c>
      <c r="C21" s="8">
        <f>G7</f>
        <v>6.3529815249846031</v>
      </c>
    </row>
    <row r="22" spans="1:3" x14ac:dyDescent="0.25">
      <c r="A22" s="8">
        <v>2</v>
      </c>
      <c r="B22" s="8">
        <f>G3</f>
        <v>0.8129659478927862</v>
      </c>
      <c r="C22" s="8">
        <f>G8</f>
        <v>6.3576055907255604</v>
      </c>
    </row>
    <row r="23" spans="1:3" x14ac:dyDescent="0.25">
      <c r="A23" s="8">
        <v>3</v>
      </c>
      <c r="B23" s="8">
        <f>G4</f>
        <v>1.7919267009794693</v>
      </c>
      <c r="C23" s="8">
        <f>G9</f>
        <v>6.5909271087840517</v>
      </c>
    </row>
    <row r="24" spans="1:3" x14ac:dyDescent="0.25">
      <c r="A24" s="8" t="s">
        <v>25</v>
      </c>
      <c r="B24" s="8">
        <f>AVERAGE(B21:B23)</f>
        <v>1.0971134232629511</v>
      </c>
      <c r="C24" s="8">
        <f t="shared" ref="C24" si="0">AVERAGE(C21:C23)</f>
        <v>6.4338380748314057</v>
      </c>
    </row>
    <row r="25" spans="1:3" x14ac:dyDescent="0.25">
      <c r="A25" s="8" t="s">
        <v>26</v>
      </c>
      <c r="B25" s="8">
        <f>STDEV(B21:B23)</f>
        <v>0.60504201501514931</v>
      </c>
      <c r="C25" s="8">
        <f>STDEV(C21:C23)</f>
        <v>0.13606273897407034</v>
      </c>
    </row>
    <row r="26" spans="1:3" x14ac:dyDescent="0.25">
      <c r="A26" s="8" t="s">
        <v>27</v>
      </c>
      <c r="B26" s="8">
        <f>B25/SQRT(3)</f>
        <v>0.34932117024003007</v>
      </c>
      <c r="C26" s="8">
        <f>C25/SQRT(3)</f>
        <v>7.8555858973357304E-2</v>
      </c>
    </row>
    <row r="27" spans="1:3" x14ac:dyDescent="0.25">
      <c r="A27" s="8" t="s">
        <v>28</v>
      </c>
      <c r="B27" s="8">
        <f>_xlfn.T.TEST(C21:C23,B21:B23,2,1)</f>
        <v>2.5716259868194011E-3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8" customWidth="1"/>
    <col min="2" max="3" width="10.28515625" style="8"/>
    <col min="4" max="4" width="11.7109375" style="8" customWidth="1"/>
    <col min="5" max="5" width="10.28515625" style="8"/>
    <col min="6" max="6" width="11.7109375" style="8" customWidth="1"/>
    <col min="7" max="9" width="10.28515625" style="8"/>
    <col min="10" max="10" width="20.140625" style="8" customWidth="1"/>
    <col min="11" max="16384" width="10.28515625" style="8"/>
  </cols>
  <sheetData>
    <row r="1" spans="1:15" x14ac:dyDescent="0.25">
      <c r="A1" s="8" t="s">
        <v>0</v>
      </c>
      <c r="B1" s="8" t="s">
        <v>16</v>
      </c>
      <c r="C1" s="8" t="s">
        <v>0</v>
      </c>
      <c r="D1" s="8" t="s">
        <v>17</v>
      </c>
      <c r="E1" s="8" t="s">
        <v>18</v>
      </c>
      <c r="F1" s="8" t="s">
        <v>19</v>
      </c>
      <c r="G1" s="8" t="s">
        <v>20</v>
      </c>
    </row>
    <row r="2" spans="1:15" x14ac:dyDescent="0.25">
      <c r="A2" s="8" t="s">
        <v>29</v>
      </c>
      <c r="B2" s="8" t="s">
        <v>21</v>
      </c>
      <c r="C2" s="5">
        <v>29.174035782838899</v>
      </c>
      <c r="D2" s="5">
        <v>28.306461272030798</v>
      </c>
      <c r="E2" s="9">
        <f>C2-D5</f>
        <v>0.70279055028242965</v>
      </c>
      <c r="F2" s="8">
        <f>E2-E5</f>
        <v>0.7754666990987964</v>
      </c>
      <c r="G2" s="8">
        <f>2^-(F2)</f>
        <v>0.58419961029785838</v>
      </c>
      <c r="L2" s="6"/>
      <c r="M2" s="6"/>
      <c r="N2" s="9"/>
      <c r="O2" s="9"/>
    </row>
    <row r="3" spans="1:15" x14ac:dyDescent="0.25">
      <c r="A3" s="8" t="s">
        <v>29</v>
      </c>
      <c r="B3" s="8" t="s">
        <v>22</v>
      </c>
      <c r="C3" s="5">
        <v>28.552524545104301</v>
      </c>
      <c r="D3" s="5">
        <v>28.51107562192</v>
      </c>
      <c r="E3" s="9">
        <f>C3-D5</f>
        <v>8.1279312547831495E-2</v>
      </c>
      <c r="F3" s="8">
        <f>E3-E5</f>
        <v>0.15395546136419824</v>
      </c>
      <c r="G3" s="8">
        <f>2^-(F3)</f>
        <v>0.89878287325465178</v>
      </c>
      <c r="L3" s="6"/>
      <c r="M3" s="6"/>
      <c r="N3" s="9"/>
      <c r="O3" s="9"/>
    </row>
    <row r="4" spans="1:15" x14ac:dyDescent="0.25">
      <c r="A4" s="8" t="s">
        <v>29</v>
      </c>
      <c r="B4" s="8" t="s">
        <v>23</v>
      </c>
      <c r="C4" s="5">
        <v>27.469146923277101</v>
      </c>
      <c r="D4" s="5">
        <v>28.5961988037186</v>
      </c>
      <c r="E4" s="9">
        <f>C4-D5</f>
        <v>-1.0020983092793685</v>
      </c>
      <c r="F4" s="8">
        <f>E4-E5</f>
        <v>-0.92942216046300175</v>
      </c>
      <c r="G4" s="8">
        <f>2^-(F4)</f>
        <v>1.9045130328015631</v>
      </c>
      <c r="L4" s="6"/>
      <c r="M4" s="6"/>
      <c r="N4" s="9"/>
      <c r="O4" s="9"/>
    </row>
    <row r="5" spans="1:15" x14ac:dyDescent="0.25">
      <c r="A5" s="8" t="s">
        <v>24</v>
      </c>
      <c r="C5" s="8">
        <f>AVERAGE(C2:C4)</f>
        <v>28.398569083740103</v>
      </c>
      <c r="D5" s="8">
        <f>AVERAGE(D2:D4)</f>
        <v>28.47124523255647</v>
      </c>
      <c r="E5" s="8">
        <f>C5-D5</f>
        <v>-7.2676148816366748E-2</v>
      </c>
      <c r="F5" s="8">
        <f>E5-E5</f>
        <v>0</v>
      </c>
      <c r="G5" s="8">
        <f>2^-(F5)</f>
        <v>1</v>
      </c>
    </row>
    <row r="7" spans="1:15" x14ac:dyDescent="0.25">
      <c r="A7" s="8" t="s">
        <v>30</v>
      </c>
      <c r="B7" s="8" t="s">
        <v>21</v>
      </c>
      <c r="C7" s="5">
        <v>27.378106853039899</v>
      </c>
      <c r="D7" s="5">
        <v>28.306461272030798</v>
      </c>
      <c r="E7" s="9">
        <f>C7-D10</f>
        <v>-1.0931383795165708</v>
      </c>
      <c r="F7" s="8">
        <f>E7-E5</f>
        <v>-1.020462230700204</v>
      </c>
      <c r="G7" s="8">
        <f>2^-(F7)</f>
        <v>2.0285687965541603</v>
      </c>
      <c r="L7" s="6"/>
      <c r="M7" s="6"/>
      <c r="N7" s="9"/>
      <c r="O7" s="9"/>
    </row>
    <row r="8" spans="1:15" x14ac:dyDescent="0.25">
      <c r="A8" s="8" t="s">
        <v>30</v>
      </c>
      <c r="B8" s="8" t="s">
        <v>22</v>
      </c>
      <c r="C8" s="5">
        <v>27.5517759250171</v>
      </c>
      <c r="D8" s="5">
        <v>28.51107562192</v>
      </c>
      <c r="E8" s="9">
        <f>C8-D10</f>
        <v>-0.9194693075393694</v>
      </c>
      <c r="F8" s="8">
        <f>E8-E5</f>
        <v>-0.84679315872300265</v>
      </c>
      <c r="G8" s="8">
        <f>2^-(F8)</f>
        <v>1.7984987524398979</v>
      </c>
      <c r="L8" s="6"/>
      <c r="M8" s="6"/>
      <c r="N8" s="9"/>
      <c r="O8" s="9"/>
    </row>
    <row r="9" spans="1:15" x14ac:dyDescent="0.25">
      <c r="A9" s="8" t="s">
        <v>30</v>
      </c>
      <c r="B9" s="8" t="s">
        <v>23</v>
      </c>
      <c r="C9" s="5">
        <v>27.5124060097321</v>
      </c>
      <c r="D9" s="5">
        <v>28.5961988037186</v>
      </c>
      <c r="E9" s="9">
        <f>C9-D10</f>
        <v>-0.95883922282436984</v>
      </c>
      <c r="F9" s="8">
        <f>E9-E5</f>
        <v>-0.88616307400800309</v>
      </c>
      <c r="G9" s="8">
        <f>2^-(F9)</f>
        <v>1.8482540491688499</v>
      </c>
      <c r="L9" s="6"/>
      <c r="M9" s="6"/>
      <c r="N9" s="9"/>
      <c r="O9" s="9"/>
    </row>
    <row r="10" spans="1:15" x14ac:dyDescent="0.25">
      <c r="A10" s="8" t="s">
        <v>24</v>
      </c>
      <c r="C10" s="8">
        <f>AVERAGE(C7:C9)</f>
        <v>27.480762929263033</v>
      </c>
      <c r="D10" s="8">
        <f>AVERAGE(D7:D9)</f>
        <v>28.47124523255647</v>
      </c>
      <c r="E10" s="8">
        <f>C10-D10</f>
        <v>-0.99048230329343667</v>
      </c>
      <c r="F10" s="8">
        <f>E10-E5</f>
        <v>-0.91780615447706992</v>
      </c>
      <c r="G10" s="8">
        <f>2^-(F10)</f>
        <v>1.8892402200537621</v>
      </c>
    </row>
    <row r="12" spans="1:15" x14ac:dyDescent="0.25">
      <c r="C12" s="6"/>
      <c r="D12" s="6"/>
      <c r="E12" s="9"/>
      <c r="F12" s="9"/>
      <c r="L12" s="6"/>
      <c r="M12" s="6"/>
      <c r="N12" s="9"/>
      <c r="O12" s="9"/>
    </row>
    <row r="13" spans="1:15" x14ac:dyDescent="0.25">
      <c r="C13" s="6"/>
      <c r="D13" s="6"/>
      <c r="E13" s="9"/>
      <c r="F13" s="9"/>
      <c r="L13" s="6"/>
      <c r="M13" s="6"/>
      <c r="N13" s="9"/>
      <c r="O13" s="9"/>
    </row>
    <row r="14" spans="1:15" x14ac:dyDescent="0.25">
      <c r="C14" s="6"/>
      <c r="D14" s="6"/>
      <c r="E14" s="9"/>
      <c r="F14" s="9"/>
      <c r="L14" s="6"/>
      <c r="M14" s="6"/>
      <c r="N14" s="9"/>
      <c r="O14" s="9"/>
    </row>
    <row r="20" spans="1:3" x14ac:dyDescent="0.25">
      <c r="A20" s="8" t="s">
        <v>0</v>
      </c>
      <c r="B20" s="8" t="s">
        <v>29</v>
      </c>
      <c r="C20" s="8" t="s">
        <v>30</v>
      </c>
    </row>
    <row r="21" spans="1:3" x14ac:dyDescent="0.25">
      <c r="A21" s="8">
        <v>1</v>
      </c>
      <c r="B21" s="8">
        <f>G2</f>
        <v>0.58419961029785838</v>
      </c>
      <c r="C21" s="8">
        <f>G7</f>
        <v>2.0285687965541603</v>
      </c>
    </row>
    <row r="22" spans="1:3" x14ac:dyDescent="0.25">
      <c r="A22" s="8">
        <v>2</v>
      </c>
      <c r="B22" s="8">
        <f>G3</f>
        <v>0.89878287325465178</v>
      </c>
      <c r="C22" s="8">
        <f>G8</f>
        <v>1.7984987524398979</v>
      </c>
    </row>
    <row r="23" spans="1:3" x14ac:dyDescent="0.25">
      <c r="A23" s="8">
        <v>3</v>
      </c>
      <c r="B23" s="8">
        <f>G4</f>
        <v>1.9045130328015631</v>
      </c>
      <c r="C23" s="8">
        <f>G9</f>
        <v>1.8482540491688499</v>
      </c>
    </row>
    <row r="24" spans="1:3" x14ac:dyDescent="0.25">
      <c r="A24" s="8" t="s">
        <v>25</v>
      </c>
      <c r="B24" s="8">
        <f>AVERAGE(B21:B23)</f>
        <v>1.1291651721180245</v>
      </c>
      <c r="C24" s="8">
        <f t="shared" ref="C24" si="0">AVERAGE(C21:C23)</f>
        <v>1.8917738660543026</v>
      </c>
    </row>
    <row r="25" spans="1:3" x14ac:dyDescent="0.25">
      <c r="A25" s="8" t="s">
        <v>26</v>
      </c>
      <c r="B25" s="8">
        <f>STDEV(B21:B23)</f>
        <v>0.68964765361236502</v>
      </c>
      <c r="C25" s="8">
        <f>STDEV(C21:C23)</f>
        <v>0.12105179530263967</v>
      </c>
    </row>
    <row r="26" spans="1:3" x14ac:dyDescent="0.25">
      <c r="A26" s="8" t="s">
        <v>27</v>
      </c>
      <c r="B26" s="8">
        <f>B25/SQRT(3)</f>
        <v>0.39816825845909276</v>
      </c>
      <c r="C26" s="8">
        <f>C25/SQRT(3)</f>
        <v>6.9889286603866493E-2</v>
      </c>
    </row>
    <row r="27" spans="1:3" x14ac:dyDescent="0.25">
      <c r="A27" s="8" t="s">
        <v>28</v>
      </c>
      <c r="B27" s="8">
        <f>_xlfn.T.TEST(C21:C23,B21:B23,2,1)</f>
        <v>0.22420129201026606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8" customWidth="1"/>
    <col min="2" max="3" width="10.28515625" style="8"/>
    <col min="4" max="4" width="11.7109375" style="8" customWidth="1"/>
    <col min="5" max="5" width="10.28515625" style="8"/>
    <col min="6" max="6" width="11.7109375" style="8" customWidth="1"/>
    <col min="7" max="9" width="10.28515625" style="8"/>
    <col min="10" max="10" width="20.140625" style="8" customWidth="1"/>
    <col min="11" max="16384" width="10.28515625" style="8"/>
  </cols>
  <sheetData>
    <row r="1" spans="1:15" x14ac:dyDescent="0.25">
      <c r="A1" s="8" t="s">
        <v>0</v>
      </c>
      <c r="B1" s="8" t="s">
        <v>16</v>
      </c>
      <c r="C1" s="8" t="s">
        <v>0</v>
      </c>
      <c r="D1" s="8" t="s">
        <v>17</v>
      </c>
      <c r="E1" s="8" t="s">
        <v>18</v>
      </c>
      <c r="F1" s="8" t="s">
        <v>19</v>
      </c>
      <c r="G1" s="8" t="s">
        <v>20</v>
      </c>
    </row>
    <row r="2" spans="1:15" x14ac:dyDescent="0.25">
      <c r="A2" s="8" t="s">
        <v>29</v>
      </c>
      <c r="B2" s="8" t="s">
        <v>21</v>
      </c>
      <c r="C2" s="5">
        <v>30.0891969603936</v>
      </c>
      <c r="D2" s="5">
        <v>28.306461272030798</v>
      </c>
      <c r="E2" s="9">
        <f>C2-D5</f>
        <v>1.6179517278371307</v>
      </c>
      <c r="F2" s="8">
        <f>E2-E5</f>
        <v>0.70053923833233256</v>
      </c>
      <c r="G2" s="8">
        <f>2^-(F2)</f>
        <v>0.61534216630107452</v>
      </c>
      <c r="L2" s="6"/>
      <c r="M2" s="6"/>
      <c r="N2" s="9"/>
      <c r="O2" s="9"/>
    </row>
    <row r="3" spans="1:15" x14ac:dyDescent="0.25">
      <c r="A3" s="8" t="s">
        <v>29</v>
      </c>
      <c r="B3" s="8" t="s">
        <v>22</v>
      </c>
      <c r="C3" s="5">
        <v>29.036291662034699</v>
      </c>
      <c r="D3" s="5">
        <v>28.51107562192</v>
      </c>
      <c r="E3" s="9">
        <f>C3-D5</f>
        <v>0.56504642947822958</v>
      </c>
      <c r="F3" s="8">
        <f>E3-E5</f>
        <v>-0.35236606002656856</v>
      </c>
      <c r="G3" s="8">
        <f>2^-(F3)</f>
        <v>1.2766526572520636</v>
      </c>
      <c r="L3" s="6"/>
      <c r="M3" s="6"/>
      <c r="N3" s="9"/>
      <c r="O3" s="9"/>
    </row>
    <row r="4" spans="1:15" x14ac:dyDescent="0.25">
      <c r="A4" s="8" t="s">
        <v>29</v>
      </c>
      <c r="B4" s="8" t="s">
        <v>23</v>
      </c>
      <c r="C4" s="5">
        <v>29.0404845437555</v>
      </c>
      <c r="D4" s="5">
        <v>28.5961988037186</v>
      </c>
      <c r="E4" s="9">
        <f>C4-D5</f>
        <v>0.5692393111990306</v>
      </c>
      <c r="F4" s="8">
        <f>E4-E5</f>
        <v>-0.34817317830576755</v>
      </c>
      <c r="G4" s="8">
        <f>2^-(F4)</f>
        <v>1.2729477282738979</v>
      </c>
      <c r="L4" s="6"/>
      <c r="M4" s="6"/>
      <c r="N4" s="9"/>
      <c r="O4" s="9"/>
    </row>
    <row r="5" spans="1:15" x14ac:dyDescent="0.25">
      <c r="A5" s="8" t="s">
        <v>24</v>
      </c>
      <c r="C5" s="8">
        <f>AVERAGE(C2:C4)</f>
        <v>29.388657722061268</v>
      </c>
      <c r="D5" s="8">
        <f>AVERAGE(D2:D4)</f>
        <v>28.47124523255647</v>
      </c>
      <c r="E5" s="8">
        <f>C5-D5</f>
        <v>0.91741248950479815</v>
      </c>
      <c r="F5" s="8">
        <f>E5-E5</f>
        <v>0</v>
      </c>
      <c r="G5" s="8">
        <f>2^-(F5)</f>
        <v>1</v>
      </c>
    </row>
    <row r="7" spans="1:15" x14ac:dyDescent="0.25">
      <c r="A7" s="8" t="s">
        <v>30</v>
      </c>
      <c r="B7" s="8" t="s">
        <v>21</v>
      </c>
      <c r="C7" s="5">
        <v>27.891944652854999</v>
      </c>
      <c r="D7" s="5">
        <v>28.306461272030798</v>
      </c>
      <c r="E7" s="9">
        <f>C7-D10</f>
        <v>-0.57930057970147075</v>
      </c>
      <c r="F7" s="8">
        <f>E7-E5</f>
        <v>-1.4967130692062689</v>
      </c>
      <c r="G7" s="8">
        <f>2^-(F7)</f>
        <v>2.8219903786809248</v>
      </c>
      <c r="L7" s="6"/>
      <c r="M7" s="6"/>
      <c r="N7" s="9"/>
      <c r="O7" s="9"/>
    </row>
    <row r="8" spans="1:15" x14ac:dyDescent="0.25">
      <c r="A8" s="8" t="s">
        <v>30</v>
      </c>
      <c r="B8" s="8" t="s">
        <v>22</v>
      </c>
      <c r="C8" s="5">
        <v>27.876376613218302</v>
      </c>
      <c r="D8" s="5">
        <v>28.51107562192</v>
      </c>
      <c r="E8" s="9">
        <f>C8-D10</f>
        <v>-0.59486861933816826</v>
      </c>
      <c r="F8" s="8">
        <f>E8-E5</f>
        <v>-1.5122811088429664</v>
      </c>
      <c r="G8" s="8">
        <f>2^-(F8)</f>
        <v>2.8526072105300839</v>
      </c>
      <c r="L8" s="6"/>
      <c r="M8" s="6"/>
      <c r="N8" s="9"/>
      <c r="O8" s="9"/>
    </row>
    <row r="9" spans="1:15" x14ac:dyDescent="0.25">
      <c r="A9" s="8" t="s">
        <v>30</v>
      </c>
      <c r="B9" s="8" t="s">
        <v>23</v>
      </c>
      <c r="C9" s="5">
        <v>28.139335626182</v>
      </c>
      <c r="D9" s="5">
        <v>28.5961988037186</v>
      </c>
      <c r="E9" s="9">
        <f>C9-D10</f>
        <v>-0.3319096063744702</v>
      </c>
      <c r="F9" s="8">
        <f>E9-E5</f>
        <v>-1.2493220958792683</v>
      </c>
      <c r="G9" s="8">
        <f>2^-(F9)</f>
        <v>2.3772969058221269</v>
      </c>
      <c r="L9" s="6"/>
      <c r="M9" s="6"/>
      <c r="N9" s="9"/>
      <c r="O9" s="9"/>
    </row>
    <row r="10" spans="1:15" x14ac:dyDescent="0.25">
      <c r="A10" s="8" t="s">
        <v>24</v>
      </c>
      <c r="C10" s="8">
        <f>AVERAGE(C7:C9)</f>
        <v>27.969218964085101</v>
      </c>
      <c r="D10" s="8">
        <f>AVERAGE(D7:D9)</f>
        <v>28.47124523255647</v>
      </c>
      <c r="E10" s="8">
        <f>C10-D10</f>
        <v>-0.50202626847136855</v>
      </c>
      <c r="F10" s="8">
        <f>E10-E5</f>
        <v>-1.4194387579761667</v>
      </c>
      <c r="G10" s="8">
        <f>2^-(F10)</f>
        <v>2.6748143419710115</v>
      </c>
    </row>
    <row r="12" spans="1:15" x14ac:dyDescent="0.25">
      <c r="C12" s="6"/>
      <c r="D12" s="6"/>
      <c r="E12" s="9"/>
      <c r="F12" s="9"/>
      <c r="L12" s="6"/>
      <c r="M12" s="6"/>
      <c r="N12" s="9"/>
      <c r="O12" s="9"/>
    </row>
    <row r="13" spans="1:15" x14ac:dyDescent="0.25">
      <c r="C13" s="6"/>
      <c r="D13" s="6"/>
      <c r="E13" s="9"/>
      <c r="F13" s="9"/>
      <c r="L13" s="6"/>
      <c r="M13" s="6"/>
      <c r="N13" s="9"/>
      <c r="O13" s="9"/>
    </row>
    <row r="14" spans="1:15" x14ac:dyDescent="0.25">
      <c r="C14" s="6"/>
      <c r="D14" s="6"/>
      <c r="E14" s="9"/>
      <c r="F14" s="9"/>
      <c r="L14" s="6"/>
      <c r="M14" s="6"/>
      <c r="N14" s="9"/>
      <c r="O14" s="9"/>
    </row>
    <row r="20" spans="1:3" x14ac:dyDescent="0.25">
      <c r="A20" s="8" t="s">
        <v>0</v>
      </c>
      <c r="B20" s="8" t="s">
        <v>29</v>
      </c>
      <c r="C20" s="8" t="s">
        <v>30</v>
      </c>
    </row>
    <row r="21" spans="1:3" x14ac:dyDescent="0.25">
      <c r="A21" s="8">
        <v>1</v>
      </c>
      <c r="B21" s="8">
        <f>G2</f>
        <v>0.61534216630107452</v>
      </c>
      <c r="C21" s="8">
        <f>G7</f>
        <v>2.8219903786809248</v>
      </c>
    </row>
    <row r="22" spans="1:3" x14ac:dyDescent="0.25">
      <c r="A22" s="8">
        <v>2</v>
      </c>
      <c r="B22" s="8">
        <f>G3</f>
        <v>1.2766526572520636</v>
      </c>
      <c r="C22" s="8">
        <f>G8</f>
        <v>2.8526072105300839</v>
      </c>
    </row>
    <row r="23" spans="1:3" x14ac:dyDescent="0.25">
      <c r="A23" s="8">
        <v>3</v>
      </c>
      <c r="B23" s="8">
        <f>G4</f>
        <v>1.2729477282738979</v>
      </c>
      <c r="C23" s="8">
        <f>G9</f>
        <v>2.3772969058221269</v>
      </c>
    </row>
    <row r="24" spans="1:3" x14ac:dyDescent="0.25">
      <c r="A24" s="8" t="s">
        <v>25</v>
      </c>
      <c r="B24" s="8">
        <f>AVERAGE(B21:B23)</f>
        <v>1.0549808506090119</v>
      </c>
      <c r="C24" s="8">
        <f t="shared" ref="C24" si="0">AVERAGE(C21:C23)</f>
        <v>2.6839648316777116</v>
      </c>
    </row>
    <row r="25" spans="1:3" x14ac:dyDescent="0.25">
      <c r="A25" s="8" t="s">
        <v>26</v>
      </c>
      <c r="B25" s="8">
        <f>STDEV(B21:B23)</f>
        <v>0.38074277561064007</v>
      </c>
      <c r="C25" s="8">
        <f>STDEV(C21:C23)</f>
        <v>0.26602304441447328</v>
      </c>
    </row>
    <row r="26" spans="1:3" x14ac:dyDescent="0.25">
      <c r="A26" s="8" t="s">
        <v>27</v>
      </c>
      <c r="B26" s="8">
        <f>B25/SQRT(3)</f>
        <v>0.21982194399080834</v>
      </c>
      <c r="C26" s="8">
        <f>C25/SQRT(3)</f>
        <v>0.15358847630333994</v>
      </c>
    </row>
    <row r="27" spans="1:3" x14ac:dyDescent="0.25">
      <c r="A27" s="8" t="s">
        <v>28</v>
      </c>
      <c r="B27" s="8">
        <f>_xlfn.T.TEST(C21:C23,B21:B23,2,1)</f>
        <v>3.6341217267605211E-2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8" customWidth="1"/>
    <col min="2" max="3" width="10.28515625" style="8"/>
    <col min="4" max="4" width="11.7109375" style="8" customWidth="1"/>
    <col min="5" max="5" width="10.28515625" style="8"/>
    <col min="6" max="6" width="11.7109375" style="8" customWidth="1"/>
    <col min="7" max="9" width="10.28515625" style="8"/>
    <col min="10" max="10" width="20.140625" style="8" customWidth="1"/>
    <col min="11" max="16384" width="10.28515625" style="8"/>
  </cols>
  <sheetData>
    <row r="1" spans="1:15" x14ac:dyDescent="0.25">
      <c r="A1" s="8" t="s">
        <v>0</v>
      </c>
      <c r="B1" s="8" t="s">
        <v>16</v>
      </c>
      <c r="C1" s="8" t="s">
        <v>0</v>
      </c>
      <c r="D1" s="8" t="s">
        <v>17</v>
      </c>
      <c r="E1" s="8" t="s">
        <v>18</v>
      </c>
      <c r="F1" s="8" t="s">
        <v>19</v>
      </c>
      <c r="G1" s="8" t="s">
        <v>20</v>
      </c>
    </row>
    <row r="2" spans="1:15" x14ac:dyDescent="0.25">
      <c r="A2" s="8" t="s">
        <v>29</v>
      </c>
      <c r="B2" s="8" t="s">
        <v>21</v>
      </c>
      <c r="C2" s="5">
        <v>30.0035818753923</v>
      </c>
      <c r="D2" s="5">
        <v>28.306461272030798</v>
      </c>
      <c r="E2" s="9">
        <f>C2-D5</f>
        <v>1.5323366428358298</v>
      </c>
      <c r="F2" s="8">
        <f>E2-E5</f>
        <v>0.90906934420976881</v>
      </c>
      <c r="G2" s="8">
        <f>2^-(F2)</f>
        <v>0.5325285047030367</v>
      </c>
      <c r="L2" s="6"/>
      <c r="M2" s="6"/>
      <c r="N2" s="9"/>
      <c r="O2" s="9"/>
    </row>
    <row r="3" spans="1:15" x14ac:dyDescent="0.25">
      <c r="A3" s="8" t="s">
        <v>29</v>
      </c>
      <c r="B3" s="8" t="s">
        <v>22</v>
      </c>
      <c r="C3" s="5">
        <v>28.2234366155236</v>
      </c>
      <c r="D3" s="5">
        <v>28.51107562192</v>
      </c>
      <c r="E3" s="9">
        <f>C3-D5</f>
        <v>-0.24780861703287016</v>
      </c>
      <c r="F3" s="8">
        <f>E3-E5</f>
        <v>-0.87107591565893117</v>
      </c>
      <c r="G3" s="8">
        <f>2^-(F3)</f>
        <v>1.8290264211638461</v>
      </c>
      <c r="L3" s="6"/>
      <c r="M3" s="6"/>
      <c r="N3" s="9"/>
      <c r="O3" s="9"/>
    </row>
    <row r="4" spans="1:15" x14ac:dyDescent="0.25">
      <c r="A4" s="8" t="s">
        <v>29</v>
      </c>
      <c r="B4" s="8" t="s">
        <v>23</v>
      </c>
      <c r="C4" s="5">
        <v>29.0565191026317</v>
      </c>
      <c r="D4" s="5">
        <v>28.5961988037186</v>
      </c>
      <c r="E4" s="9">
        <f>C4-D5</f>
        <v>0.58527387007523046</v>
      </c>
      <c r="F4" s="8">
        <f>E4-E5</f>
        <v>-3.7993428550830544E-2</v>
      </c>
      <c r="G4" s="8">
        <f>2^-(F4)</f>
        <v>1.0266848691787998</v>
      </c>
      <c r="L4" s="6"/>
      <c r="M4" s="6"/>
      <c r="N4" s="9"/>
      <c r="O4" s="9"/>
    </row>
    <row r="5" spans="1:15" x14ac:dyDescent="0.25">
      <c r="A5" s="8" t="s">
        <v>24</v>
      </c>
      <c r="C5" s="8">
        <f>AVERAGE(C2:C4)</f>
        <v>29.094512531182531</v>
      </c>
      <c r="D5" s="8">
        <f>AVERAGE(D2:D4)</f>
        <v>28.47124523255647</v>
      </c>
      <c r="E5" s="8">
        <f>C5-D5</f>
        <v>0.62326729862606101</v>
      </c>
      <c r="F5" s="8">
        <f>E5-E5</f>
        <v>0</v>
      </c>
      <c r="G5" s="8">
        <f>2^-(F5)</f>
        <v>1</v>
      </c>
    </row>
    <row r="7" spans="1:15" x14ac:dyDescent="0.25">
      <c r="A7" s="8" t="s">
        <v>30</v>
      </c>
      <c r="B7" s="8" t="s">
        <v>21</v>
      </c>
      <c r="C7" s="5">
        <v>27.443055436271202</v>
      </c>
      <c r="D7" s="5">
        <v>28.306461272030798</v>
      </c>
      <c r="E7" s="9">
        <f>C7-D10</f>
        <v>-1.0281897962852682</v>
      </c>
      <c r="F7" s="8">
        <f>E7-E5</f>
        <v>-1.6514570949113292</v>
      </c>
      <c r="G7" s="8">
        <f>2^-(F7)</f>
        <v>3.1415076536226554</v>
      </c>
      <c r="L7" s="6"/>
      <c r="M7" s="6"/>
      <c r="N7" s="9"/>
      <c r="O7" s="9"/>
    </row>
    <row r="8" spans="1:15" x14ac:dyDescent="0.25">
      <c r="A8" s="8" t="s">
        <v>30</v>
      </c>
      <c r="B8" s="8" t="s">
        <v>22</v>
      </c>
      <c r="C8" s="5">
        <v>27.615981991399401</v>
      </c>
      <c r="D8" s="5">
        <v>28.51107562192</v>
      </c>
      <c r="E8" s="9">
        <f>C8-D10</f>
        <v>-0.85526324115706842</v>
      </c>
      <c r="F8" s="8">
        <f>E8-E5</f>
        <v>-1.4785305397831294</v>
      </c>
      <c r="G8" s="8">
        <f>2^-(F8)</f>
        <v>2.7866475407074409</v>
      </c>
      <c r="L8" s="6"/>
      <c r="M8" s="6"/>
      <c r="N8" s="9"/>
      <c r="O8" s="9"/>
    </row>
    <row r="9" spans="1:15" x14ac:dyDescent="0.25">
      <c r="A9" s="8" t="s">
        <v>30</v>
      </c>
      <c r="B9" s="8" t="s">
        <v>23</v>
      </c>
      <c r="C9" s="5">
        <v>27.501582358161698</v>
      </c>
      <c r="D9" s="5">
        <v>28.5961988037186</v>
      </c>
      <c r="E9" s="9">
        <f>C9-D10</f>
        <v>-0.96966287439477128</v>
      </c>
      <c r="F9" s="8">
        <f>E9-E5</f>
        <v>-1.5929301730208323</v>
      </c>
      <c r="G9" s="8">
        <f>2^-(F9)</f>
        <v>3.0166141445877273</v>
      </c>
      <c r="L9" s="6"/>
      <c r="M9" s="6"/>
      <c r="N9" s="9"/>
      <c r="O9" s="9"/>
    </row>
    <row r="10" spans="1:15" x14ac:dyDescent="0.25">
      <c r="A10" s="8" t="s">
        <v>24</v>
      </c>
      <c r="C10" s="8">
        <f>AVERAGE(C7:C9)</f>
        <v>27.520206595277433</v>
      </c>
      <c r="D10" s="8">
        <f>AVERAGE(D7:D9)</f>
        <v>28.47124523255647</v>
      </c>
      <c r="E10" s="8">
        <f>C10-D10</f>
        <v>-0.95103863727903715</v>
      </c>
      <c r="F10" s="8">
        <f>E10-E5</f>
        <v>-1.5743059359050982</v>
      </c>
      <c r="G10" s="8">
        <f>2^-(F10)</f>
        <v>2.9779219373678214</v>
      </c>
    </row>
    <row r="12" spans="1:15" x14ac:dyDescent="0.25">
      <c r="C12" s="6"/>
      <c r="D12" s="6"/>
      <c r="E12" s="9"/>
      <c r="F12" s="9"/>
      <c r="L12" s="6"/>
      <c r="M12" s="6"/>
      <c r="N12" s="9"/>
      <c r="O12" s="9"/>
    </row>
    <row r="13" spans="1:15" x14ac:dyDescent="0.25">
      <c r="C13" s="6"/>
      <c r="D13" s="6"/>
      <c r="E13" s="9"/>
      <c r="F13" s="9"/>
      <c r="L13" s="6"/>
      <c r="M13" s="6"/>
      <c r="N13" s="9"/>
      <c r="O13" s="9"/>
    </row>
    <row r="14" spans="1:15" x14ac:dyDescent="0.25">
      <c r="C14" s="6"/>
      <c r="D14" s="6"/>
      <c r="E14" s="9"/>
      <c r="F14" s="9"/>
      <c r="L14" s="6"/>
      <c r="M14" s="6"/>
      <c r="N14" s="9"/>
      <c r="O14" s="9"/>
    </row>
    <row r="20" spans="1:3" x14ac:dyDescent="0.25">
      <c r="A20" s="8" t="s">
        <v>0</v>
      </c>
      <c r="B20" s="8" t="s">
        <v>29</v>
      </c>
      <c r="C20" s="8" t="s">
        <v>30</v>
      </c>
    </row>
    <row r="21" spans="1:3" x14ac:dyDescent="0.25">
      <c r="A21" s="8">
        <v>1</v>
      </c>
      <c r="B21" s="8">
        <f>G2</f>
        <v>0.5325285047030367</v>
      </c>
      <c r="C21" s="8">
        <f>G7</f>
        <v>3.1415076536226554</v>
      </c>
    </row>
    <row r="22" spans="1:3" x14ac:dyDescent="0.25">
      <c r="A22" s="8">
        <v>2</v>
      </c>
      <c r="B22" s="8">
        <f>G3</f>
        <v>1.8290264211638461</v>
      </c>
      <c r="C22" s="8">
        <f>G8</f>
        <v>2.7866475407074409</v>
      </c>
    </row>
    <row r="23" spans="1:3" x14ac:dyDescent="0.25">
      <c r="A23" s="8">
        <v>3</v>
      </c>
      <c r="B23" s="8">
        <f>G4</f>
        <v>1.0266848691787998</v>
      </c>
      <c r="C23" s="8">
        <f>G9</f>
        <v>3.0166141445877273</v>
      </c>
    </row>
    <row r="24" spans="1:3" x14ac:dyDescent="0.25">
      <c r="A24" s="8" t="s">
        <v>25</v>
      </c>
      <c r="B24" s="8">
        <f>AVERAGE(B21:B23)</f>
        <v>1.1294132650152273</v>
      </c>
      <c r="C24" s="8">
        <f t="shared" ref="C24" si="0">AVERAGE(C21:C23)</f>
        <v>2.9815897796392741</v>
      </c>
    </row>
    <row r="25" spans="1:3" x14ac:dyDescent="0.25">
      <c r="A25" s="8" t="s">
        <v>26</v>
      </c>
      <c r="B25" s="8">
        <f>STDEV(B21:B23)</f>
        <v>0.65432526646168088</v>
      </c>
      <c r="C25" s="8">
        <f>STDEV(C21:C23)</f>
        <v>0.18000404034238091</v>
      </c>
    </row>
    <row r="26" spans="1:3" x14ac:dyDescent="0.25">
      <c r="A26" s="8" t="s">
        <v>27</v>
      </c>
      <c r="B26" s="8">
        <f>B25/SQRT(3)</f>
        <v>0.37777486872922511</v>
      </c>
      <c r="C26" s="8">
        <f>C25/SQRT(3)</f>
        <v>0.10392538114689388</v>
      </c>
    </row>
    <row r="27" spans="1:3" x14ac:dyDescent="0.25">
      <c r="A27" s="8" t="s">
        <v>28</v>
      </c>
      <c r="B27" s="8">
        <f>_xlfn.T.TEST(C21:C23,B21:B23,2,1)</f>
        <v>6.1457112691126192E-2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8" customWidth="1"/>
    <col min="2" max="3" width="10.28515625" style="8"/>
    <col min="4" max="4" width="11.7109375" style="8" customWidth="1"/>
    <col min="5" max="5" width="10.28515625" style="8"/>
    <col min="6" max="6" width="11.7109375" style="8" customWidth="1"/>
    <col min="7" max="9" width="10.28515625" style="8"/>
    <col min="10" max="10" width="20.140625" style="8" customWidth="1"/>
    <col min="11" max="16384" width="10.28515625" style="8"/>
  </cols>
  <sheetData>
    <row r="1" spans="1:15" x14ac:dyDescent="0.25">
      <c r="A1" s="8" t="s">
        <v>0</v>
      </c>
      <c r="B1" s="8" t="s">
        <v>16</v>
      </c>
      <c r="C1" s="8" t="s">
        <v>0</v>
      </c>
      <c r="D1" s="8" t="s">
        <v>17</v>
      </c>
      <c r="E1" s="8" t="s">
        <v>18</v>
      </c>
      <c r="F1" s="8" t="s">
        <v>19</v>
      </c>
      <c r="G1" s="8" t="s">
        <v>20</v>
      </c>
    </row>
    <row r="2" spans="1:15" x14ac:dyDescent="0.25">
      <c r="A2" s="8" t="s">
        <v>29</v>
      </c>
      <c r="B2" s="8" t="s">
        <v>21</v>
      </c>
      <c r="C2" s="5">
        <v>26.110267770630902</v>
      </c>
      <c r="D2" s="5">
        <v>28.306461272030798</v>
      </c>
      <c r="E2" s="9">
        <f>C2-D5</f>
        <v>-2.3609774619255681</v>
      </c>
      <c r="F2" s="8">
        <f>E2-E5</f>
        <v>1.0405354666406659</v>
      </c>
      <c r="G2" s="8">
        <f>2^-(F2)</f>
        <v>0.48614700326000615</v>
      </c>
      <c r="L2" s="6"/>
      <c r="M2" s="6"/>
      <c r="N2" s="9"/>
      <c r="O2" s="9"/>
    </row>
    <row r="3" spans="1:15" x14ac:dyDescent="0.25">
      <c r="A3" s="8" t="s">
        <v>29</v>
      </c>
      <c r="B3" s="8" t="s">
        <v>22</v>
      </c>
      <c r="C3" s="5">
        <v>25.1179837474142</v>
      </c>
      <c r="D3" s="5">
        <v>28.51107562192</v>
      </c>
      <c r="E3" s="9">
        <f>C3-D5</f>
        <v>-3.3532614851422693</v>
      </c>
      <c r="F3" s="8">
        <f>E3-E5</f>
        <v>4.8251443423964702E-2</v>
      </c>
      <c r="G3" s="8">
        <f>2^-(F3)</f>
        <v>0.96710776032388113</v>
      </c>
      <c r="L3" s="6"/>
      <c r="M3" s="6"/>
      <c r="N3" s="9"/>
      <c r="O3" s="9"/>
    </row>
    <row r="4" spans="1:15" x14ac:dyDescent="0.25">
      <c r="A4" s="8" t="s">
        <v>29</v>
      </c>
      <c r="B4" s="8" t="s">
        <v>23</v>
      </c>
      <c r="C4" s="5">
        <v>23.980945393925602</v>
      </c>
      <c r="D4" s="5">
        <v>28.5961988037186</v>
      </c>
      <c r="E4" s="9">
        <f>C4-D5</f>
        <v>-4.4902998386308681</v>
      </c>
      <c r="F4" s="8">
        <f>E4-E5</f>
        <v>-1.0887869100646341</v>
      </c>
      <c r="G4" s="8">
        <f>2^-(F4)</f>
        <v>2.1269511661800675</v>
      </c>
      <c r="L4" s="6"/>
      <c r="M4" s="6"/>
      <c r="N4" s="9"/>
      <c r="O4" s="9"/>
    </row>
    <row r="5" spans="1:15" x14ac:dyDescent="0.25">
      <c r="A5" s="8" t="s">
        <v>24</v>
      </c>
      <c r="C5" s="8">
        <f>AVERAGE(C2:C4)</f>
        <v>25.069732303990236</v>
      </c>
      <c r="D5" s="8">
        <f>AVERAGE(D2:D4)</f>
        <v>28.47124523255647</v>
      </c>
      <c r="E5" s="8">
        <f>C5-D5</f>
        <v>-3.401512928566234</v>
      </c>
      <c r="F5" s="8">
        <f>E5-E5</f>
        <v>0</v>
      </c>
      <c r="G5" s="8">
        <f>2^-(F5)</f>
        <v>1</v>
      </c>
    </row>
    <row r="7" spans="1:15" x14ac:dyDescent="0.25">
      <c r="A7" s="8" t="s">
        <v>30</v>
      </c>
      <c r="B7" s="8" t="s">
        <v>21</v>
      </c>
      <c r="C7" s="5">
        <v>28.721009892036701</v>
      </c>
      <c r="D7" s="5">
        <v>28.306461272030798</v>
      </c>
      <c r="E7" s="9">
        <f>C7-D10</f>
        <v>0.24976465948023119</v>
      </c>
      <c r="F7" s="8">
        <f>E7-E5</f>
        <v>3.6512775880464652</v>
      </c>
      <c r="G7" s="8">
        <f>2^-(F7)</f>
        <v>7.9589526963673093E-2</v>
      </c>
      <c r="L7" s="6"/>
      <c r="M7" s="6"/>
      <c r="N7" s="9"/>
      <c r="O7" s="9"/>
    </row>
    <row r="8" spans="1:15" x14ac:dyDescent="0.25">
      <c r="A8" s="8" t="s">
        <v>30</v>
      </c>
      <c r="B8" s="8" t="s">
        <v>22</v>
      </c>
      <c r="C8" s="5">
        <v>28.6026216137703</v>
      </c>
      <c r="D8" s="5">
        <v>28.51107562192</v>
      </c>
      <c r="E8" s="9">
        <f>C8-D10</f>
        <v>0.13137638121382977</v>
      </c>
      <c r="F8" s="8">
        <f>E8-E5</f>
        <v>3.5328893097800638</v>
      </c>
      <c r="G8" s="8">
        <f>2^-(F8)</f>
        <v>8.6396141364335835E-2</v>
      </c>
      <c r="L8" s="6"/>
      <c r="M8" s="6"/>
      <c r="N8" s="9"/>
      <c r="O8" s="9"/>
    </row>
    <row r="9" spans="1:15" x14ac:dyDescent="0.25">
      <c r="A9" s="8" t="s">
        <v>30</v>
      </c>
      <c r="B9" s="8" t="s">
        <v>23</v>
      </c>
      <c r="C9" s="5">
        <v>28.7858786142748</v>
      </c>
      <c r="D9" s="5">
        <v>28.5961988037186</v>
      </c>
      <c r="E9" s="9">
        <f>C9-D10</f>
        <v>0.31463338171833044</v>
      </c>
      <c r="F9" s="8">
        <f>E9-E5</f>
        <v>3.7161463102845644</v>
      </c>
      <c r="G9" s="8">
        <f>2^-(F9)</f>
        <v>7.6090159125031281E-2</v>
      </c>
      <c r="L9" s="6"/>
      <c r="M9" s="6"/>
      <c r="N9" s="9"/>
      <c r="O9" s="9"/>
    </row>
    <row r="10" spans="1:15" x14ac:dyDescent="0.25">
      <c r="A10" s="8" t="s">
        <v>24</v>
      </c>
      <c r="C10" s="8">
        <f>AVERAGE(C7:C9)</f>
        <v>28.70317004002727</v>
      </c>
      <c r="D10" s="8">
        <f>AVERAGE(D7:D9)</f>
        <v>28.47124523255647</v>
      </c>
      <c r="E10" s="8">
        <f>C10-D10</f>
        <v>0.23192480747080069</v>
      </c>
      <c r="F10" s="8">
        <f>E10-E5</f>
        <v>3.6334377360370347</v>
      </c>
      <c r="G10" s="8">
        <f>2^-(F10)</f>
        <v>8.057981279230976E-2</v>
      </c>
    </row>
    <row r="12" spans="1:15" x14ac:dyDescent="0.25">
      <c r="C12" s="6"/>
      <c r="D12" s="6"/>
      <c r="E12" s="9"/>
      <c r="F12" s="9"/>
      <c r="L12" s="6"/>
      <c r="M12" s="6"/>
      <c r="N12" s="9"/>
      <c r="O12" s="9"/>
    </row>
    <row r="13" spans="1:15" x14ac:dyDescent="0.25">
      <c r="C13" s="6"/>
      <c r="D13" s="6"/>
      <c r="E13" s="9"/>
      <c r="F13" s="9"/>
      <c r="L13" s="6"/>
      <c r="M13" s="6"/>
      <c r="N13" s="9"/>
      <c r="O13" s="9"/>
    </row>
    <row r="14" spans="1:15" x14ac:dyDescent="0.25">
      <c r="C14" s="6"/>
      <c r="D14" s="6"/>
      <c r="E14" s="9"/>
      <c r="F14" s="9"/>
      <c r="L14" s="6"/>
      <c r="M14" s="6"/>
      <c r="N14" s="9"/>
      <c r="O14" s="9"/>
    </row>
    <row r="20" spans="1:3" x14ac:dyDescent="0.25">
      <c r="A20" s="8" t="s">
        <v>0</v>
      </c>
      <c r="B20" s="8" t="s">
        <v>29</v>
      </c>
      <c r="C20" s="8" t="s">
        <v>30</v>
      </c>
    </row>
    <row r="21" spans="1:3" x14ac:dyDescent="0.25">
      <c r="A21" s="8">
        <v>1</v>
      </c>
      <c r="B21" s="8">
        <f>G2</f>
        <v>0.48614700326000615</v>
      </c>
      <c r="C21" s="8">
        <f>G7</f>
        <v>7.9589526963673093E-2</v>
      </c>
    </row>
    <row r="22" spans="1:3" x14ac:dyDescent="0.25">
      <c r="A22" s="8">
        <v>2</v>
      </c>
      <c r="B22" s="8">
        <f>G3</f>
        <v>0.96710776032388113</v>
      </c>
      <c r="C22" s="8">
        <f>G8</f>
        <v>8.6396141364335835E-2</v>
      </c>
    </row>
    <row r="23" spans="1:3" x14ac:dyDescent="0.25">
      <c r="A23" s="8">
        <v>3</v>
      </c>
      <c r="B23" s="8">
        <f>G4</f>
        <v>2.1269511661800675</v>
      </c>
      <c r="C23" s="8">
        <f>G9</f>
        <v>7.6090159125031281E-2</v>
      </c>
    </row>
    <row r="24" spans="1:3" x14ac:dyDescent="0.25">
      <c r="A24" s="8" t="s">
        <v>25</v>
      </c>
      <c r="B24" s="8">
        <f>AVERAGE(B21:B23)</f>
        <v>1.1934019765879851</v>
      </c>
      <c r="C24" s="8">
        <f t="shared" ref="C24" si="0">AVERAGE(C21:C23)</f>
        <v>8.0691942484346732E-2</v>
      </c>
    </row>
    <row r="25" spans="1:3" x14ac:dyDescent="0.25">
      <c r="A25" s="8" t="s">
        <v>26</v>
      </c>
      <c r="B25" s="8">
        <f>STDEV(B21:B23)</f>
        <v>0.84348466465009841</v>
      </c>
      <c r="C25" s="8">
        <f>STDEV(C21:C23)</f>
        <v>5.2406876900252157E-3</v>
      </c>
    </row>
    <row r="26" spans="1:3" x14ac:dyDescent="0.25">
      <c r="A26" s="8" t="s">
        <v>27</v>
      </c>
      <c r="B26" s="8">
        <f>B25/SQRT(3)</f>
        <v>0.48698609819305555</v>
      </c>
      <c r="C26" s="8">
        <f>C25/SQRT(3)</f>
        <v>3.0257124485748165E-3</v>
      </c>
    </row>
    <row r="27" spans="1:3" x14ac:dyDescent="0.25">
      <c r="A27" s="8" t="s">
        <v>28</v>
      </c>
      <c r="B27" s="8">
        <f>_xlfn.T.TEST(C21:C23,B21:B23,2,1)</f>
        <v>0.15049352220148038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8" customWidth="1"/>
    <col min="2" max="3" width="10.28515625" style="8"/>
    <col min="4" max="4" width="11.7109375" style="8" customWidth="1"/>
    <col min="5" max="5" width="10.28515625" style="8"/>
    <col min="6" max="6" width="11.7109375" style="8" customWidth="1"/>
    <col min="7" max="9" width="10.28515625" style="8"/>
    <col min="10" max="10" width="20.140625" style="8" customWidth="1"/>
    <col min="11" max="16384" width="10.28515625" style="8"/>
  </cols>
  <sheetData>
    <row r="1" spans="1:15" x14ac:dyDescent="0.25">
      <c r="A1" s="8" t="s">
        <v>0</v>
      </c>
      <c r="B1" s="8" t="s">
        <v>16</v>
      </c>
      <c r="C1" s="8" t="s">
        <v>0</v>
      </c>
      <c r="D1" s="8" t="s">
        <v>17</v>
      </c>
      <c r="E1" s="8" t="s">
        <v>18</v>
      </c>
      <c r="F1" s="8" t="s">
        <v>19</v>
      </c>
      <c r="G1" s="8" t="s">
        <v>20</v>
      </c>
    </row>
    <row r="2" spans="1:15" x14ac:dyDescent="0.25">
      <c r="A2" s="8" t="s">
        <v>29</v>
      </c>
      <c r="B2" s="8" t="s">
        <v>21</v>
      </c>
      <c r="C2" s="5">
        <v>28.6188473811347</v>
      </c>
      <c r="D2" s="5">
        <v>28.306461272030798</v>
      </c>
      <c r="E2" s="9">
        <f>C2-D5</f>
        <v>0.14760214857822973</v>
      </c>
      <c r="F2" s="8">
        <f>E2-E5</f>
        <v>0.77875371079106515</v>
      </c>
      <c r="G2" s="8">
        <f>2^-(F2)</f>
        <v>0.58287009505070764</v>
      </c>
      <c r="L2" s="6"/>
      <c r="M2" s="6"/>
      <c r="N2" s="9"/>
      <c r="O2" s="9"/>
    </row>
    <row r="3" spans="1:15" x14ac:dyDescent="0.25">
      <c r="A3" s="8" t="s">
        <v>29</v>
      </c>
      <c r="B3" s="8" t="s">
        <v>22</v>
      </c>
      <c r="C3" s="5">
        <v>28.613316032397002</v>
      </c>
      <c r="D3" s="5">
        <v>28.51107562192</v>
      </c>
      <c r="E3" s="9">
        <f>C3-D5</f>
        <v>0.14207079984053195</v>
      </c>
      <c r="F3" s="8">
        <f>E3-E5</f>
        <v>0.77322236205336736</v>
      </c>
      <c r="G3" s="8">
        <f>2^-(F3)</f>
        <v>0.58510913113292939</v>
      </c>
      <c r="L3" s="6"/>
      <c r="M3" s="6"/>
      <c r="N3" s="9"/>
      <c r="O3" s="9"/>
    </row>
    <row r="4" spans="1:15" x14ac:dyDescent="0.25">
      <c r="A4" s="8" t="s">
        <v>29</v>
      </c>
      <c r="B4" s="8" t="s">
        <v>23</v>
      </c>
      <c r="C4" s="5">
        <v>26.288117597499198</v>
      </c>
      <c r="D4" s="5">
        <v>28.5961988037186</v>
      </c>
      <c r="E4" s="9">
        <f>C4-D5</f>
        <v>-2.1831276350572715</v>
      </c>
      <c r="F4" s="8">
        <f>E4-E5</f>
        <v>-1.5519760728444361</v>
      </c>
      <c r="G4" s="8">
        <f>2^-(F4)</f>
        <v>2.9321848835703404</v>
      </c>
      <c r="L4" s="6"/>
      <c r="M4" s="6"/>
      <c r="N4" s="9"/>
      <c r="O4" s="9"/>
    </row>
    <row r="5" spans="1:15" x14ac:dyDescent="0.25">
      <c r="A5" s="8" t="s">
        <v>24</v>
      </c>
      <c r="C5" s="8">
        <f>AVERAGE(C2:C4)</f>
        <v>27.840093670343634</v>
      </c>
      <c r="D5" s="8">
        <f>AVERAGE(D2:D4)</f>
        <v>28.47124523255647</v>
      </c>
      <c r="E5" s="8">
        <f>C5-D5</f>
        <v>-0.63115156221283542</v>
      </c>
      <c r="F5" s="8">
        <f>E5-E5</f>
        <v>0</v>
      </c>
      <c r="G5" s="8">
        <f>2^-(F5)</f>
        <v>1</v>
      </c>
    </row>
    <row r="7" spans="1:15" x14ac:dyDescent="0.25">
      <c r="A7" s="8" t="s">
        <v>30</v>
      </c>
      <c r="B7" s="8" t="s">
        <v>21</v>
      </c>
      <c r="C7" s="5">
        <v>26.8249412884871</v>
      </c>
      <c r="D7" s="5">
        <v>28.306461272030798</v>
      </c>
      <c r="E7" s="9">
        <f>C7-D10</f>
        <v>-1.6463039440693699</v>
      </c>
      <c r="F7" s="8">
        <f>E7-E5</f>
        <v>-1.0151523818565344</v>
      </c>
      <c r="G7" s="8">
        <f>2^-(F7)</f>
        <v>2.0211163581826015</v>
      </c>
      <c r="L7" s="6"/>
      <c r="M7" s="6"/>
      <c r="N7" s="9"/>
      <c r="O7" s="9"/>
    </row>
    <row r="8" spans="1:15" x14ac:dyDescent="0.25">
      <c r="A8" s="8" t="s">
        <v>30</v>
      </c>
      <c r="B8" s="8" t="s">
        <v>22</v>
      </c>
      <c r="C8" s="5">
        <v>27.048595372917799</v>
      </c>
      <c r="D8" s="5">
        <v>28.51107562192</v>
      </c>
      <c r="E8" s="9">
        <f>C8-D10</f>
        <v>-1.4226498596386712</v>
      </c>
      <c r="F8" s="8">
        <f>E8-E5</f>
        <v>-0.79149829742583577</v>
      </c>
      <c r="G8" s="8">
        <f>2^-(F8)</f>
        <v>1.7308711094923579</v>
      </c>
      <c r="L8" s="6"/>
      <c r="M8" s="6"/>
      <c r="N8" s="9"/>
      <c r="O8" s="9"/>
    </row>
    <row r="9" spans="1:15" x14ac:dyDescent="0.25">
      <c r="A9" s="8" t="s">
        <v>30</v>
      </c>
      <c r="B9" s="8" t="s">
        <v>23</v>
      </c>
      <c r="C9" s="5">
        <v>27.066415110977101</v>
      </c>
      <c r="D9" s="5">
        <v>28.5961988037186</v>
      </c>
      <c r="E9" s="9">
        <f>C9-D10</f>
        <v>-1.4048301215793693</v>
      </c>
      <c r="F9" s="8">
        <f>E9-E5</f>
        <v>-0.77367855936653385</v>
      </c>
      <c r="G9" s="8">
        <f>2^-(F9)</f>
        <v>1.7096233995609755</v>
      </c>
      <c r="L9" s="6"/>
      <c r="M9" s="6"/>
      <c r="N9" s="9"/>
      <c r="O9" s="9"/>
    </row>
    <row r="10" spans="1:15" x14ac:dyDescent="0.25">
      <c r="A10" s="8" t="s">
        <v>24</v>
      </c>
      <c r="C10" s="8">
        <f>AVERAGE(C7:C9)</f>
        <v>26.979983924127335</v>
      </c>
      <c r="D10" s="8">
        <f>AVERAGE(D7:D9)</f>
        <v>28.47124523255647</v>
      </c>
      <c r="E10" s="8">
        <f>C10-D10</f>
        <v>-1.4912613084291344</v>
      </c>
      <c r="F10" s="8">
        <f>E10-E5</f>
        <v>-0.86010974621629899</v>
      </c>
      <c r="G10" s="8">
        <f>2^-(F10)</f>
        <v>1.8151763863592199</v>
      </c>
    </row>
    <row r="12" spans="1:15" x14ac:dyDescent="0.25">
      <c r="C12" s="6"/>
      <c r="D12" s="6"/>
      <c r="E12" s="9"/>
      <c r="F12" s="9"/>
      <c r="L12" s="6"/>
      <c r="M12" s="6"/>
      <c r="N12" s="9"/>
      <c r="O12" s="9"/>
    </row>
    <row r="13" spans="1:15" x14ac:dyDescent="0.25">
      <c r="C13" s="6"/>
      <c r="D13" s="6"/>
      <c r="E13" s="9"/>
      <c r="F13" s="9"/>
      <c r="L13" s="6"/>
      <c r="M13" s="6"/>
      <c r="N13" s="9"/>
      <c r="O13" s="9"/>
    </row>
    <row r="14" spans="1:15" x14ac:dyDescent="0.25">
      <c r="C14" s="6"/>
      <c r="D14" s="6"/>
      <c r="E14" s="9"/>
      <c r="F14" s="9"/>
      <c r="L14" s="6"/>
      <c r="M14" s="6"/>
      <c r="N14" s="9"/>
      <c r="O14" s="9"/>
    </row>
    <row r="20" spans="1:3" x14ac:dyDescent="0.25">
      <c r="A20" s="8" t="s">
        <v>0</v>
      </c>
      <c r="B20" s="8" t="s">
        <v>29</v>
      </c>
      <c r="C20" s="8" t="s">
        <v>30</v>
      </c>
    </row>
    <row r="21" spans="1:3" x14ac:dyDescent="0.25">
      <c r="A21" s="8">
        <v>1</v>
      </c>
      <c r="B21" s="8">
        <f>G2</f>
        <v>0.58287009505070764</v>
      </c>
      <c r="C21" s="8">
        <f>G7</f>
        <v>2.0211163581826015</v>
      </c>
    </row>
    <row r="22" spans="1:3" x14ac:dyDescent="0.25">
      <c r="A22" s="8">
        <v>2</v>
      </c>
      <c r="B22" s="8">
        <f>G3</f>
        <v>0.58510913113292939</v>
      </c>
      <c r="C22" s="8">
        <f>G8</f>
        <v>1.7308711094923579</v>
      </c>
    </row>
    <row r="23" spans="1:3" x14ac:dyDescent="0.25">
      <c r="A23" s="8">
        <v>3</v>
      </c>
      <c r="B23" s="8">
        <f>G4</f>
        <v>2.9321848835703404</v>
      </c>
      <c r="C23" s="8">
        <f>G9</f>
        <v>1.7096233995609755</v>
      </c>
    </row>
    <row r="24" spans="1:3" x14ac:dyDescent="0.25">
      <c r="A24" s="8" t="s">
        <v>25</v>
      </c>
      <c r="B24" s="8">
        <f>AVERAGE(B21:B23)</f>
        <v>1.3667213699179925</v>
      </c>
      <c r="C24" s="8">
        <f t="shared" ref="C24" si="0">AVERAGE(C21:C23)</f>
        <v>1.8205369557453117</v>
      </c>
    </row>
    <row r="25" spans="1:3" x14ac:dyDescent="0.25">
      <c r="A25" s="8" t="s">
        <v>26</v>
      </c>
      <c r="B25" s="8">
        <f>STDEV(B21:B23)</f>
        <v>1.3557316337510201</v>
      </c>
      <c r="C25" s="8">
        <f>STDEV(C21:C23)</f>
        <v>0.17403143051158101</v>
      </c>
    </row>
    <row r="26" spans="1:3" x14ac:dyDescent="0.25">
      <c r="A26" s="8" t="s">
        <v>27</v>
      </c>
      <c r="B26" s="8">
        <f>B25/SQRT(3)</f>
        <v>0.78273202369504269</v>
      </c>
      <c r="C26" s="8">
        <f>C25/SQRT(3)</f>
        <v>0.10047709325331695</v>
      </c>
    </row>
    <row r="27" spans="1:3" x14ac:dyDescent="0.25">
      <c r="A27" s="8" t="s">
        <v>28</v>
      </c>
      <c r="B27" s="8">
        <f>_xlfn.T.TEST(C21:C23,B21:B23,2,1)</f>
        <v>0.64403352070452979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ColWidth="10.28515625" defaultRowHeight="14.25" x14ac:dyDescent="0.25"/>
  <cols>
    <col min="1" max="1" width="18.42578125" style="8" customWidth="1"/>
    <col min="2" max="3" width="10.28515625" style="8"/>
    <col min="4" max="4" width="11.7109375" style="8" customWidth="1"/>
    <col min="5" max="5" width="10.28515625" style="8"/>
    <col min="6" max="6" width="11.7109375" style="8" customWidth="1"/>
    <col min="7" max="9" width="10.28515625" style="8"/>
    <col min="10" max="10" width="20.140625" style="8" customWidth="1"/>
    <col min="11" max="16384" width="10.28515625" style="8"/>
  </cols>
  <sheetData>
    <row r="1" spans="1:15" x14ac:dyDescent="0.25">
      <c r="A1" s="8" t="s">
        <v>0</v>
      </c>
      <c r="B1" s="8" t="s">
        <v>16</v>
      </c>
      <c r="C1" s="8" t="s">
        <v>0</v>
      </c>
      <c r="D1" s="8" t="s">
        <v>17</v>
      </c>
      <c r="E1" s="8" t="s">
        <v>18</v>
      </c>
      <c r="F1" s="8" t="s">
        <v>19</v>
      </c>
      <c r="G1" s="8" t="s">
        <v>20</v>
      </c>
    </row>
    <row r="2" spans="1:15" x14ac:dyDescent="0.25">
      <c r="A2" s="8" t="s">
        <v>29</v>
      </c>
      <c r="B2" s="8" t="s">
        <v>21</v>
      </c>
      <c r="C2" s="5">
        <v>36.666880995364203</v>
      </c>
      <c r="D2" s="5">
        <v>28.306461272030798</v>
      </c>
      <c r="E2" s="9">
        <f>C2-D5</f>
        <v>8.1956357628077328</v>
      </c>
      <c r="F2" s="8">
        <f>E2-E5</f>
        <v>0.11467321268673203</v>
      </c>
      <c r="G2" s="8">
        <f>2^-(F2)</f>
        <v>0.92359149132084395</v>
      </c>
      <c r="L2" s="6"/>
      <c r="M2" s="6"/>
      <c r="N2" s="9"/>
      <c r="O2" s="9"/>
    </row>
    <row r="3" spans="1:15" x14ac:dyDescent="0.25">
      <c r="A3" s="8" t="s">
        <v>29</v>
      </c>
      <c r="B3" s="8" t="s">
        <v>22</v>
      </c>
      <c r="C3" s="5">
        <v>36.971405114103</v>
      </c>
      <c r="D3" s="5">
        <v>28.51107562192</v>
      </c>
      <c r="E3" s="9">
        <f>C3-D5</f>
        <v>8.50015988154653</v>
      </c>
      <c r="F3" s="8">
        <f>E3-E5</f>
        <v>0.41919733142552928</v>
      </c>
      <c r="G3" s="8">
        <f>2^-(F3)</f>
        <v>0.74784058275887366</v>
      </c>
      <c r="L3" s="6"/>
      <c r="M3" s="6"/>
      <c r="N3" s="9"/>
      <c r="O3" s="9"/>
    </row>
    <row r="4" spans="1:15" x14ac:dyDescent="0.25">
      <c r="A4" s="8" t="s">
        <v>29</v>
      </c>
      <c r="B4" s="8" t="s">
        <v>23</v>
      </c>
      <c r="C4" s="5">
        <v>36.018337238565202</v>
      </c>
      <c r="D4" s="5">
        <v>28.5961988037186</v>
      </c>
      <c r="E4" s="9">
        <f>C4-D5</f>
        <v>7.5470920060087323</v>
      </c>
      <c r="F4" s="8">
        <f>E4-E5</f>
        <v>-0.53387054411226842</v>
      </c>
      <c r="G4" s="8">
        <f>2^-(F4)</f>
        <v>1.4478082518443394</v>
      </c>
      <c r="L4" s="6"/>
      <c r="M4" s="6"/>
      <c r="N4" s="9"/>
      <c r="O4" s="9"/>
    </row>
    <row r="5" spans="1:15" x14ac:dyDescent="0.25">
      <c r="A5" s="8" t="s">
        <v>24</v>
      </c>
      <c r="C5" s="8">
        <f>AVERAGE(C2:C4)</f>
        <v>36.552207782677471</v>
      </c>
      <c r="D5" s="8">
        <f>AVERAGE(D2:D4)</f>
        <v>28.47124523255647</v>
      </c>
      <c r="E5" s="8">
        <f>C5-D5</f>
        <v>8.0809625501210007</v>
      </c>
      <c r="F5" s="8">
        <f>E5-E5</f>
        <v>0</v>
      </c>
      <c r="G5" s="8">
        <f>2^-(F5)</f>
        <v>1</v>
      </c>
    </row>
    <row r="7" spans="1:15" x14ac:dyDescent="0.25">
      <c r="A7" s="8" t="s">
        <v>30</v>
      </c>
      <c r="B7" s="8" t="s">
        <v>21</v>
      </c>
      <c r="C7" s="5">
        <v>29.502828147891901</v>
      </c>
      <c r="D7" s="5">
        <v>28.306461272030798</v>
      </c>
      <c r="E7" s="9">
        <f>C7-D10</f>
        <v>1.0315829153354308</v>
      </c>
      <c r="F7" s="8">
        <f>E7-E5</f>
        <v>-7.0493796347855699</v>
      </c>
      <c r="G7" s="8">
        <f>2^-(F7)</f>
        <v>132.45694093672549</v>
      </c>
      <c r="L7" s="6"/>
      <c r="M7" s="6"/>
      <c r="N7" s="9"/>
      <c r="O7" s="9"/>
    </row>
    <row r="8" spans="1:15" x14ac:dyDescent="0.25">
      <c r="A8" s="8" t="s">
        <v>30</v>
      </c>
      <c r="B8" s="8" t="s">
        <v>22</v>
      </c>
      <c r="C8" s="5">
        <v>29.6785765726138</v>
      </c>
      <c r="D8" s="5">
        <v>28.51107562192</v>
      </c>
      <c r="E8" s="9">
        <f>C8-D10</f>
        <v>1.2073313400573298</v>
      </c>
      <c r="F8" s="8">
        <f>E8-E5</f>
        <v>-6.8736312100636709</v>
      </c>
      <c r="G8" s="8">
        <f>2^-(F8)</f>
        <v>117.26520668571784</v>
      </c>
      <c r="L8" s="6"/>
      <c r="M8" s="6"/>
      <c r="N8" s="9"/>
      <c r="O8" s="9"/>
    </row>
    <row r="9" spans="1:15" x14ac:dyDescent="0.25">
      <c r="A9" s="8" t="s">
        <v>30</v>
      </c>
      <c r="B9" s="8" t="s">
        <v>23</v>
      </c>
      <c r="C9" s="5">
        <v>29.639637565607199</v>
      </c>
      <c r="D9" s="5">
        <v>28.5961988037186</v>
      </c>
      <c r="E9" s="9">
        <f>C9-D10</f>
        <v>1.1683923330507291</v>
      </c>
      <c r="F9" s="8">
        <f>E9-E5</f>
        <v>-6.9125702170702716</v>
      </c>
      <c r="G9" s="8">
        <f>2^-(F9)</f>
        <v>120.47334876392021</v>
      </c>
      <c r="L9" s="6"/>
      <c r="M9" s="6"/>
      <c r="N9" s="9"/>
      <c r="O9" s="9"/>
    </row>
    <row r="10" spans="1:15" x14ac:dyDescent="0.25">
      <c r="A10" s="8" t="s">
        <v>24</v>
      </c>
      <c r="C10" s="8">
        <f>AVERAGE(C7:C9)</f>
        <v>29.607014095370968</v>
      </c>
      <c r="D10" s="8">
        <f>AVERAGE(D7:D9)</f>
        <v>28.47124523255647</v>
      </c>
      <c r="E10" s="8">
        <f>C10-D10</f>
        <v>1.1357688628144977</v>
      </c>
      <c r="F10" s="8">
        <f>E10-E5</f>
        <v>-6.945193687306503</v>
      </c>
      <c r="G10" s="8">
        <f>2^-(F10)</f>
        <v>123.22863151986562</v>
      </c>
    </row>
    <row r="12" spans="1:15" x14ac:dyDescent="0.25">
      <c r="C12" s="6"/>
      <c r="D12" s="6"/>
      <c r="E12" s="9"/>
      <c r="F12" s="9"/>
      <c r="L12" s="6"/>
      <c r="M12" s="6"/>
      <c r="N12" s="9"/>
      <c r="O12" s="9"/>
    </row>
    <row r="13" spans="1:15" x14ac:dyDescent="0.25">
      <c r="C13" s="6"/>
      <c r="D13" s="6"/>
      <c r="E13" s="9"/>
      <c r="F13" s="9"/>
      <c r="L13" s="6"/>
      <c r="M13" s="6"/>
      <c r="N13" s="9"/>
      <c r="O13" s="9"/>
    </row>
    <row r="14" spans="1:15" x14ac:dyDescent="0.25">
      <c r="C14" s="6"/>
      <c r="D14" s="6"/>
      <c r="E14" s="9"/>
      <c r="F14" s="9"/>
      <c r="L14" s="6"/>
      <c r="M14" s="6"/>
      <c r="N14" s="9"/>
      <c r="O14" s="9"/>
    </row>
    <row r="20" spans="1:3" x14ac:dyDescent="0.25">
      <c r="A20" s="8" t="s">
        <v>0</v>
      </c>
      <c r="B20" s="8" t="s">
        <v>29</v>
      </c>
      <c r="C20" s="8" t="s">
        <v>30</v>
      </c>
    </row>
    <row r="21" spans="1:3" x14ac:dyDescent="0.25">
      <c r="A21" s="8">
        <v>1</v>
      </c>
      <c r="B21" s="8">
        <f>G2</f>
        <v>0.92359149132084395</v>
      </c>
      <c r="C21" s="8">
        <f>G7</f>
        <v>132.45694093672549</v>
      </c>
    </row>
    <row r="22" spans="1:3" x14ac:dyDescent="0.25">
      <c r="A22" s="8">
        <v>2</v>
      </c>
      <c r="B22" s="8">
        <f>G3</f>
        <v>0.74784058275887366</v>
      </c>
      <c r="C22" s="8">
        <f>G8</f>
        <v>117.26520668571784</v>
      </c>
    </row>
    <row r="23" spans="1:3" x14ac:dyDescent="0.25">
      <c r="A23" s="8">
        <v>3</v>
      </c>
      <c r="B23" s="8">
        <f>G4</f>
        <v>1.4478082518443394</v>
      </c>
      <c r="C23" s="8">
        <f>G9</f>
        <v>120.47334876392021</v>
      </c>
    </row>
    <row r="24" spans="1:3" x14ac:dyDescent="0.25">
      <c r="A24" s="8" t="s">
        <v>25</v>
      </c>
      <c r="B24" s="8">
        <f>AVERAGE(B21:B23)</f>
        <v>1.039746775308019</v>
      </c>
      <c r="C24" s="8">
        <f t="shared" ref="C24" si="0">AVERAGE(C21:C23)</f>
        <v>123.39849879545453</v>
      </c>
    </row>
    <row r="25" spans="1:3" x14ac:dyDescent="0.25">
      <c r="A25" s="8" t="s">
        <v>26</v>
      </c>
      <c r="B25" s="8">
        <f>STDEV(B21:B23)</f>
        <v>0.36415343186607579</v>
      </c>
      <c r="C25" s="8">
        <f>STDEV(C21:C23)</f>
        <v>8.0071576991182436</v>
      </c>
    </row>
    <row r="26" spans="1:3" x14ac:dyDescent="0.25">
      <c r="A26" s="8" t="s">
        <v>27</v>
      </c>
      <c r="B26" s="8">
        <f>B25/SQRT(3)</f>
        <v>0.21024408191420491</v>
      </c>
      <c r="C26" s="8">
        <f>C25/SQRT(3)</f>
        <v>4.6229346530297031</v>
      </c>
    </row>
    <row r="27" spans="1:3" x14ac:dyDescent="0.25">
      <c r="A27" s="8" t="s">
        <v>28</v>
      </c>
      <c r="B27" s="8">
        <f>_xlfn.T.TEST(C21:C23,B21:B23,2,1)</f>
        <v>1.4374528934612953E-3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Sheet1</vt:lpstr>
      <vt:lpstr>BT549</vt:lpstr>
      <vt:lpstr>A549</vt:lpstr>
      <vt:lpstr>DU145</vt:lpstr>
      <vt:lpstr>PC3</vt:lpstr>
      <vt:lpstr>HCT1080</vt:lpstr>
      <vt:lpstr>HT29</vt:lpstr>
      <vt:lpstr>HCT116</vt:lpstr>
      <vt:lpstr>HepG2</vt:lpstr>
      <vt:lpstr>HCT15</vt:lpstr>
      <vt:lpstr>T47D</vt:lpstr>
      <vt:lpstr>MB231</vt:lpstr>
      <vt:lpstr>AGS</vt:lpstr>
      <vt:lpstr>MCF7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WOONG CHANG</dc:creator>
  <cp:lastModifiedBy>JAE WOONG CHANG</cp:lastModifiedBy>
  <dcterms:created xsi:type="dcterms:W3CDTF">2017-01-06T22:42:43Z</dcterms:created>
  <dcterms:modified xsi:type="dcterms:W3CDTF">2017-01-06T23:01:01Z</dcterms:modified>
</cp:coreProperties>
</file>