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475" windowHeight="10020" tabRatio="915" activeTab="13"/>
  </bookViews>
  <sheets>
    <sheet name="cell line" sheetId="1" r:id="rId1"/>
    <sheet name="BT549" sheetId="2" r:id="rId2"/>
    <sheet name="A549" sheetId="3" r:id="rId3"/>
    <sheet name="DU145" sheetId="4" r:id="rId4"/>
    <sheet name="PC3" sheetId="5" r:id="rId5"/>
    <sheet name="HT1080" sheetId="6" r:id="rId6"/>
    <sheet name="HT29" sheetId="7" r:id="rId7"/>
    <sheet name="HCT116" sheetId="8" r:id="rId8"/>
    <sheet name="HeG2" sheetId="9" r:id="rId9"/>
    <sheet name="HCT115" sheetId="10" r:id="rId10"/>
    <sheet name="T47D" sheetId="11" r:id="rId11"/>
    <sheet name="MB231" sheetId="12" r:id="rId12"/>
    <sheet name="AGS" sheetId="13" r:id="rId13"/>
    <sheet name="MCF7" sheetId="14" r:id="rId14"/>
  </sheets>
  <calcPr calcId="145621" iterateCount="1"/>
</workbook>
</file>

<file path=xl/calcChain.xml><?xml version="1.0" encoding="utf-8"?>
<calcChain xmlns="http://schemas.openxmlformats.org/spreadsheetml/2006/main">
  <c r="E10" i="14" l="1"/>
  <c r="D10" i="14"/>
  <c r="E7" i="14" s="1"/>
  <c r="C10" i="14"/>
  <c r="E9" i="14"/>
  <c r="E8" i="14"/>
  <c r="D5" i="14"/>
  <c r="E2" i="14" s="1"/>
  <c r="C5" i="14"/>
  <c r="E5" i="14" s="1"/>
  <c r="F5" i="14" s="1"/>
  <c r="G5" i="14" s="1"/>
  <c r="D10" i="13"/>
  <c r="E7" i="13" s="1"/>
  <c r="C10" i="13"/>
  <c r="E10" i="13" s="1"/>
  <c r="D5" i="13"/>
  <c r="E4" i="13" s="1"/>
  <c r="C5" i="13"/>
  <c r="E5" i="13" s="1"/>
  <c r="F5" i="13" s="1"/>
  <c r="G5" i="13" s="1"/>
  <c r="E2" i="13"/>
  <c r="D10" i="12"/>
  <c r="E7" i="12" s="1"/>
  <c r="C10" i="12"/>
  <c r="D5" i="12"/>
  <c r="E4" i="12" s="1"/>
  <c r="C5" i="12"/>
  <c r="E5" i="12" s="1"/>
  <c r="F5" i="12" s="1"/>
  <c r="G5" i="12" s="1"/>
  <c r="E2" i="12"/>
  <c r="F2" i="12" s="1"/>
  <c r="G2" i="12" s="1"/>
  <c r="B21" i="12" s="1"/>
  <c r="E10" i="11"/>
  <c r="D10" i="11"/>
  <c r="E7" i="11" s="1"/>
  <c r="C10" i="11"/>
  <c r="E8" i="11"/>
  <c r="D5" i="11"/>
  <c r="E4" i="11" s="1"/>
  <c r="C5" i="11"/>
  <c r="E5" i="11" s="1"/>
  <c r="E2" i="11"/>
  <c r="D10" i="10"/>
  <c r="C10" i="10"/>
  <c r="E10" i="10" s="1"/>
  <c r="E9" i="10"/>
  <c r="E8" i="10"/>
  <c r="E7" i="10"/>
  <c r="D5" i="10"/>
  <c r="E2" i="10" s="1"/>
  <c r="C5" i="10"/>
  <c r="E5" i="10" s="1"/>
  <c r="F5" i="10" s="1"/>
  <c r="G5" i="10" s="1"/>
  <c r="E10" i="9"/>
  <c r="D10" i="9"/>
  <c r="C10" i="9"/>
  <c r="E9" i="9"/>
  <c r="E8" i="9"/>
  <c r="E7" i="9"/>
  <c r="D5" i="9"/>
  <c r="E2" i="9" s="1"/>
  <c r="C5" i="9"/>
  <c r="E5" i="9" s="1"/>
  <c r="F5" i="9" s="1"/>
  <c r="G5" i="9" s="1"/>
  <c r="D10" i="8"/>
  <c r="E7" i="8" s="1"/>
  <c r="C10" i="8"/>
  <c r="E10" i="8" s="1"/>
  <c r="E9" i="8"/>
  <c r="E8" i="8"/>
  <c r="D5" i="8"/>
  <c r="E2" i="8" s="1"/>
  <c r="C5" i="8"/>
  <c r="E5" i="8" s="1"/>
  <c r="F5" i="8" s="1"/>
  <c r="G5" i="8" s="1"/>
  <c r="D10" i="7"/>
  <c r="E9" i="7" s="1"/>
  <c r="C10" i="7"/>
  <c r="D5" i="7"/>
  <c r="E3" i="7" s="1"/>
  <c r="C5" i="7"/>
  <c r="E5" i="7" s="1"/>
  <c r="F5" i="7" s="1"/>
  <c r="G5" i="7" s="1"/>
  <c r="E2" i="7"/>
  <c r="F2" i="7" s="1"/>
  <c r="G2" i="7" s="1"/>
  <c r="B21" i="7" s="1"/>
  <c r="D10" i="6"/>
  <c r="C10" i="6"/>
  <c r="E10" i="6" s="1"/>
  <c r="E9" i="6"/>
  <c r="E8" i="6"/>
  <c r="E7" i="6"/>
  <c r="D5" i="6"/>
  <c r="E2" i="6" s="1"/>
  <c r="C5" i="6"/>
  <c r="E5" i="6" s="1"/>
  <c r="F5" i="6" s="1"/>
  <c r="G5" i="6" s="1"/>
  <c r="D10" i="5"/>
  <c r="E7" i="5" s="1"/>
  <c r="C10" i="5"/>
  <c r="E10" i="5" s="1"/>
  <c r="E9" i="5"/>
  <c r="E8" i="5"/>
  <c r="D5" i="5"/>
  <c r="E2" i="5" s="1"/>
  <c r="C5" i="5"/>
  <c r="E5" i="5" s="1"/>
  <c r="F5" i="5" s="1"/>
  <c r="G5" i="5" s="1"/>
  <c r="D10" i="4"/>
  <c r="E7" i="4" s="1"/>
  <c r="F7" i="4" s="1"/>
  <c r="G7" i="4" s="1"/>
  <c r="C21" i="4" s="1"/>
  <c r="C10" i="4"/>
  <c r="E10" i="4" s="1"/>
  <c r="F10" i="4" s="1"/>
  <c r="G10" i="4" s="1"/>
  <c r="E8" i="4"/>
  <c r="D5" i="4"/>
  <c r="E4" i="4" s="1"/>
  <c r="C5" i="4"/>
  <c r="E5" i="4" s="1"/>
  <c r="E2" i="4"/>
  <c r="D10" i="3"/>
  <c r="E7" i="3" s="1"/>
  <c r="C10" i="3"/>
  <c r="E10" i="3" s="1"/>
  <c r="E9" i="3"/>
  <c r="E8" i="3"/>
  <c r="D5" i="3"/>
  <c r="E2" i="3" s="1"/>
  <c r="C5" i="3"/>
  <c r="E5" i="3" s="1"/>
  <c r="F5" i="3" s="1"/>
  <c r="G5" i="3" s="1"/>
  <c r="D10" i="2"/>
  <c r="E7" i="2" s="1"/>
  <c r="C10" i="2"/>
  <c r="E10" i="2" s="1"/>
  <c r="E9" i="2"/>
  <c r="E8" i="2"/>
  <c r="D5" i="2"/>
  <c r="E4" i="2" s="1"/>
  <c r="C5" i="2"/>
  <c r="E5" i="2" s="1"/>
  <c r="E2" i="2"/>
  <c r="F10" i="14" l="1"/>
  <c r="G10" i="14" s="1"/>
  <c r="F2" i="14"/>
  <c r="G2" i="14" s="1"/>
  <c r="B21" i="14" s="1"/>
  <c r="F9" i="14"/>
  <c r="G9" i="14" s="1"/>
  <c r="C23" i="14" s="1"/>
  <c r="F8" i="14"/>
  <c r="G8" i="14" s="1"/>
  <c r="C22" i="14" s="1"/>
  <c r="F7" i="14"/>
  <c r="G7" i="14" s="1"/>
  <c r="C21" i="14" s="1"/>
  <c r="E3" i="14"/>
  <c r="F3" i="14" s="1"/>
  <c r="G3" i="14" s="1"/>
  <c r="B22" i="14" s="1"/>
  <c r="E4" i="14"/>
  <c r="F4" i="14" s="1"/>
  <c r="G4" i="14" s="1"/>
  <c r="B23" i="14" s="1"/>
  <c r="F2" i="13"/>
  <c r="G2" i="13" s="1"/>
  <c r="B21" i="13" s="1"/>
  <c r="B27" i="13" s="1"/>
  <c r="F10" i="13"/>
  <c r="G10" i="13" s="1"/>
  <c r="F7" i="13"/>
  <c r="G7" i="13" s="1"/>
  <c r="C21" i="13" s="1"/>
  <c r="F4" i="13"/>
  <c r="G4" i="13" s="1"/>
  <c r="B23" i="13" s="1"/>
  <c r="E8" i="13"/>
  <c r="F8" i="13" s="1"/>
  <c r="G8" i="13" s="1"/>
  <c r="C22" i="13" s="1"/>
  <c r="C25" i="13" s="1"/>
  <c r="C26" i="13" s="1"/>
  <c r="E9" i="13"/>
  <c r="F9" i="13" s="1"/>
  <c r="G9" i="13" s="1"/>
  <c r="C23" i="13" s="1"/>
  <c r="E3" i="13"/>
  <c r="F3" i="13" s="1"/>
  <c r="G3" i="13" s="1"/>
  <c r="B22" i="13" s="1"/>
  <c r="B24" i="13" s="1"/>
  <c r="F7" i="12"/>
  <c r="G7" i="12" s="1"/>
  <c r="C21" i="12" s="1"/>
  <c r="F4" i="12"/>
  <c r="G4" i="12" s="1"/>
  <c r="B23" i="12" s="1"/>
  <c r="E9" i="12"/>
  <c r="F9" i="12" s="1"/>
  <c r="G9" i="12" s="1"/>
  <c r="C23" i="12" s="1"/>
  <c r="E8" i="12"/>
  <c r="F8" i="12" s="1"/>
  <c r="G8" i="12" s="1"/>
  <c r="C22" i="12" s="1"/>
  <c r="E3" i="12"/>
  <c r="F3" i="12" s="1"/>
  <c r="G3" i="12" s="1"/>
  <c r="B22" i="12" s="1"/>
  <c r="B25" i="12" s="1"/>
  <c r="B26" i="12" s="1"/>
  <c r="E10" i="12"/>
  <c r="F10" i="12" s="1"/>
  <c r="G10" i="12" s="1"/>
  <c r="F7" i="11"/>
  <c r="G7" i="11" s="1"/>
  <c r="C21" i="11" s="1"/>
  <c r="F10" i="11"/>
  <c r="G10" i="11" s="1"/>
  <c r="F5" i="11"/>
  <c r="G5" i="11" s="1"/>
  <c r="F2" i="11"/>
  <c r="G2" i="11" s="1"/>
  <c r="B21" i="11" s="1"/>
  <c r="F4" i="11"/>
  <c r="G4" i="11" s="1"/>
  <c r="B23" i="11" s="1"/>
  <c r="F8" i="11"/>
  <c r="G8" i="11" s="1"/>
  <c r="C22" i="11" s="1"/>
  <c r="C25" i="11" s="1"/>
  <c r="C26" i="11" s="1"/>
  <c r="E3" i="11"/>
  <c r="F3" i="11" s="1"/>
  <c r="G3" i="11" s="1"/>
  <c r="B22" i="11" s="1"/>
  <c r="E9" i="11"/>
  <c r="F9" i="11" s="1"/>
  <c r="G9" i="11" s="1"/>
  <c r="C23" i="11" s="1"/>
  <c r="F10" i="10"/>
  <c r="G10" i="10" s="1"/>
  <c r="F7" i="10"/>
  <c r="G7" i="10" s="1"/>
  <c r="C21" i="10" s="1"/>
  <c r="F2" i="10"/>
  <c r="G2" i="10" s="1"/>
  <c r="B21" i="10" s="1"/>
  <c r="F8" i="10"/>
  <c r="G8" i="10" s="1"/>
  <c r="C22" i="10" s="1"/>
  <c r="F9" i="10"/>
  <c r="G9" i="10" s="1"/>
  <c r="C23" i="10" s="1"/>
  <c r="E3" i="10"/>
  <c r="F3" i="10" s="1"/>
  <c r="G3" i="10" s="1"/>
  <c r="B22" i="10" s="1"/>
  <c r="E4" i="10"/>
  <c r="F4" i="10" s="1"/>
  <c r="G4" i="10" s="1"/>
  <c r="B23" i="10" s="1"/>
  <c r="F2" i="9"/>
  <c r="G2" i="9" s="1"/>
  <c r="B21" i="9" s="1"/>
  <c r="F9" i="9"/>
  <c r="G9" i="9" s="1"/>
  <c r="C23" i="9" s="1"/>
  <c r="F7" i="9"/>
  <c r="G7" i="9" s="1"/>
  <c r="C21" i="9" s="1"/>
  <c r="F8" i="9"/>
  <c r="G8" i="9" s="1"/>
  <c r="C22" i="9" s="1"/>
  <c r="F10" i="9"/>
  <c r="G10" i="9" s="1"/>
  <c r="E3" i="9"/>
  <c r="F3" i="9" s="1"/>
  <c r="G3" i="9" s="1"/>
  <c r="B22" i="9" s="1"/>
  <c r="E4" i="9"/>
  <c r="F4" i="9" s="1"/>
  <c r="G4" i="9" s="1"/>
  <c r="B23" i="9" s="1"/>
  <c r="F7" i="8"/>
  <c r="G7" i="8" s="1"/>
  <c r="C21" i="8" s="1"/>
  <c r="C25" i="8" s="1"/>
  <c r="C26" i="8" s="1"/>
  <c r="F2" i="8"/>
  <c r="G2" i="8" s="1"/>
  <c r="B21" i="8" s="1"/>
  <c r="F8" i="8"/>
  <c r="G8" i="8" s="1"/>
  <c r="C22" i="8" s="1"/>
  <c r="F9" i="8"/>
  <c r="G9" i="8" s="1"/>
  <c r="C23" i="8" s="1"/>
  <c r="F10" i="8"/>
  <c r="G10" i="8" s="1"/>
  <c r="E3" i="8"/>
  <c r="F3" i="8" s="1"/>
  <c r="G3" i="8" s="1"/>
  <c r="B22" i="8" s="1"/>
  <c r="E4" i="8"/>
  <c r="F4" i="8" s="1"/>
  <c r="G4" i="8" s="1"/>
  <c r="B23" i="8" s="1"/>
  <c r="F9" i="7"/>
  <c r="G9" i="7" s="1"/>
  <c r="C23" i="7" s="1"/>
  <c r="F3" i="7"/>
  <c r="G3" i="7" s="1"/>
  <c r="B22" i="7" s="1"/>
  <c r="B25" i="7" s="1"/>
  <c r="B26" i="7" s="1"/>
  <c r="E8" i="7"/>
  <c r="F8" i="7" s="1"/>
  <c r="G8" i="7" s="1"/>
  <c r="C22" i="7" s="1"/>
  <c r="E4" i="7"/>
  <c r="F4" i="7" s="1"/>
  <c r="G4" i="7" s="1"/>
  <c r="B23" i="7" s="1"/>
  <c r="B24" i="7" s="1"/>
  <c r="E7" i="7"/>
  <c r="F7" i="7" s="1"/>
  <c r="G7" i="7" s="1"/>
  <c r="C21" i="7" s="1"/>
  <c r="E10" i="7"/>
  <c r="F10" i="7" s="1"/>
  <c r="G10" i="7" s="1"/>
  <c r="F2" i="6"/>
  <c r="G2" i="6" s="1"/>
  <c r="B21" i="6" s="1"/>
  <c r="F9" i="6"/>
  <c r="G9" i="6" s="1"/>
  <c r="C23" i="6" s="1"/>
  <c r="F7" i="6"/>
  <c r="G7" i="6" s="1"/>
  <c r="C21" i="6" s="1"/>
  <c r="F8" i="6"/>
  <c r="G8" i="6" s="1"/>
  <c r="C22" i="6" s="1"/>
  <c r="F10" i="6"/>
  <c r="G10" i="6" s="1"/>
  <c r="E4" i="6"/>
  <c r="F4" i="6" s="1"/>
  <c r="G4" i="6" s="1"/>
  <c r="B23" i="6" s="1"/>
  <c r="E3" i="6"/>
  <c r="F3" i="6" s="1"/>
  <c r="G3" i="6" s="1"/>
  <c r="B22" i="6" s="1"/>
  <c r="F7" i="5"/>
  <c r="G7" i="5" s="1"/>
  <c r="C21" i="5" s="1"/>
  <c r="F10" i="5"/>
  <c r="G10" i="5" s="1"/>
  <c r="F2" i="5"/>
  <c r="G2" i="5" s="1"/>
  <c r="B21" i="5" s="1"/>
  <c r="F8" i="5"/>
  <c r="G8" i="5" s="1"/>
  <c r="C22" i="5" s="1"/>
  <c r="F9" i="5"/>
  <c r="G9" i="5" s="1"/>
  <c r="C23" i="5" s="1"/>
  <c r="E4" i="5"/>
  <c r="F4" i="5" s="1"/>
  <c r="G4" i="5" s="1"/>
  <c r="B23" i="5" s="1"/>
  <c r="E3" i="5"/>
  <c r="F3" i="5" s="1"/>
  <c r="G3" i="5" s="1"/>
  <c r="B22" i="5" s="1"/>
  <c r="F2" i="4"/>
  <c r="G2" i="4" s="1"/>
  <c r="B21" i="4" s="1"/>
  <c r="F5" i="4"/>
  <c r="G5" i="4" s="1"/>
  <c r="F4" i="4"/>
  <c r="G4" i="4" s="1"/>
  <c r="B23" i="4" s="1"/>
  <c r="F8" i="4"/>
  <c r="G8" i="4" s="1"/>
  <c r="C22" i="4" s="1"/>
  <c r="E3" i="4"/>
  <c r="F3" i="4" s="1"/>
  <c r="G3" i="4" s="1"/>
  <c r="B22" i="4" s="1"/>
  <c r="E9" i="4"/>
  <c r="F9" i="4" s="1"/>
  <c r="G9" i="4" s="1"/>
  <c r="C23" i="4" s="1"/>
  <c r="F8" i="3"/>
  <c r="G8" i="3" s="1"/>
  <c r="C22" i="3" s="1"/>
  <c r="F9" i="3"/>
  <c r="G9" i="3" s="1"/>
  <c r="C23" i="3" s="1"/>
  <c r="F2" i="3"/>
  <c r="G2" i="3" s="1"/>
  <c r="B21" i="3" s="1"/>
  <c r="F7" i="3"/>
  <c r="G7" i="3" s="1"/>
  <c r="C21" i="3" s="1"/>
  <c r="F10" i="3"/>
  <c r="G10" i="3" s="1"/>
  <c r="E3" i="3"/>
  <c r="F3" i="3" s="1"/>
  <c r="G3" i="3" s="1"/>
  <c r="B22" i="3" s="1"/>
  <c r="E4" i="3"/>
  <c r="F4" i="3" s="1"/>
  <c r="G4" i="3" s="1"/>
  <c r="B23" i="3" s="1"/>
  <c r="F7" i="2"/>
  <c r="G7" i="2" s="1"/>
  <c r="C21" i="2" s="1"/>
  <c r="B27" i="2" s="1"/>
  <c r="F10" i="2"/>
  <c r="G10" i="2" s="1"/>
  <c r="F5" i="2"/>
  <c r="G5" i="2" s="1"/>
  <c r="F2" i="2"/>
  <c r="G2" i="2" s="1"/>
  <c r="B21" i="2" s="1"/>
  <c r="F4" i="2"/>
  <c r="G4" i="2" s="1"/>
  <c r="B23" i="2" s="1"/>
  <c r="F8" i="2"/>
  <c r="G8" i="2" s="1"/>
  <c r="C22" i="2" s="1"/>
  <c r="F9" i="2"/>
  <c r="G9" i="2" s="1"/>
  <c r="C23" i="2" s="1"/>
  <c r="E3" i="2"/>
  <c r="F3" i="2" s="1"/>
  <c r="G3" i="2" s="1"/>
  <c r="B22" i="2" s="1"/>
  <c r="B27" i="14" l="1"/>
  <c r="C24" i="14"/>
  <c r="C25" i="14"/>
  <c r="C26" i="14" s="1"/>
  <c r="B25" i="14"/>
  <c r="B26" i="14" s="1"/>
  <c r="B24" i="14"/>
  <c r="C24" i="13"/>
  <c r="B25" i="13"/>
  <c r="B26" i="13" s="1"/>
  <c r="C25" i="12"/>
  <c r="C26" i="12" s="1"/>
  <c r="B24" i="12"/>
  <c r="B27" i="12"/>
  <c r="C24" i="12"/>
  <c r="B27" i="11"/>
  <c r="B25" i="11"/>
  <c r="B26" i="11" s="1"/>
  <c r="B24" i="11"/>
  <c r="C24" i="11"/>
  <c r="B25" i="10"/>
  <c r="B26" i="10" s="1"/>
  <c r="B24" i="10"/>
  <c r="B27" i="10"/>
  <c r="C25" i="10"/>
  <c r="C26" i="10" s="1"/>
  <c r="C24" i="10"/>
  <c r="B25" i="9"/>
  <c r="B26" i="9" s="1"/>
  <c r="B24" i="9"/>
  <c r="B27" i="9"/>
  <c r="C24" i="9"/>
  <c r="C25" i="9"/>
  <c r="C26" i="9" s="1"/>
  <c r="C24" i="8"/>
  <c r="B27" i="8"/>
  <c r="B25" i="8"/>
  <c r="B26" i="8" s="1"/>
  <c r="B24" i="8"/>
  <c r="C24" i="7"/>
  <c r="B27" i="7"/>
  <c r="C25" i="7"/>
  <c r="C26" i="7" s="1"/>
  <c r="B27" i="6"/>
  <c r="C24" i="6"/>
  <c r="C25" i="6"/>
  <c r="C26" i="6" s="1"/>
  <c r="B24" i="6"/>
  <c r="B25" i="6"/>
  <c r="B26" i="6" s="1"/>
  <c r="C25" i="5"/>
  <c r="C26" i="5" s="1"/>
  <c r="C24" i="5"/>
  <c r="B24" i="5"/>
  <c r="B25" i="5"/>
  <c r="B26" i="5" s="1"/>
  <c r="B27" i="5"/>
  <c r="C24" i="4"/>
  <c r="C25" i="4"/>
  <c r="C26" i="4" s="1"/>
  <c r="B25" i="4"/>
  <c r="B26" i="4" s="1"/>
  <c r="B24" i="4"/>
  <c r="B27" i="4"/>
  <c r="B27" i="3"/>
  <c r="C24" i="3"/>
  <c r="C25" i="3"/>
  <c r="C26" i="3" s="1"/>
  <c r="B25" i="3"/>
  <c r="B26" i="3" s="1"/>
  <c r="B24" i="3"/>
  <c r="C25" i="2"/>
  <c r="C26" i="2" s="1"/>
  <c r="B25" i="2"/>
  <c r="B26" i="2" s="1"/>
  <c r="B24" i="2"/>
  <c r="C24" i="2"/>
</calcChain>
</file>

<file path=xl/sharedStrings.xml><?xml version="1.0" encoding="utf-8"?>
<sst xmlns="http://schemas.openxmlformats.org/spreadsheetml/2006/main" count="380" uniqueCount="31">
  <si>
    <t>SF3B</t>
  </si>
  <si>
    <t>bt549</t>
  </si>
  <si>
    <t>a549</t>
  </si>
  <si>
    <t>du145</t>
  </si>
  <si>
    <t>pc3</t>
  </si>
  <si>
    <t>HT1080</t>
  </si>
  <si>
    <t>ht29</t>
  </si>
  <si>
    <t>HCT116</t>
  </si>
  <si>
    <t>hepg2</t>
  </si>
  <si>
    <t>hct15</t>
  </si>
  <si>
    <t>t47d</t>
  </si>
  <si>
    <t>mb231</t>
  </si>
  <si>
    <t>AGS</t>
  </si>
  <si>
    <t>MCF7</t>
  </si>
  <si>
    <t>SF3B1-NM_012433</t>
  </si>
  <si>
    <t>SF3B1-NM_001005526</t>
  </si>
  <si>
    <t>Replicate No.</t>
  </si>
  <si>
    <t>fixed value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</si>
  <si>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</si>
  <si>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</si>
  <si>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</si>
  <si>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</si>
  <si>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</si>
  <si>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</si>
  <si>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</si>
  <si>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</si>
  <si>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</si>
  <si>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</si>
  <si>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</si>
  <si>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NM_012433</t>
  </si>
  <si>
    <t>NM_001005526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</si>
</sst>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;\-###0.00"/>
  </numFmts>
  <fonts count="7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14"/>
      <name val="Microsoft Sans Serif"/>
      <family val="2"/>
    </font>
    <font>
      <b/>
      <sz val="8.25"/>
      <name val="Microsoft Sans Serif"/>
      <family val="2"/>
    </font>
    <font>
      <sz val="11"/>
      <color theme="1"/>
      <name val="GulimChe"/>
      <family val="3"/>
    </font>
    <font>
      <sz val="10.5"/>
      <color theme="1"/>
      <name val="GulimChe"/>
      <family val="3"/>
    </font>
    <font>
      <sz val="1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3">
    <xf numFmtId="0" fontId="0" fillId="0" borderId="0" xfId="0"/>
    <xf numFmtId="0" fontId="2" fillId="0" borderId="0" xfId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0" fillId="0" borderId="0" xfId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4" fillId="0" borderId="0" xfId="0" applyFont="1"/>
    <xf numFmtId="0" fontId="1" fillId="0" borderId="0" xfId="0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vertical="top"/>
      <protection locked="0"/>
    </xf>
    <xf numFmtId="2" fontId="6" fillId="0" borderId="0" xfId="0" applyNumberFormat="1" applyFont="1" applyFill="1" applyBorder="1" applyAlignment="1" applyProtection="1">
      <alignment vertical="top"/>
      <protection locked="0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1" sqref="M21:M23"/>
    </sheetView>
  </sheetViews>
  <sheetFormatPr defaultRowHeight="15" x14ac:dyDescent="0.25"/>
  <sheetData>
    <row r="1" spans="1:15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x14ac:dyDescent="0.25">
      <c r="A3" s="4" t="s">
        <v>1</v>
      </c>
      <c r="B3" s="4" t="s">
        <v>2</v>
      </c>
      <c r="C3" s="4" t="s">
        <v>3</v>
      </c>
      <c r="D3" s="4" t="s">
        <v>4</v>
      </c>
      <c r="E3" s="2" t="s">
        <v>5</v>
      </c>
      <c r="F3" s="4" t="s">
        <v>6</v>
      </c>
      <c r="G3" s="2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2" t="s">
        <v>12</v>
      </c>
      <c r="M3" s="5" t="s">
        <v>13</v>
      </c>
    </row>
    <row r="4" spans="1:15" x14ac:dyDescent="0.25">
      <c r="A4" s="6">
        <v>24.551580710567698</v>
      </c>
      <c r="B4" s="6"/>
      <c r="C4" s="6">
        <v>24.0870588459956</v>
      </c>
      <c r="D4" s="6">
        <v>23.179863020532999</v>
      </c>
      <c r="E4" s="6">
        <v>24.202847917369802</v>
      </c>
      <c r="F4" s="6">
        <v>24.528550989280301</v>
      </c>
      <c r="G4" s="6">
        <v>22.4477833878661</v>
      </c>
      <c r="H4" s="6">
        <v>23.4128666827384</v>
      </c>
      <c r="I4" s="6">
        <v>23.634503226613099</v>
      </c>
      <c r="J4" s="6">
        <v>23.082251097097199</v>
      </c>
      <c r="K4" s="6">
        <v>23.094307741915401</v>
      </c>
      <c r="L4" s="6">
        <v>24.9713445534416</v>
      </c>
      <c r="M4" s="7">
        <v>22.804135486188098</v>
      </c>
      <c r="O4" s="8" t="s">
        <v>14</v>
      </c>
    </row>
    <row r="5" spans="1:15" x14ac:dyDescent="0.25">
      <c r="A5" s="6"/>
      <c r="B5" s="6">
        <v>24.031413327518901</v>
      </c>
      <c r="C5" s="6">
        <v>23.119535728826399</v>
      </c>
      <c r="D5" s="6">
        <v>24.152140748495398</v>
      </c>
      <c r="E5" s="6">
        <v>24.3471907545368</v>
      </c>
      <c r="F5" s="6">
        <v>22.170399871739001</v>
      </c>
      <c r="G5" s="6">
        <v>25.453224552574099</v>
      </c>
      <c r="H5" s="6">
        <v>23.156636912267501</v>
      </c>
      <c r="I5" s="6">
        <v>22.935809993330398</v>
      </c>
      <c r="J5" s="6">
        <v>22.742532528369399</v>
      </c>
      <c r="K5" s="6">
        <v>24.754795630499199</v>
      </c>
      <c r="L5" s="6">
        <v>24.770550721052199</v>
      </c>
      <c r="M5" s="7">
        <v>22.7416153130239</v>
      </c>
    </row>
    <row r="6" spans="1:15" x14ac:dyDescent="0.25">
      <c r="A6" s="6">
        <v>24.5888553237161</v>
      </c>
      <c r="B6" s="6">
        <v>23.607526403567</v>
      </c>
      <c r="C6" s="6">
        <v>23.975783761770099</v>
      </c>
      <c r="D6" s="6">
        <v>23.287248535236198</v>
      </c>
      <c r="E6" s="6">
        <v>24.232459756805302</v>
      </c>
      <c r="F6" s="6">
        <v>24.330357279494301</v>
      </c>
      <c r="G6" s="6">
        <v>22.512687529597699</v>
      </c>
      <c r="H6" s="6">
        <v>23.280282641917701</v>
      </c>
      <c r="I6" s="6">
        <v>23.57528694822</v>
      </c>
      <c r="J6" s="6">
        <v>23.023075080258302</v>
      </c>
      <c r="K6" s="6">
        <v>22.872907403314901</v>
      </c>
      <c r="L6" s="6">
        <v>24.590350572320101</v>
      </c>
      <c r="M6" s="7">
        <v>22.9033253259962</v>
      </c>
    </row>
    <row r="7" spans="1:15" x14ac:dyDescent="0.25">
      <c r="A7" s="6">
        <v>24.4958656135294</v>
      </c>
      <c r="B7" s="6">
        <v>23.588987271362999</v>
      </c>
      <c r="C7" s="6">
        <v>23.931256018153999</v>
      </c>
      <c r="D7" s="6">
        <v>23.048972394254701</v>
      </c>
      <c r="E7" s="6">
        <v>24.0472889017311</v>
      </c>
      <c r="F7" s="6">
        <v>24.268108713177501</v>
      </c>
      <c r="G7" s="6">
        <v>22.330862123322799</v>
      </c>
      <c r="H7" s="6">
        <v>23.160755570859202</v>
      </c>
      <c r="I7" s="6">
        <v>23.397503197629199</v>
      </c>
      <c r="J7" s="6">
        <v>22.791903326439801</v>
      </c>
      <c r="K7" s="6">
        <v>22.714701248163401</v>
      </c>
      <c r="L7" s="2"/>
      <c r="M7" s="7">
        <v>22.546654239976899</v>
      </c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</row>
    <row r="9" spans="1:15" x14ac:dyDescent="0.25">
      <c r="A9" s="6"/>
      <c r="B9" s="6"/>
      <c r="C9" s="6"/>
      <c r="D9" s="6"/>
      <c r="E9" s="6"/>
      <c r="F9" s="6"/>
      <c r="G9" s="6"/>
      <c r="H9" s="2"/>
      <c r="I9" s="6"/>
      <c r="J9" s="6"/>
      <c r="K9" s="6"/>
      <c r="L9" s="6"/>
      <c r="M9" s="9"/>
    </row>
    <row r="10" spans="1:15" x14ac:dyDescent="0.25">
      <c r="A10" s="6">
        <v>29.6332252009739</v>
      </c>
      <c r="B10" s="6">
        <v>28.202553493745999</v>
      </c>
      <c r="C10" s="6">
        <v>28.511703584494501</v>
      </c>
      <c r="D10" s="6">
        <v>28.1358771455976</v>
      </c>
      <c r="E10" s="6">
        <v>28.843544343142099</v>
      </c>
      <c r="F10" s="6">
        <v>28.601525459102099</v>
      </c>
      <c r="G10" s="6">
        <v>27.349450714985199</v>
      </c>
      <c r="H10" s="6">
        <v>27.831378500678898</v>
      </c>
      <c r="I10" s="6">
        <v>28.723668032796699</v>
      </c>
      <c r="J10" s="6">
        <v>27.545496900542801</v>
      </c>
      <c r="K10" s="6">
        <v>27.767575329601801</v>
      </c>
      <c r="L10" s="6">
        <v>28.672281924082601</v>
      </c>
      <c r="M10" s="7">
        <v>28.856300886767901</v>
      </c>
      <c r="O10" s="10" t="s">
        <v>15</v>
      </c>
    </row>
    <row r="11" spans="1:15" x14ac:dyDescent="0.25">
      <c r="A11" s="6">
        <v>30.0292009028568</v>
      </c>
      <c r="B11" s="6">
        <v>28.410899945726499</v>
      </c>
      <c r="C11" s="6">
        <v>28.616496408467398</v>
      </c>
      <c r="D11" s="6">
        <v>28.195032029380599</v>
      </c>
      <c r="E11" s="6">
        <v>28.773706661591302</v>
      </c>
      <c r="F11" s="6">
        <v>29.173696880742199</v>
      </c>
      <c r="G11" s="6">
        <v>27.577211010448</v>
      </c>
      <c r="H11" s="6">
        <v>28.078118371235099</v>
      </c>
      <c r="I11" s="6">
        <v>29.389416312403</v>
      </c>
      <c r="J11" s="6">
        <v>27.948208072790599</v>
      </c>
      <c r="K11" s="6">
        <v>27.993861676878499</v>
      </c>
      <c r="L11" s="6">
        <v>29.536366804521201</v>
      </c>
      <c r="M11" s="7">
        <v>29.111487102372902</v>
      </c>
    </row>
    <row r="12" spans="1:15" x14ac:dyDescent="0.25">
      <c r="A12" s="6">
        <v>30.0302919691695</v>
      </c>
      <c r="B12" s="6">
        <v>28.363960794612499</v>
      </c>
      <c r="C12" s="6">
        <v>28.647650875083698</v>
      </c>
      <c r="D12" s="6">
        <v>28.8767858211231</v>
      </c>
      <c r="E12" s="6">
        <v>29.0630713854442</v>
      </c>
      <c r="F12" s="6">
        <v>29.1590212251153</v>
      </c>
      <c r="G12" s="6">
        <v>27.480495115031101</v>
      </c>
      <c r="H12" s="6">
        <v>27.797815970686202</v>
      </c>
      <c r="I12" s="6">
        <v>29.590420281045098</v>
      </c>
      <c r="J12" s="6">
        <v>27.865025565873999</v>
      </c>
      <c r="K12" s="6">
        <v>27.7734811809982</v>
      </c>
      <c r="L12" s="6">
        <v>29.607123492345799</v>
      </c>
      <c r="M12" s="7">
        <v>28.8837695650192</v>
      </c>
    </row>
    <row r="13" spans="1:15" x14ac:dyDescent="0.25">
      <c r="M13" s="7"/>
    </row>
    <row r="16" spans="1:15" x14ac:dyDescent="0.25">
      <c r="A16" s="6">
        <v>24.5888553237161</v>
      </c>
      <c r="B16" s="6">
        <v>24.031413327518901</v>
      </c>
      <c r="C16" s="6">
        <v>24.0870588459956</v>
      </c>
      <c r="D16" s="6">
        <v>23.179863020532999</v>
      </c>
      <c r="E16" s="6">
        <v>24.202847917369802</v>
      </c>
      <c r="F16" s="6">
        <v>22.170399871739001</v>
      </c>
      <c r="G16" s="6">
        <v>22.4477833878661</v>
      </c>
      <c r="H16" s="6">
        <v>23.156636912267501</v>
      </c>
      <c r="I16" s="6">
        <v>23.57528694822</v>
      </c>
      <c r="J16" s="6">
        <v>22.742532528369399</v>
      </c>
      <c r="K16" s="6">
        <v>24.754795630499199</v>
      </c>
      <c r="L16" s="6">
        <v>24.9713445534416</v>
      </c>
      <c r="M16" s="7">
        <v>22.804135486188098</v>
      </c>
    </row>
    <row r="17" spans="1:13" x14ac:dyDescent="0.25">
      <c r="A17" s="6">
        <v>24.4958656135294</v>
      </c>
      <c r="B17" s="6">
        <v>23.607526403567</v>
      </c>
      <c r="C17" s="6">
        <v>23.975783761770099</v>
      </c>
      <c r="D17" s="6">
        <v>24.152140748495398</v>
      </c>
      <c r="E17" s="6">
        <v>24.3471907545368</v>
      </c>
      <c r="F17" s="6">
        <v>24.330357279494301</v>
      </c>
      <c r="G17" s="6">
        <v>25.453224552574099</v>
      </c>
      <c r="H17" s="6">
        <v>23.280282641917701</v>
      </c>
      <c r="I17" s="6">
        <v>23.397503197629199</v>
      </c>
      <c r="J17" s="6">
        <v>23.023075080258302</v>
      </c>
      <c r="K17" s="6">
        <v>22.872907403314901</v>
      </c>
      <c r="L17" s="6">
        <v>24.770550721052199</v>
      </c>
      <c r="M17" s="7">
        <v>22.7416153130239</v>
      </c>
    </row>
    <row r="18" spans="1:13" x14ac:dyDescent="0.25">
      <c r="A18" s="6">
        <v>24.551580710567698</v>
      </c>
      <c r="B18" s="6">
        <v>23.588987271362999</v>
      </c>
      <c r="C18" s="6">
        <v>23.931256018153999</v>
      </c>
      <c r="D18" s="6">
        <v>23.287248535236198</v>
      </c>
      <c r="E18" s="6">
        <v>24.232459756805302</v>
      </c>
      <c r="F18" s="6">
        <v>24.268108713177501</v>
      </c>
      <c r="G18" s="6">
        <v>22.512687529597699</v>
      </c>
      <c r="H18" s="6">
        <v>23.160755570859202</v>
      </c>
      <c r="I18" s="6">
        <v>23.634503226613099</v>
      </c>
      <c r="J18" s="6">
        <v>22.791903326439801</v>
      </c>
      <c r="K18" s="6">
        <v>22.714701248163401</v>
      </c>
      <c r="L18" s="6">
        <v>24.590350572320101</v>
      </c>
      <c r="M18" s="7">
        <v>22.9033253259962</v>
      </c>
    </row>
    <row r="20" spans="1:13" x14ac:dyDescent="0.25">
      <c r="A20" s="6"/>
    </row>
    <row r="21" spans="1:13" x14ac:dyDescent="0.25">
      <c r="A21" s="6">
        <v>29.6332252009739</v>
      </c>
      <c r="B21" s="6">
        <v>28.202553493745999</v>
      </c>
      <c r="C21" s="6">
        <v>28.511703584494501</v>
      </c>
      <c r="D21" s="6">
        <v>28.1358771455976</v>
      </c>
      <c r="E21" s="6">
        <v>28.843544343142099</v>
      </c>
      <c r="F21" s="6">
        <v>28.601525459102099</v>
      </c>
      <c r="G21" s="6">
        <v>27.349450714985199</v>
      </c>
      <c r="H21" s="6">
        <v>27.831378500678898</v>
      </c>
      <c r="I21" s="6">
        <v>28.723668032796699</v>
      </c>
      <c r="J21" s="6">
        <v>27.545496900542801</v>
      </c>
      <c r="K21" s="6">
        <v>27.767575329601801</v>
      </c>
      <c r="L21" s="6">
        <v>28.672281924082601</v>
      </c>
      <c r="M21" s="7">
        <v>28.856300886767901</v>
      </c>
    </row>
    <row r="22" spans="1:13" x14ac:dyDescent="0.25">
      <c r="A22" s="6">
        <v>30.0292009028568</v>
      </c>
      <c r="B22" s="6">
        <v>28.410899945726499</v>
      </c>
      <c r="C22" s="6">
        <v>28.616496408467398</v>
      </c>
      <c r="D22" s="6">
        <v>28.195032029380599</v>
      </c>
      <c r="E22" s="6">
        <v>28.773706661591302</v>
      </c>
      <c r="F22" s="6">
        <v>29.173696880742199</v>
      </c>
      <c r="G22" s="6">
        <v>27.577211010448</v>
      </c>
      <c r="H22" s="6">
        <v>28.078118371235099</v>
      </c>
      <c r="I22" s="6">
        <v>29.389416312403</v>
      </c>
      <c r="J22" s="6">
        <v>27.948208072790599</v>
      </c>
      <c r="K22" s="6">
        <v>27.993861676878499</v>
      </c>
      <c r="L22" s="6">
        <v>29.536366804521201</v>
      </c>
      <c r="M22" s="7">
        <v>29.111487102372902</v>
      </c>
    </row>
    <row r="23" spans="1:13" x14ac:dyDescent="0.25">
      <c r="A23" s="6">
        <v>30.0302919691695</v>
      </c>
      <c r="B23" s="6">
        <v>28.363960794612499</v>
      </c>
      <c r="C23" s="6">
        <v>28.647650875083698</v>
      </c>
      <c r="D23" s="6">
        <v>28.8767858211231</v>
      </c>
      <c r="E23" s="6">
        <v>29.0630713854442</v>
      </c>
      <c r="F23" s="6">
        <v>29.1590212251153</v>
      </c>
      <c r="G23" s="6">
        <v>27.480495115031101</v>
      </c>
      <c r="H23" s="6">
        <v>27.797815970686202</v>
      </c>
      <c r="I23" s="6">
        <v>29.590420281045098</v>
      </c>
      <c r="J23" s="6">
        <v>27.865025565873999</v>
      </c>
      <c r="K23" s="6">
        <v>27.7734811809982</v>
      </c>
      <c r="L23" s="6">
        <v>29.607123492345799</v>
      </c>
      <c r="M23" s="7">
        <v>28.8837695650192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23.57528694822</v>
      </c>
      <c r="D2" s="6">
        <v>28.306461272030798</v>
      </c>
      <c r="E2" s="12">
        <f>C2-D5</f>
        <v>-4.8959582843364693</v>
      </c>
      <c r="F2" s="11">
        <f>E2-E5</f>
        <v>3.9522490732569082E-2</v>
      </c>
      <c r="G2" s="11">
        <f>2^-(F2)</f>
        <v>0.9729769341175929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23.397503197629199</v>
      </c>
      <c r="D3" s="6">
        <v>28.51107562192</v>
      </c>
      <c r="E3" s="12">
        <f>C3-D5</f>
        <v>-5.073742034927271</v>
      </c>
      <c r="F3" s="11">
        <f>E3-E5</f>
        <v>-0.13826125985823268</v>
      </c>
      <c r="G3" s="11">
        <f>2^-(F3)</f>
        <v>1.1005778966607047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23.634503226613099</v>
      </c>
      <c r="D4" s="6">
        <v>28.5961988037186</v>
      </c>
      <c r="E4" s="12">
        <f>C4-D5</f>
        <v>-4.8367420059433712</v>
      </c>
      <c r="F4" s="11">
        <f>E4-E5</f>
        <v>9.8738769125667147E-2</v>
      </c>
      <c r="G4" s="11">
        <f>2^-(F4)</f>
        <v>0.93384902299833494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23.535764457487431</v>
      </c>
      <c r="D5" s="11">
        <f>AVERAGE(D2:D4)</f>
        <v>28.47124523255647</v>
      </c>
      <c r="E5" s="11">
        <f>C5-D5</f>
        <v>-4.9354807750690384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28.723668032796699</v>
      </c>
      <c r="D7" s="6">
        <v>28.306461272030798</v>
      </c>
      <c r="E7" s="12">
        <f>C7-D10</f>
        <v>0.2524228002402289</v>
      </c>
      <c r="F7" s="11">
        <f>E7-E5</f>
        <v>5.1879035753092673</v>
      </c>
      <c r="G7" s="11">
        <f>2^-(F7)</f>
        <v>2.7433764690906744E-2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29.389416312403</v>
      </c>
      <c r="D8" s="6">
        <v>28.51107562192</v>
      </c>
      <c r="E8" s="12">
        <f>C8-D10</f>
        <v>0.91817107984653035</v>
      </c>
      <c r="F8" s="11">
        <f>E8-E5</f>
        <v>5.8536518549155687</v>
      </c>
      <c r="G8" s="11">
        <f>2^-(F8)</f>
        <v>1.7293193759191982E-2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29.590420281045098</v>
      </c>
      <c r="D9" s="6">
        <v>28.5961988037186</v>
      </c>
      <c r="E9" s="12">
        <f>C9-D10</f>
        <v>1.1191750484886285</v>
      </c>
      <c r="F9" s="11">
        <f>E9-E5</f>
        <v>6.0546558235576668</v>
      </c>
      <c r="G9" s="11">
        <f>2^-(F9)</f>
        <v>1.5044126746447496E-2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29.234501542081599</v>
      </c>
      <c r="D10" s="11">
        <f>AVERAGE(D7:D9)</f>
        <v>28.47124523255647</v>
      </c>
      <c r="E10" s="11">
        <f>C10-D10</f>
        <v>0.76325630952512924</v>
      </c>
      <c r="F10" s="11">
        <f>E10-E5</f>
        <v>5.6987370845941676</v>
      </c>
      <c r="G10" s="11">
        <f>2^-(F10)</f>
        <v>1.9253478313921026E-2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0.9729769341175929</v>
      </c>
      <c r="C21" s="11">
        <f>G7</f>
        <v>2.7433764690906744E-2</v>
      </c>
    </row>
    <row r="22" spans="1:3" x14ac:dyDescent="0.25">
      <c r="A22" s="11">
        <v>2</v>
      </c>
      <c r="B22" s="11">
        <f>G3</f>
        <v>1.1005778966607047</v>
      </c>
      <c r="C22" s="11">
        <f>G8</f>
        <v>1.7293193759191982E-2</v>
      </c>
    </row>
    <row r="23" spans="1:3" x14ac:dyDescent="0.25">
      <c r="A23" s="11">
        <v>3</v>
      </c>
      <c r="B23" s="11">
        <f>G4</f>
        <v>0.93384902299833494</v>
      </c>
      <c r="C23" s="11">
        <f>G9</f>
        <v>1.5044126746447496E-2</v>
      </c>
    </row>
    <row r="24" spans="1:3" x14ac:dyDescent="0.25">
      <c r="A24" s="11" t="s">
        <v>25</v>
      </c>
      <c r="B24" s="11">
        <f>AVERAGE(B21:B23)</f>
        <v>1.0024679512588774</v>
      </c>
      <c r="C24" s="11">
        <f t="shared" ref="C24" si="0">AVERAGE(C21:C23)</f>
        <v>1.9923695065515407E-2</v>
      </c>
    </row>
    <row r="25" spans="1:3" x14ac:dyDescent="0.25">
      <c r="A25" s="11" t="s">
        <v>26</v>
      </c>
      <c r="B25" s="11">
        <f>STDEV(B21:B23)</f>
        <v>8.7188986673783928E-2</v>
      </c>
      <c r="C25" s="11">
        <f>STDEV(C21:C23)</f>
        <v>6.6004117250837366E-3</v>
      </c>
    </row>
    <row r="26" spans="1:3" x14ac:dyDescent="0.25">
      <c r="A26" s="11" t="s">
        <v>27</v>
      </c>
      <c r="B26" s="11">
        <f>B25/SQRT(3)</f>
        <v>5.033858492647985E-2</v>
      </c>
      <c r="C26" s="11">
        <f>C25/SQRT(3)</f>
        <v>3.8107494862394575E-3</v>
      </c>
    </row>
    <row r="27" spans="1:3" x14ac:dyDescent="0.25">
      <c r="A27" s="11" t="s">
        <v>28</v>
      </c>
      <c r="B27" s="11">
        <f>_xlfn.T.TEST(C21:C23,B21:B23,2,1)</f>
        <v>2.6790191800331042E-3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22.742532528369399</v>
      </c>
      <c r="D2" s="6">
        <v>28.306461272030798</v>
      </c>
      <c r="E2" s="12">
        <f>C2-D5</f>
        <v>-5.7287127041870711</v>
      </c>
      <c r="F2" s="11">
        <f>E2-E5</f>
        <v>-0.10997111665310655</v>
      </c>
      <c r="G2" s="11">
        <f>2^-(F2)</f>
        <v>1.0792066301284327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23.023075080258302</v>
      </c>
      <c r="D3" s="6">
        <v>28.51107562192</v>
      </c>
      <c r="E3" s="12">
        <f>C3-D5</f>
        <v>-5.448170152298168</v>
      </c>
      <c r="F3" s="11">
        <f>E3-E5</f>
        <v>0.17057143523579654</v>
      </c>
      <c r="G3" s="11">
        <f>2^-(F3)</f>
        <v>0.88849069031883021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22.791903326439801</v>
      </c>
      <c r="D4" s="6">
        <v>28.5961988037186</v>
      </c>
      <c r="E4" s="12">
        <f>C4-D5</f>
        <v>-5.6793419061166688</v>
      </c>
      <c r="F4" s="11">
        <f>E4-E5</f>
        <v>-6.0600318582704205E-2</v>
      </c>
      <c r="G4" s="11">
        <f>2^-(F4)</f>
        <v>1.0428996306274181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22.852503645022505</v>
      </c>
      <c r="D5" s="11">
        <f>AVERAGE(D2:D4)</f>
        <v>28.47124523255647</v>
      </c>
      <c r="E5" s="11">
        <f>C5-D5</f>
        <v>-5.6187415875339646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27.545496900542801</v>
      </c>
      <c r="D7" s="6">
        <v>28.306461272030798</v>
      </c>
      <c r="E7" s="12">
        <f>C7-D10</f>
        <v>-0.92574833201366857</v>
      </c>
      <c r="F7" s="11">
        <f>E7-E5</f>
        <v>4.692993255520296</v>
      </c>
      <c r="G7" s="11">
        <f>2^-(F7)</f>
        <v>3.8660570693514369E-2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27.948208072790599</v>
      </c>
      <c r="D8" s="6">
        <v>28.51107562192</v>
      </c>
      <c r="E8" s="12">
        <f>C8-D10</f>
        <v>-0.52303715976587029</v>
      </c>
      <c r="F8" s="11">
        <f>E8-E5</f>
        <v>5.0957044277680943</v>
      </c>
      <c r="G8" s="11">
        <f>2^-(F8)</f>
        <v>2.9244225105877437E-2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27.865025565873999</v>
      </c>
      <c r="D9" s="6">
        <v>28.5961988037186</v>
      </c>
      <c r="E9" s="12">
        <f>C9-D10</f>
        <v>-0.6062196666824704</v>
      </c>
      <c r="F9" s="11">
        <f>E9-E5</f>
        <v>5.0125219208514942</v>
      </c>
      <c r="G9" s="11">
        <f>2^-(F9)</f>
        <v>3.0979938258788992E-2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27.786243513069135</v>
      </c>
      <c r="D10" s="11">
        <f>AVERAGE(D7:D9)</f>
        <v>28.47124523255647</v>
      </c>
      <c r="E10" s="11">
        <f>C10-D10</f>
        <v>-0.68500171948733524</v>
      </c>
      <c r="F10" s="11">
        <f>E10-E5</f>
        <v>4.9337398680466293</v>
      </c>
      <c r="G10" s="11">
        <f>2^-(F10)</f>
        <v>3.2718720283490481E-2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1.0792066301284327</v>
      </c>
      <c r="C21" s="11">
        <f>G7</f>
        <v>3.8660570693514369E-2</v>
      </c>
    </row>
    <row r="22" spans="1:3" x14ac:dyDescent="0.25">
      <c r="A22" s="11">
        <v>2</v>
      </c>
      <c r="B22" s="11">
        <f>G3</f>
        <v>0.88849069031883021</v>
      </c>
      <c r="C22" s="11">
        <f>G8</f>
        <v>2.9244225105877437E-2</v>
      </c>
    </row>
    <row r="23" spans="1:3" x14ac:dyDescent="0.25">
      <c r="A23" s="11">
        <v>3</v>
      </c>
      <c r="B23" s="11">
        <f>G4</f>
        <v>1.0428996306274181</v>
      </c>
      <c r="C23" s="11">
        <f>G9</f>
        <v>3.0979938258788992E-2</v>
      </c>
    </row>
    <row r="24" spans="1:3" x14ac:dyDescent="0.25">
      <c r="A24" s="11" t="s">
        <v>25</v>
      </c>
      <c r="B24" s="11">
        <f>AVERAGE(B21:B23)</f>
        <v>1.0035323170248935</v>
      </c>
      <c r="C24" s="11">
        <f t="shared" ref="C24" si="0">AVERAGE(C21:C23)</f>
        <v>3.2961578019393596E-2</v>
      </c>
    </row>
    <row r="25" spans="1:3" x14ac:dyDescent="0.25">
      <c r="A25" s="11" t="s">
        <v>26</v>
      </c>
      <c r="B25" s="11">
        <f>STDEV(B21:B23)</f>
        <v>0.10126935103758987</v>
      </c>
      <c r="C25" s="11">
        <f>STDEV(C21:C23)</f>
        <v>5.0111937861211471E-3</v>
      </c>
    </row>
    <row r="26" spans="1:3" x14ac:dyDescent="0.25">
      <c r="A26" s="11" t="s">
        <v>27</v>
      </c>
      <c r="B26" s="11">
        <f>B25/SQRT(3)</f>
        <v>5.846788708221122E-2</v>
      </c>
      <c r="C26" s="11">
        <f>C25/SQRT(3)</f>
        <v>2.8932140813784243E-3</v>
      </c>
    </row>
    <row r="27" spans="1:3" x14ac:dyDescent="0.25">
      <c r="A27" s="11" t="s">
        <v>28</v>
      </c>
      <c r="B27" s="11">
        <f>_xlfn.T.TEST(C21:C23,B21:B23,2,1)</f>
        <v>3.3446492395357748E-3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24.754795630499199</v>
      </c>
      <c r="D2" s="6">
        <v>28.306461272030798</v>
      </c>
      <c r="E2" s="12">
        <f>C2-D5</f>
        <v>-3.7164496020572706</v>
      </c>
      <c r="F2" s="11">
        <f>E2-E5</f>
        <v>1.3073275365066976</v>
      </c>
      <c r="G2" s="11">
        <f>2^-(F2)</f>
        <v>0.40406868786776401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22.872907403314901</v>
      </c>
      <c r="D3" s="6">
        <v>28.51107562192</v>
      </c>
      <c r="E3" s="12">
        <f>C3-D5</f>
        <v>-5.5983378292415686</v>
      </c>
      <c r="F3" s="11">
        <f>E3-E5</f>
        <v>-0.57456069067760041</v>
      </c>
      <c r="G3" s="11">
        <f>2^-(F3)</f>
        <v>1.489223916427336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22.714701248163401</v>
      </c>
      <c r="D4" s="6">
        <v>28.5961988037186</v>
      </c>
      <c r="E4" s="12">
        <f>C4-D5</f>
        <v>-5.756543984393069</v>
      </c>
      <c r="F4" s="11">
        <f>E4-E5</f>
        <v>-0.73276684582910079</v>
      </c>
      <c r="G4" s="11">
        <f>2^-(F4)</f>
        <v>1.6618231339882574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23.447468093992502</v>
      </c>
      <c r="D5" s="11">
        <f>AVERAGE(D2:D4)</f>
        <v>28.47124523255647</v>
      </c>
      <c r="E5" s="11">
        <f>C5-D5</f>
        <v>-5.0237771385639682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27.767575329601801</v>
      </c>
      <c r="D7" s="6">
        <v>28.306461272030798</v>
      </c>
      <c r="E7" s="12">
        <f>C7-D10</f>
        <v>-0.70366990295466891</v>
      </c>
      <c r="F7" s="11">
        <f>E7-E5</f>
        <v>4.3201072356092993</v>
      </c>
      <c r="G7" s="11">
        <f>2^-(F7)</f>
        <v>5.0063146014390443E-2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27.993861676878499</v>
      </c>
      <c r="D8" s="6">
        <v>28.51107562192</v>
      </c>
      <c r="E8" s="12">
        <f>C8-D10</f>
        <v>-0.47738355567797086</v>
      </c>
      <c r="F8" s="11">
        <f>E8-E5</f>
        <v>4.5463935828859974</v>
      </c>
      <c r="G8" s="11">
        <f>2^-(F8)</f>
        <v>4.2795603925388635E-2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27.7734811809982</v>
      </c>
      <c r="D9" s="6">
        <v>28.5961988037186</v>
      </c>
      <c r="E9" s="12">
        <f>C9-D10</f>
        <v>-0.69776405155826993</v>
      </c>
      <c r="F9" s="11">
        <f>E9-E5</f>
        <v>4.3260130870056983</v>
      </c>
      <c r="G9" s="11">
        <f>2^-(F9)</f>
        <v>4.9858625207400101E-2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27.844972729159498</v>
      </c>
      <c r="D10" s="11">
        <f>AVERAGE(D7:D9)</f>
        <v>28.47124523255647</v>
      </c>
      <c r="E10" s="11">
        <f>C10-D10</f>
        <v>-0.62627250339697227</v>
      </c>
      <c r="F10" s="11">
        <f>E10-E5</f>
        <v>4.397504635166996</v>
      </c>
      <c r="G10" s="11">
        <f>2^-(F10)</f>
        <v>4.744814068734423E-2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0.40406868786776401</v>
      </c>
      <c r="C21" s="11">
        <f>G7</f>
        <v>5.0063146014390443E-2</v>
      </c>
    </row>
    <row r="22" spans="1:3" x14ac:dyDescent="0.25">
      <c r="A22" s="11">
        <v>2</v>
      </c>
      <c r="B22" s="11">
        <f>G3</f>
        <v>1.489223916427336</v>
      </c>
      <c r="C22" s="11">
        <f>G8</f>
        <v>4.2795603925388635E-2</v>
      </c>
    </row>
    <row r="23" spans="1:3" x14ac:dyDescent="0.25">
      <c r="A23" s="11">
        <v>3</v>
      </c>
      <c r="B23" s="11">
        <f>G4</f>
        <v>1.6618231339882574</v>
      </c>
      <c r="C23" s="11">
        <f>G9</f>
        <v>4.9858625207400101E-2</v>
      </c>
    </row>
    <row r="24" spans="1:3" x14ac:dyDescent="0.25">
      <c r="A24" s="11" t="s">
        <v>25</v>
      </c>
      <c r="B24" s="11">
        <f>AVERAGE(B21:B23)</f>
        <v>1.1850385794277858</v>
      </c>
      <c r="C24" s="11">
        <f t="shared" ref="C24" si="0">AVERAGE(C21:C23)</f>
        <v>4.7572458382393067E-2</v>
      </c>
    </row>
    <row r="25" spans="1:3" x14ac:dyDescent="0.25">
      <c r="A25" s="11" t="s">
        <v>26</v>
      </c>
      <c r="B25" s="11">
        <f>STDEV(B21:B23)</f>
        <v>0.68182336504267338</v>
      </c>
      <c r="C25" s="11">
        <f>STDEV(C21:C23)</f>
        <v>4.1381410159243327E-3</v>
      </c>
    </row>
    <row r="26" spans="1:3" x14ac:dyDescent="0.25">
      <c r="A26" s="11" t="s">
        <v>27</v>
      </c>
      <c r="B26" s="11">
        <f>B25/SQRT(3)</f>
        <v>0.39365090334716396</v>
      </c>
      <c r="C26" s="11">
        <f>C25/SQRT(3)</f>
        <v>2.389156829488545E-3</v>
      </c>
    </row>
    <row r="27" spans="1:3" x14ac:dyDescent="0.25">
      <c r="A27" s="11" t="s">
        <v>28</v>
      </c>
      <c r="B27" s="11">
        <f>_xlfn.T.TEST(C21:C23,B21:B23,2,1)</f>
        <v>0.10224016693573523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24.9713445534416</v>
      </c>
      <c r="D2" s="6">
        <v>28.306461272030798</v>
      </c>
      <c r="E2" s="12">
        <f>C2-D5</f>
        <v>-3.4999006791148695</v>
      </c>
      <c r="F2" s="11">
        <f>E2-E5</f>
        <v>0.19392927117029757</v>
      </c>
      <c r="G2" s="11">
        <f>2^-(F2)</f>
        <v>0.87422147849517884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24.770550721052199</v>
      </c>
      <c r="D3" s="6">
        <v>28.51107562192</v>
      </c>
      <c r="E3" s="12">
        <f>C3-D5</f>
        <v>-3.7006945115042704</v>
      </c>
      <c r="F3" s="11">
        <f>E3-E5</f>
        <v>-6.8645612191033933E-3</v>
      </c>
      <c r="G3" s="11">
        <f>2^-(F3)</f>
        <v>1.0047694892319552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24.590350572320101</v>
      </c>
      <c r="D4" s="6">
        <v>28.5961988037186</v>
      </c>
      <c r="E4" s="12">
        <f>C4-D5</f>
        <v>-3.8808946602363683</v>
      </c>
      <c r="F4" s="11">
        <f>E4-E5</f>
        <v>-0.18706470995120128</v>
      </c>
      <c r="G4" s="11">
        <f>2^-(F4)</f>
        <v>1.1384450911996393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24.777415282271303</v>
      </c>
      <c r="D5" s="11">
        <f>AVERAGE(D2:D4)</f>
        <v>28.47124523255647</v>
      </c>
      <c r="E5" s="11">
        <f>C5-D5</f>
        <v>-3.693829950285167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28.672281924082601</v>
      </c>
      <c r="D7" s="6">
        <v>28.306461272030798</v>
      </c>
      <c r="E7" s="12">
        <f>C7-D10</f>
        <v>0.2010366915261308</v>
      </c>
      <c r="F7" s="11">
        <f>E7-E5</f>
        <v>3.8948666418112978</v>
      </c>
      <c r="G7" s="11">
        <f>2^-(F7)</f>
        <v>6.7224613148042414E-2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29.536366804521201</v>
      </c>
      <c r="D8" s="6">
        <v>28.51107562192</v>
      </c>
      <c r="E8" s="12">
        <f>C8-D10</f>
        <v>1.0651215719647311</v>
      </c>
      <c r="F8" s="11">
        <f>E8-E5</f>
        <v>4.7589515222498981</v>
      </c>
      <c r="G8" s="11">
        <f>2^-(F8)</f>
        <v>3.693285184650652E-2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29.607123492345799</v>
      </c>
      <c r="D9" s="6">
        <v>28.5961988037186</v>
      </c>
      <c r="E9" s="12">
        <f>C9-D10</f>
        <v>1.1358782597893295</v>
      </c>
      <c r="F9" s="11">
        <f>E9-E5</f>
        <v>4.8297082100744966</v>
      </c>
      <c r="G9" s="11">
        <f>2^-(F9)</f>
        <v>3.5165189205151437E-2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29.27192407364987</v>
      </c>
      <c r="D10" s="11">
        <f>AVERAGE(D7:D9)</f>
        <v>28.47124523255647</v>
      </c>
      <c r="E10" s="11">
        <f>C10-D10</f>
        <v>0.80067884109340071</v>
      </c>
      <c r="F10" s="11">
        <f>E10-E5</f>
        <v>4.4945087913785677</v>
      </c>
      <c r="G10" s="11">
        <f>2^-(F10)</f>
        <v>4.4362706918875651E-2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0.87422147849517884</v>
      </c>
      <c r="C21" s="11">
        <f>G7</f>
        <v>6.7224613148042414E-2</v>
      </c>
    </row>
    <row r="22" spans="1:3" x14ac:dyDescent="0.25">
      <c r="A22" s="11">
        <v>2</v>
      </c>
      <c r="B22" s="11">
        <f>G3</f>
        <v>1.0047694892319552</v>
      </c>
      <c r="C22" s="11">
        <f>G8</f>
        <v>3.693285184650652E-2</v>
      </c>
    </row>
    <row r="23" spans="1:3" x14ac:dyDescent="0.25">
      <c r="A23" s="11">
        <v>3</v>
      </c>
      <c r="B23" s="11">
        <f>G4</f>
        <v>1.1384450911996393</v>
      </c>
      <c r="C23" s="11">
        <f>G9</f>
        <v>3.5165189205151437E-2</v>
      </c>
    </row>
    <row r="24" spans="1:3" x14ac:dyDescent="0.25">
      <c r="A24" s="11" t="s">
        <v>25</v>
      </c>
      <c r="B24" s="11">
        <f>AVERAGE(B21:B23)</f>
        <v>1.0058120196422577</v>
      </c>
      <c r="C24" s="11">
        <f t="shared" ref="C24" si="0">AVERAGE(C21:C23)</f>
        <v>4.6440884733233455E-2</v>
      </c>
    </row>
    <row r="25" spans="1:3" x14ac:dyDescent="0.25">
      <c r="A25" s="11" t="s">
        <v>26</v>
      </c>
      <c r="B25" s="11">
        <f>STDEV(B21:B23)</f>
        <v>0.13211489140097563</v>
      </c>
      <c r="C25" s="11">
        <f>STDEV(C21:C23)</f>
        <v>1.8020923475749351E-2</v>
      </c>
    </row>
    <row r="26" spans="1:3" x14ac:dyDescent="0.25">
      <c r="A26" s="11" t="s">
        <v>27</v>
      </c>
      <c r="B26" s="11">
        <f>B25/SQRT(3)</f>
        <v>7.6276568114311452E-2</v>
      </c>
      <c r="C26" s="11">
        <f>C25/SQRT(3)</f>
        <v>1.0404385019769535E-2</v>
      </c>
    </row>
    <row r="27" spans="1:3" x14ac:dyDescent="0.25">
      <c r="A27" s="11" t="s">
        <v>28</v>
      </c>
      <c r="B27" s="11">
        <f>_xlfn.T.TEST(C21:C23,B21:B23,2,1)</f>
        <v>7.8735130932142353E-3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K26" sqref="K2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7">
        <v>22.804135486188098</v>
      </c>
      <c r="D2" s="6">
        <v>28.306461272030798</v>
      </c>
      <c r="E2" s="12">
        <f>C2-D5</f>
        <v>-5.6671097463683715</v>
      </c>
      <c r="F2" s="11">
        <f>E2-E5</f>
        <v>-1.2223222214633012E-2</v>
      </c>
      <c r="G2" s="11">
        <f>2^-(F2)</f>
        <v>1.0085084851546244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7">
        <v>22.7416153130239</v>
      </c>
      <c r="D3" s="6">
        <v>28.51107562192</v>
      </c>
      <c r="E3" s="12">
        <f>C3-D5</f>
        <v>-5.7296299195325702</v>
      </c>
      <c r="F3" s="11">
        <f>E3-E5</f>
        <v>-7.4743395378831678E-2</v>
      </c>
      <c r="G3" s="11">
        <f>2^-(F3)</f>
        <v>1.0531736967977963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7">
        <v>22.9033253259962</v>
      </c>
      <c r="D4" s="6">
        <v>28.5961988037186</v>
      </c>
      <c r="E4" s="12">
        <f>C4-D5</f>
        <v>-5.5679199065602702</v>
      </c>
      <c r="F4" s="11">
        <f>E4-E5</f>
        <v>8.6966617593468243E-2</v>
      </c>
      <c r="G4" s="11">
        <f>2^-(F4)</f>
        <v>0.94150024958903034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22.816358708402731</v>
      </c>
      <c r="D5" s="11">
        <f>AVERAGE(D2:D4)</f>
        <v>28.47124523255647</v>
      </c>
      <c r="E5" s="11">
        <f>C5-D5</f>
        <v>-5.6548865241537385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7">
        <v>28.856300886767901</v>
      </c>
      <c r="D7" s="6">
        <v>28.306461272030798</v>
      </c>
      <c r="E7" s="12">
        <f>C7-D10</f>
        <v>0.38505565421143118</v>
      </c>
      <c r="F7" s="11">
        <f>E7-E5</f>
        <v>6.0399421783651697</v>
      </c>
      <c r="G7" s="11">
        <f>2^-(F7)</f>
        <v>1.5198342674014632E-2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7">
        <v>29.111487102372902</v>
      </c>
      <c r="D8" s="6">
        <v>28.51107562192</v>
      </c>
      <c r="E8" s="12">
        <f>C8-D10</f>
        <v>0.64024186981643183</v>
      </c>
      <c r="F8" s="11">
        <f>E8-E5</f>
        <v>6.2951283939701703</v>
      </c>
      <c r="G8" s="11">
        <f>2^-(F8)</f>
        <v>1.273437183624255E-2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7">
        <v>28.8837695650192</v>
      </c>
      <c r="D9" s="6">
        <v>28.5961988037186</v>
      </c>
      <c r="E9" s="12">
        <f>C9-D10</f>
        <v>0.41252433246273057</v>
      </c>
      <c r="F9" s="11">
        <f>E9-E5</f>
        <v>6.0674108566164691</v>
      </c>
      <c r="G9" s="11">
        <f>2^-(F9)</f>
        <v>1.4911706124303776E-2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28.950519184719997</v>
      </c>
      <c r="D10" s="11">
        <f>AVERAGE(D7:D9)</f>
        <v>28.47124523255647</v>
      </c>
      <c r="E10" s="11">
        <f>C10-D10</f>
        <v>0.47927395216352764</v>
      </c>
      <c r="F10" s="11">
        <f>E10-E5</f>
        <v>6.1341604763172661</v>
      </c>
      <c r="G10" s="11">
        <f>2^-(F10)</f>
        <v>1.4237498732111848E-2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1.0085084851546244</v>
      </c>
      <c r="C21" s="11">
        <f>G7</f>
        <v>1.5198342674014632E-2</v>
      </c>
    </row>
    <row r="22" spans="1:3" x14ac:dyDescent="0.25">
      <c r="A22" s="11">
        <v>2</v>
      </c>
      <c r="B22" s="11">
        <f>G3</f>
        <v>1.0531736967977963</v>
      </c>
      <c r="C22" s="11">
        <f>G8</f>
        <v>1.273437183624255E-2</v>
      </c>
    </row>
    <row r="23" spans="1:3" x14ac:dyDescent="0.25">
      <c r="A23" s="11">
        <v>3</v>
      </c>
      <c r="B23" s="11">
        <f>G4</f>
        <v>0.94150024958903034</v>
      </c>
      <c r="C23" s="11">
        <f>G9</f>
        <v>1.4911706124303776E-2</v>
      </c>
    </row>
    <row r="24" spans="1:3" x14ac:dyDescent="0.25">
      <c r="A24" s="11" t="s">
        <v>25</v>
      </c>
      <c r="B24" s="11">
        <f>AVERAGE(B21:B23)</f>
        <v>1.001060810513817</v>
      </c>
      <c r="C24" s="11">
        <f t="shared" ref="C24" si="0">AVERAGE(C21:C23)</f>
        <v>1.4281473544853651E-2</v>
      </c>
    </row>
    <row r="25" spans="1:3" x14ac:dyDescent="0.25">
      <c r="A25" s="11" t="s">
        <v>26</v>
      </c>
      <c r="B25" s="11">
        <f>STDEV(B21:B23)</f>
        <v>5.6208011849190609E-2</v>
      </c>
      <c r="C25" s="11">
        <f>STDEV(C21:C23)</f>
        <v>1.3474727828413013E-3</v>
      </c>
    </row>
    <row r="26" spans="1:3" x14ac:dyDescent="0.25">
      <c r="A26" s="11" t="s">
        <v>27</v>
      </c>
      <c r="B26" s="11">
        <f>B25/SQRT(3)</f>
        <v>3.2451710771743872E-2</v>
      </c>
      <c r="C26" s="11">
        <f>C25/SQRT(3)</f>
        <v>7.7796377389911949E-4</v>
      </c>
    </row>
    <row r="27" spans="1:3" x14ac:dyDescent="0.25">
      <c r="A27" s="11" t="s">
        <v>28</v>
      </c>
      <c r="B27" s="11">
        <f>_xlfn.T.TEST(C21:C23,B21:B23,2,1)</f>
        <v>1.1183758278413211E-3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16" sqref="C1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24.5888553237161</v>
      </c>
      <c r="D2" s="6">
        <v>28.306461272030798</v>
      </c>
      <c r="E2" s="12">
        <f>C2-D5</f>
        <v>-3.8823899088403699</v>
      </c>
      <c r="F2" s="11">
        <f>E2-E5</f>
        <v>4.3421441111700432E-2</v>
      </c>
      <c r="G2" s="11">
        <f>2^-(F2)</f>
        <v>0.97035096874126303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24.4958656135294</v>
      </c>
      <c r="D3" s="6">
        <v>28.51107562192</v>
      </c>
      <c r="E3" s="12">
        <f>C3-D5</f>
        <v>-3.9753796190270698</v>
      </c>
      <c r="F3" s="11">
        <f>E3-E5</f>
        <v>-4.9568269074999449E-2</v>
      </c>
      <c r="G3" s="11">
        <f>2^-(F3)</f>
        <v>1.0349551639817158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24.551580710567698</v>
      </c>
      <c r="D4" s="6">
        <v>28.5961988037186</v>
      </c>
      <c r="E4" s="12">
        <f>C4-D5</f>
        <v>-3.9196645219887714</v>
      </c>
      <c r="F4" s="11">
        <f>E4-E5</f>
        <v>6.1468279632990175E-3</v>
      </c>
      <c r="G4" s="11">
        <f>2^-(F4)</f>
        <v>0.99574840724760449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24.545433882604399</v>
      </c>
      <c r="D5" s="11">
        <f>AVERAGE(D2:D4)</f>
        <v>28.47124523255647</v>
      </c>
      <c r="E5" s="11">
        <f>C5-D5</f>
        <v>-3.9258113499520704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29.6332252009739</v>
      </c>
      <c r="D7" s="6">
        <v>28.306461272030798</v>
      </c>
      <c r="E7" s="12">
        <f>C7-D10</f>
        <v>1.1619799684174303</v>
      </c>
      <c r="F7" s="11">
        <f>E7-E5</f>
        <v>5.0877913183695007</v>
      </c>
      <c r="G7" s="11">
        <f>2^-(F7)</f>
        <v>2.9405068909669995E-2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30.0292009028568</v>
      </c>
      <c r="D8" s="6">
        <v>28.51107562192</v>
      </c>
      <c r="E8" s="12">
        <f>C8-D10</f>
        <v>1.5579556703003306</v>
      </c>
      <c r="F8" s="11">
        <f>E8-E5</f>
        <v>5.4837670202524009</v>
      </c>
      <c r="G8" s="11">
        <f>2^-(F8)</f>
        <v>2.2347123940924789E-2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30.0302919691695</v>
      </c>
      <c r="D9" s="6">
        <v>28.5961988037186</v>
      </c>
      <c r="E9" s="12">
        <f>C9-D10</f>
        <v>1.5590467366130305</v>
      </c>
      <c r="F9" s="11">
        <f>E9-E5</f>
        <v>5.4848580865651009</v>
      </c>
      <c r="G9" s="11">
        <f>2^-(F9)</f>
        <v>2.2330229880852967E-2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29.897572691000065</v>
      </c>
      <c r="D10" s="11">
        <f>AVERAGE(D7:D9)</f>
        <v>28.47124523255647</v>
      </c>
      <c r="E10" s="11">
        <f>C10-D10</f>
        <v>1.4263274584435948</v>
      </c>
      <c r="F10" s="11">
        <f>E10-E5</f>
        <v>5.3521388083956651</v>
      </c>
      <c r="G10" s="11">
        <f>2^-(F10)</f>
        <v>2.448193145842556E-2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0.97035096874126303</v>
      </c>
      <c r="C21" s="11">
        <f>G7</f>
        <v>2.9405068909669995E-2</v>
      </c>
    </row>
    <row r="22" spans="1:3" x14ac:dyDescent="0.25">
      <c r="A22" s="11">
        <v>2</v>
      </c>
      <c r="B22" s="11">
        <f>G3</f>
        <v>1.0349551639817158</v>
      </c>
      <c r="C22" s="11">
        <f>G8</f>
        <v>2.2347123940924789E-2</v>
      </c>
    </row>
    <row r="23" spans="1:3" x14ac:dyDescent="0.25">
      <c r="A23" s="11">
        <v>3</v>
      </c>
      <c r="B23" s="11">
        <f>G4</f>
        <v>0.99574840724760449</v>
      </c>
      <c r="C23" s="11">
        <f>G9</f>
        <v>2.2330229880852967E-2</v>
      </c>
    </row>
    <row r="24" spans="1:3" x14ac:dyDescent="0.25">
      <c r="A24" s="11" t="s">
        <v>25</v>
      </c>
      <c r="B24" s="11">
        <f>AVERAGE(B21:B23)</f>
        <v>1.0003515133235277</v>
      </c>
      <c r="C24" s="11">
        <f t="shared" ref="C24" si="0">AVERAGE(C21:C23)</f>
        <v>2.4694140910482582E-2</v>
      </c>
    </row>
    <row r="25" spans="1:3" x14ac:dyDescent="0.25">
      <c r="A25" s="11" t="s">
        <v>26</v>
      </c>
      <c r="B25" s="11">
        <f>STDEV(B21:B23)</f>
        <v>3.2547149642115934E-2</v>
      </c>
      <c r="C25" s="11">
        <f>STDEV(C21:C23)</f>
        <v>4.0797920673071508E-3</v>
      </c>
    </row>
    <row r="26" spans="1:3" x14ac:dyDescent="0.25">
      <c r="A26" s="11" t="s">
        <v>27</v>
      </c>
      <c r="B26" s="11">
        <f>B25/SQRT(3)</f>
        <v>1.8791105607230667E-2</v>
      </c>
      <c r="C26" s="11">
        <f>C25/SQRT(3)</f>
        <v>2.3554690482974834E-3</v>
      </c>
    </row>
    <row r="27" spans="1:3" x14ac:dyDescent="0.25">
      <c r="A27" s="11" t="s">
        <v>28</v>
      </c>
      <c r="B27" s="11">
        <f>_xlfn.T.TEST(C21:C23,B21:B23,2,1)</f>
        <v>4.5058864108781882E-4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24.031413327518901</v>
      </c>
      <c r="D2" s="6">
        <v>28.306461272030798</v>
      </c>
      <c r="E2" s="12">
        <f>C2-D5</f>
        <v>-4.4398319050375683</v>
      </c>
      <c r="F2" s="11">
        <f>E2-E5</f>
        <v>0.28877099336926904</v>
      </c>
      <c r="G2" s="11">
        <f>2^-(F2)</f>
        <v>0.81859911185421574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23.607526403567</v>
      </c>
      <c r="D3" s="6">
        <v>28.51107562192</v>
      </c>
      <c r="E3" s="12">
        <f>C3-D5</f>
        <v>-4.8637188289894695</v>
      </c>
      <c r="F3" s="11">
        <f>E3-E5</f>
        <v>-0.13511593058263216</v>
      </c>
      <c r="G3" s="11">
        <f>2^-(F3)</f>
        <v>1.0981810567289312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23.588987271362999</v>
      </c>
      <c r="D4" s="6">
        <v>28.5961988037186</v>
      </c>
      <c r="E4" s="12">
        <f>C4-D5</f>
        <v>-4.8822579611934707</v>
      </c>
      <c r="F4" s="11">
        <f>E4-E5</f>
        <v>-0.15365506278663332</v>
      </c>
      <c r="G4" s="11">
        <f>2^-(F4)</f>
        <v>1.1123841263561935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23.742642334149632</v>
      </c>
      <c r="D5" s="11">
        <f>AVERAGE(D2:D4)</f>
        <v>28.47124523255647</v>
      </c>
      <c r="E5" s="11">
        <f>C5-D5</f>
        <v>-4.7286028984068373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28.202553493745999</v>
      </c>
      <c r="D7" s="6">
        <v>28.306461272030798</v>
      </c>
      <c r="E7" s="12">
        <f>C7-D10</f>
        <v>-0.26869173881047104</v>
      </c>
      <c r="F7" s="11">
        <f>E7-E5</f>
        <v>4.4599111595963663</v>
      </c>
      <c r="G7" s="11">
        <f>2^-(F7)</f>
        <v>4.5439439216932422E-2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28.410899945726499</v>
      </c>
      <c r="D8" s="6">
        <v>28.51107562192</v>
      </c>
      <c r="E8" s="12">
        <f>C8-D10</f>
        <v>-6.0345286829971201E-2</v>
      </c>
      <c r="F8" s="11">
        <f>E8-E5</f>
        <v>4.6682576115768661</v>
      </c>
      <c r="G8" s="11">
        <f>2^-(F8)</f>
        <v>3.9329138326361555E-2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28.363960794612499</v>
      </c>
      <c r="D9" s="6">
        <v>28.5961988037186</v>
      </c>
      <c r="E9" s="12">
        <f>C9-D10</f>
        <v>-0.1072844379439708</v>
      </c>
      <c r="F9" s="11">
        <f>E9-E5</f>
        <v>4.6213184604628665</v>
      </c>
      <c r="G9" s="11">
        <f>2^-(F9)</f>
        <v>4.0629784972105662E-2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28.325804744694995</v>
      </c>
      <c r="D10" s="11">
        <f>AVERAGE(D7:D9)</f>
        <v>28.47124523255647</v>
      </c>
      <c r="E10" s="11">
        <f>C10-D10</f>
        <v>-0.14544048786147457</v>
      </c>
      <c r="F10" s="11">
        <f>E10-E5</f>
        <v>4.5831624105453628</v>
      </c>
      <c r="G10" s="11">
        <f>2^-(F10)</f>
        <v>4.1718687756909359E-2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0.81859911185421574</v>
      </c>
      <c r="C21" s="11">
        <f>G7</f>
        <v>4.5439439216932422E-2</v>
      </c>
    </row>
    <row r="22" spans="1:3" x14ac:dyDescent="0.25">
      <c r="A22" s="11">
        <v>2</v>
      </c>
      <c r="B22" s="11">
        <f>G3</f>
        <v>1.0981810567289312</v>
      </c>
      <c r="C22" s="11">
        <f>G8</f>
        <v>3.9329138326361555E-2</v>
      </c>
    </row>
    <row r="23" spans="1:3" x14ac:dyDescent="0.25">
      <c r="A23" s="11">
        <v>3</v>
      </c>
      <c r="B23" s="11">
        <f>G4</f>
        <v>1.1123841263561935</v>
      </c>
      <c r="C23" s="11">
        <f>G9</f>
        <v>4.0629784972105662E-2</v>
      </c>
    </row>
    <row r="24" spans="1:3" x14ac:dyDescent="0.25">
      <c r="A24" s="11" t="s">
        <v>25</v>
      </c>
      <c r="B24" s="11">
        <f>AVERAGE(B21:B23)</f>
        <v>1.0097214316464467</v>
      </c>
      <c r="C24" s="11">
        <f t="shared" ref="C24" si="0">AVERAGE(C21:C23)</f>
        <v>4.1799454171799887E-2</v>
      </c>
    </row>
    <row r="25" spans="1:3" x14ac:dyDescent="0.25">
      <c r="A25" s="11" t="s">
        <v>26</v>
      </c>
      <c r="B25" s="11">
        <f>STDEV(B21:B23)</f>
        <v>0.1656690605960639</v>
      </c>
      <c r="C25" s="11">
        <f>STDEV(C21:C23)</f>
        <v>3.2187014106410624E-3</v>
      </c>
    </row>
    <row r="26" spans="1:3" x14ac:dyDescent="0.25">
      <c r="A26" s="11" t="s">
        <v>27</v>
      </c>
      <c r="B26" s="11">
        <f>B25/SQRT(3)</f>
        <v>9.564907673152992E-2</v>
      </c>
      <c r="C26" s="11">
        <f>C25/SQRT(3)</f>
        <v>1.8583181258746456E-3</v>
      </c>
    </row>
    <row r="27" spans="1:3" x14ac:dyDescent="0.25">
      <c r="A27" s="11" t="s">
        <v>28</v>
      </c>
      <c r="B27" s="11">
        <f>_xlfn.T.TEST(C21:C23,B21:B23,2,1)</f>
        <v>9.985296785667605E-3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24.0870588459956</v>
      </c>
      <c r="D2" s="6">
        <v>28.306461272030798</v>
      </c>
      <c r="E2" s="12">
        <f>C2-D5</f>
        <v>-4.3841863865608701</v>
      </c>
      <c r="F2" s="11">
        <f>E2-E5</f>
        <v>8.9025970689032619E-2</v>
      </c>
      <c r="G2" s="11">
        <f>2^-(F2)</f>
        <v>0.94015727810626337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23.975783761770099</v>
      </c>
      <c r="D3" s="6">
        <v>28.51107562192</v>
      </c>
      <c r="E3" s="12">
        <f>C3-D5</f>
        <v>-4.4954614707863705</v>
      </c>
      <c r="F3" s="11">
        <f>E3-E5</f>
        <v>-2.2249113536467746E-2</v>
      </c>
      <c r="G3" s="11">
        <f>2^-(F3)</f>
        <v>1.0155414416533655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23.931256018153999</v>
      </c>
      <c r="D4" s="6">
        <v>28.5961988037186</v>
      </c>
      <c r="E4" s="12">
        <f>C4-D5</f>
        <v>-4.5399892144024712</v>
      </c>
      <c r="F4" s="11">
        <f>E4-E5</f>
        <v>-6.6776857152568425E-2</v>
      </c>
      <c r="G4" s="11">
        <f>2^-(F4)</f>
        <v>1.0473741163412331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23.998032875306567</v>
      </c>
      <c r="D5" s="11">
        <f>AVERAGE(D2:D4)</f>
        <v>28.47124523255647</v>
      </c>
      <c r="E5" s="11">
        <f>C5-D5</f>
        <v>-4.4732123572499027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28.511703584494501</v>
      </c>
      <c r="D7" s="6">
        <v>28.306461272030798</v>
      </c>
      <c r="E7" s="12">
        <f>C7-D10</f>
        <v>4.0458351938031711E-2</v>
      </c>
      <c r="F7" s="11">
        <f>E7-E5</f>
        <v>4.5136707091879344</v>
      </c>
      <c r="G7" s="11">
        <f>2^-(F7)</f>
        <v>4.3777375942121353E-2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28.616496408467398</v>
      </c>
      <c r="D8" s="6">
        <v>28.51107562192</v>
      </c>
      <c r="E8" s="12">
        <f>C8-D10</f>
        <v>0.14525117591092851</v>
      </c>
      <c r="F8" s="11">
        <f>E8-E5</f>
        <v>4.6184635331608312</v>
      </c>
      <c r="G8" s="11">
        <f>2^-(F8)</f>
        <v>4.071026624174235E-2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28.647650875083698</v>
      </c>
      <c r="D9" s="6">
        <v>28.5961988037186</v>
      </c>
      <c r="E9" s="12">
        <f>C9-D10</f>
        <v>0.17640564252722868</v>
      </c>
      <c r="F9" s="11">
        <f>E9-E5</f>
        <v>4.6496179997771314</v>
      </c>
      <c r="G9" s="11">
        <f>2^-(F9)</f>
        <v>3.984056728737044E-2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28.591950289348532</v>
      </c>
      <c r="D10" s="11">
        <f>AVERAGE(D7:D9)</f>
        <v>28.47124523255647</v>
      </c>
      <c r="E10" s="11">
        <f>C10-D10</f>
        <v>0.12070505679206178</v>
      </c>
      <c r="F10" s="11">
        <f>E10-E5</f>
        <v>4.5939174140419645</v>
      </c>
      <c r="G10" s="11">
        <f>2^-(F10)</f>
        <v>4.1408839631707751E-2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0.94015727810626337</v>
      </c>
      <c r="C21" s="11">
        <f>G7</f>
        <v>4.3777375942121353E-2</v>
      </c>
    </row>
    <row r="22" spans="1:3" x14ac:dyDescent="0.25">
      <c r="A22" s="11">
        <v>2</v>
      </c>
      <c r="B22" s="11">
        <f>G3</f>
        <v>1.0155414416533655</v>
      </c>
      <c r="C22" s="11">
        <f>G8</f>
        <v>4.071026624174235E-2</v>
      </c>
    </row>
    <row r="23" spans="1:3" x14ac:dyDescent="0.25">
      <c r="A23" s="11">
        <v>3</v>
      </c>
      <c r="B23" s="11">
        <f>G4</f>
        <v>1.0473741163412331</v>
      </c>
      <c r="C23" s="11">
        <f>G9</f>
        <v>3.984056728737044E-2</v>
      </c>
    </row>
    <row r="24" spans="1:3" x14ac:dyDescent="0.25">
      <c r="A24" s="11" t="s">
        <v>25</v>
      </c>
      <c r="B24" s="11">
        <f>AVERAGE(B21:B23)</f>
        <v>1.0010242787002872</v>
      </c>
      <c r="C24" s="11">
        <f t="shared" ref="C24" si="0">AVERAGE(C21:C23)</f>
        <v>4.1442736490411379E-2</v>
      </c>
    </row>
    <row r="25" spans="1:3" x14ac:dyDescent="0.25">
      <c r="A25" s="11" t="s">
        <v>26</v>
      </c>
      <c r="B25" s="11">
        <f>STDEV(B21:B23)</f>
        <v>5.5062905984252106E-2</v>
      </c>
      <c r="C25" s="11">
        <f>STDEV(C21:C23)</f>
        <v>2.0680909300413697E-3</v>
      </c>
    </row>
    <row r="26" spans="1:3" x14ac:dyDescent="0.25">
      <c r="A26" s="11" t="s">
        <v>27</v>
      </c>
      <c r="B26" s="11">
        <f>B25/SQRT(3)</f>
        <v>3.1790583592371011E-2</v>
      </c>
      <c r="C26" s="11">
        <f>C25/SQRT(3)</f>
        <v>1.1940128551680084E-3</v>
      </c>
    </row>
    <row r="27" spans="1:3" x14ac:dyDescent="0.25">
      <c r="A27" s="11" t="s">
        <v>28</v>
      </c>
      <c r="B27" s="11">
        <f>_xlfn.T.TEST(C21:C23,B21:B23,2,1)</f>
        <v>1.1792055822176684E-3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23.179863020532999</v>
      </c>
      <c r="D2" s="6">
        <v>28.306461272030798</v>
      </c>
      <c r="E2" s="12">
        <f>C2-D5</f>
        <v>-5.2913822120234713</v>
      </c>
      <c r="F2" s="11">
        <f>E2-E5</f>
        <v>-0.3598877475551987</v>
      </c>
      <c r="G2" s="11">
        <f>2^-(F2)</f>
        <v>1.2833260413313279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24.152140748495398</v>
      </c>
      <c r="D3" s="6">
        <v>28.51107562192</v>
      </c>
      <c r="E3" s="12">
        <f>C3-D5</f>
        <v>-4.3191044840610715</v>
      </c>
      <c r="F3" s="11">
        <f>E3-E5</f>
        <v>0.61238998040720105</v>
      </c>
      <c r="G3" s="11">
        <f>2^-(F3)</f>
        <v>0.65411219626120609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23.287248535236198</v>
      </c>
      <c r="D4" s="6">
        <v>28.5961988037186</v>
      </c>
      <c r="E4" s="12">
        <f>C4-D5</f>
        <v>-5.1839966973202714</v>
      </c>
      <c r="F4" s="11">
        <f>E4-E5</f>
        <v>-0.2525022328519988</v>
      </c>
      <c r="G4" s="11">
        <f>2^-(F4)</f>
        <v>1.1912714841494438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23.539750768088197</v>
      </c>
      <c r="D5" s="11">
        <f>AVERAGE(D2:D4)</f>
        <v>28.47124523255647</v>
      </c>
      <c r="E5" s="11">
        <f>C5-D5</f>
        <v>-4.9314944644682726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28.1358771455976</v>
      </c>
      <c r="D7" s="6">
        <v>28.306461272030798</v>
      </c>
      <c r="E7" s="12">
        <f>C7-D10</f>
        <v>-0.33536808695886933</v>
      </c>
      <c r="F7" s="11">
        <f>E7-E5</f>
        <v>4.5961263775094032</v>
      </c>
      <c r="G7" s="11">
        <f>2^-(F7)</f>
        <v>4.1345485547788371E-2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28.195032029380599</v>
      </c>
      <c r="D8" s="6">
        <v>28.51107562192</v>
      </c>
      <c r="E8" s="12">
        <f>C8-D10</f>
        <v>-0.27621320317587106</v>
      </c>
      <c r="F8" s="11">
        <f>E8-E5</f>
        <v>4.6552812612924015</v>
      </c>
      <c r="G8" s="11">
        <f>2^-(F8)</f>
        <v>3.9684480743463903E-2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28.8767858211231</v>
      </c>
      <c r="D9" s="6">
        <v>28.5961988037186</v>
      </c>
      <c r="E9" s="12">
        <f>C9-D10</f>
        <v>0.40554058856663033</v>
      </c>
      <c r="F9" s="11">
        <f>E9-E5</f>
        <v>5.3370350530349029</v>
      </c>
      <c r="G9" s="11">
        <f>2^-(F9)</f>
        <v>2.4739582205715288E-2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28.402564998700438</v>
      </c>
      <c r="D10" s="11">
        <f>AVERAGE(D7:D9)</f>
        <v>28.47124523255647</v>
      </c>
      <c r="E10" s="11">
        <f>C10-D10</f>
        <v>-6.8680233856031947E-2</v>
      </c>
      <c r="F10" s="11">
        <f>E10-E5</f>
        <v>4.8628142306122406</v>
      </c>
      <c r="G10" s="11">
        <f>2^-(F10)</f>
        <v>3.4367429721388405E-2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1.2833260413313279</v>
      </c>
      <c r="C21" s="11">
        <f>G7</f>
        <v>4.1345485547788371E-2</v>
      </c>
    </row>
    <row r="22" spans="1:3" x14ac:dyDescent="0.25">
      <c r="A22" s="11">
        <v>2</v>
      </c>
      <c r="B22" s="11">
        <f>G3</f>
        <v>0.65411219626120609</v>
      </c>
      <c r="C22" s="11">
        <f>G8</f>
        <v>3.9684480743463903E-2</v>
      </c>
    </row>
    <row r="23" spans="1:3" x14ac:dyDescent="0.25">
      <c r="A23" s="11">
        <v>3</v>
      </c>
      <c r="B23" s="11">
        <f>G4</f>
        <v>1.1912714841494438</v>
      </c>
      <c r="C23" s="11">
        <f>G9</f>
        <v>2.4739582205715288E-2</v>
      </c>
    </row>
    <row r="24" spans="1:3" x14ac:dyDescent="0.25">
      <c r="A24" s="11" t="s">
        <v>25</v>
      </c>
      <c r="B24" s="11">
        <f>AVERAGE(B21:B23)</f>
        <v>1.0429032405806593</v>
      </c>
      <c r="C24" s="11">
        <f t="shared" ref="C24" si="0">AVERAGE(C21:C23)</f>
        <v>3.5256516165655859E-2</v>
      </c>
    </row>
    <row r="25" spans="1:3" x14ac:dyDescent="0.25">
      <c r="A25" s="11" t="s">
        <v>26</v>
      </c>
      <c r="B25" s="11">
        <f>STDEV(B21:B23)</f>
        <v>0.33983432357804366</v>
      </c>
      <c r="C25" s="11">
        <f>STDEV(C21:C23)</f>
        <v>9.145718078877688E-3</v>
      </c>
    </row>
    <row r="26" spans="1:3" x14ac:dyDescent="0.25">
      <c r="A26" s="11" t="s">
        <v>27</v>
      </c>
      <c r="B26" s="11">
        <f>B25/SQRT(3)</f>
        <v>0.1962034381976579</v>
      </c>
      <c r="C26" s="11">
        <f>C25/SQRT(3)</f>
        <v>5.2802827947724604E-3</v>
      </c>
    </row>
    <row r="27" spans="1:3" x14ac:dyDescent="0.25">
      <c r="A27" s="11" t="s">
        <v>28</v>
      </c>
      <c r="B27" s="11">
        <f>_xlfn.T.TEST(C21:C23,B21:B23,2,1)</f>
        <v>3.6444333474820415E-2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24.202847917369802</v>
      </c>
      <c r="D2" s="6">
        <v>28.306461272030798</v>
      </c>
      <c r="E2" s="12">
        <f>C2-D5</f>
        <v>-4.2683973151866681</v>
      </c>
      <c r="F2" s="11">
        <f>E2-E5</f>
        <v>-5.7984892200831695E-2</v>
      </c>
      <c r="G2" s="11">
        <f>2^-(F2)</f>
        <v>1.0410106962375596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24.3471907545368</v>
      </c>
      <c r="D3" s="6">
        <v>28.51107562192</v>
      </c>
      <c r="E3" s="12">
        <f>C3-D5</f>
        <v>-4.1240544780196693</v>
      </c>
      <c r="F3" s="11">
        <f>E3-E5</f>
        <v>8.6357944966167111E-2</v>
      </c>
      <c r="G3" s="11">
        <f>2^-(F3)</f>
        <v>0.94189755208148418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24.232459756805302</v>
      </c>
      <c r="D4" s="6">
        <v>28.5961988037186</v>
      </c>
      <c r="E4" s="12">
        <f>C4-D5</f>
        <v>-4.2387854757511683</v>
      </c>
      <c r="F4" s="11">
        <f>E4-E5</f>
        <v>-2.8373052765331863E-2</v>
      </c>
      <c r="G4" s="11">
        <f>2^-(F4)</f>
        <v>1.0198613651388668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24.260832809570633</v>
      </c>
      <c r="D5" s="11">
        <f>AVERAGE(D2:D4)</f>
        <v>28.47124523255647</v>
      </c>
      <c r="E5" s="11">
        <f>C5-D5</f>
        <v>-4.2104124229858364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28.843544343142099</v>
      </c>
      <c r="D7" s="6">
        <v>28.306461272030798</v>
      </c>
      <c r="E7" s="12">
        <f>C7-D10</f>
        <v>0.37229911058562948</v>
      </c>
      <c r="F7" s="11">
        <f>E7-E5</f>
        <v>4.5827115335714659</v>
      </c>
      <c r="G7" s="11">
        <f>2^-(F7)</f>
        <v>4.1731727889960581E-2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28.773706661591302</v>
      </c>
      <c r="D8" s="6">
        <v>28.51107562192</v>
      </c>
      <c r="E8" s="12">
        <f>C8-D10</f>
        <v>0.30246142903483175</v>
      </c>
      <c r="F8" s="11">
        <f>E8-E5</f>
        <v>4.5128738520206682</v>
      </c>
      <c r="G8" s="11">
        <f>2^-(F8)</f>
        <v>4.3801562586254644E-2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29.0630713854442</v>
      </c>
      <c r="D9" s="6">
        <v>28.5961988037186</v>
      </c>
      <c r="E9" s="12">
        <f>C9-D10</f>
        <v>0.59182615288773022</v>
      </c>
      <c r="F9" s="11">
        <f>E9-E5</f>
        <v>4.8022385758735666</v>
      </c>
      <c r="G9" s="11">
        <f>2^-(F9)</f>
        <v>3.5841167027906636E-2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28.893440796725869</v>
      </c>
      <c r="D10" s="11">
        <f>AVERAGE(D7:D9)</f>
        <v>28.47124523255647</v>
      </c>
      <c r="E10" s="11">
        <f>C10-D10</f>
        <v>0.42219556416939952</v>
      </c>
      <c r="F10" s="11">
        <f>E10-E5</f>
        <v>4.6326079871552359</v>
      </c>
      <c r="G10" s="11">
        <f>2^-(F10)</f>
        <v>4.0313085321190323E-2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1.0410106962375596</v>
      </c>
      <c r="C21" s="11">
        <f>G7</f>
        <v>4.1731727889960581E-2</v>
      </c>
    </row>
    <row r="22" spans="1:3" x14ac:dyDescent="0.25">
      <c r="A22" s="11">
        <v>2</v>
      </c>
      <c r="B22" s="11">
        <f>G3</f>
        <v>0.94189755208148418</v>
      </c>
      <c r="C22" s="11">
        <f>G8</f>
        <v>4.3801562586254644E-2</v>
      </c>
    </row>
    <row r="23" spans="1:3" x14ac:dyDescent="0.25">
      <c r="A23" s="11">
        <v>3</v>
      </c>
      <c r="B23" s="11">
        <f>G4</f>
        <v>1.0198613651388668</v>
      </c>
      <c r="C23" s="11">
        <f>G9</f>
        <v>3.5841167027906636E-2</v>
      </c>
    </row>
    <row r="24" spans="1:3" x14ac:dyDescent="0.25">
      <c r="A24" s="11" t="s">
        <v>25</v>
      </c>
      <c r="B24" s="11">
        <f>AVERAGE(B21:B23)</f>
        <v>1.0009232044859702</v>
      </c>
      <c r="C24" s="11">
        <f t="shared" ref="C24" si="0">AVERAGE(C21:C23)</f>
        <v>4.0458152501373947E-2</v>
      </c>
    </row>
    <row r="25" spans="1:3" x14ac:dyDescent="0.25">
      <c r="A25" s="11" t="s">
        <v>26</v>
      </c>
      <c r="B25" s="11">
        <f>STDEV(B21:B23)</f>
        <v>5.2200041023086736E-2</v>
      </c>
      <c r="C25" s="11">
        <f>STDEV(C21:C23)</f>
        <v>4.1301900760318359E-3</v>
      </c>
    </row>
    <row r="26" spans="1:3" x14ac:dyDescent="0.25">
      <c r="A26" s="11" t="s">
        <v>27</v>
      </c>
      <c r="B26" s="11">
        <f>B25/SQRT(3)</f>
        <v>3.0137707736388637E-2</v>
      </c>
      <c r="C26" s="11">
        <f>C25/SQRT(3)</f>
        <v>2.3845663522013014E-3</v>
      </c>
    </row>
    <row r="27" spans="1:3" x14ac:dyDescent="0.25">
      <c r="A27" s="11" t="s">
        <v>28</v>
      </c>
      <c r="B27" s="11">
        <f>_xlfn.T.TEST(C21:C23,B21:B23,2,1)</f>
        <v>1.0734829539392539E-3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22.170399871739001</v>
      </c>
      <c r="D2" s="6">
        <v>28.306461272030798</v>
      </c>
      <c r="E2" s="12">
        <f>C2-D5</f>
        <v>-6.300845360817469</v>
      </c>
      <c r="F2" s="11">
        <f>E2-E5</f>
        <v>-1.4192220830646001</v>
      </c>
      <c r="G2" s="11">
        <f>2^-(F2)</f>
        <v>2.6744126481791799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24.330357279494301</v>
      </c>
      <c r="D3" s="6">
        <v>28.51107562192</v>
      </c>
      <c r="E3" s="12">
        <f>C3-D5</f>
        <v>-4.1408879530621689</v>
      </c>
      <c r="F3" s="11">
        <f>E3-E5</f>
        <v>0.74073532469070003</v>
      </c>
      <c r="G3" s="11">
        <f>2^-(F3)</f>
        <v>0.59843425966274055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24.268108713177501</v>
      </c>
      <c r="D4" s="6">
        <v>28.5961988037186</v>
      </c>
      <c r="E4" s="12">
        <f>C4-D5</f>
        <v>-4.2031365193789689</v>
      </c>
      <c r="F4" s="11">
        <f>E4-E5</f>
        <v>0.67848675837390005</v>
      </c>
      <c r="G4" s="11">
        <f>2^-(F4)</f>
        <v>0.62482030435712799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23.589621954803601</v>
      </c>
      <c r="D5" s="11">
        <f>AVERAGE(D2:D4)</f>
        <v>28.47124523255647</v>
      </c>
      <c r="E5" s="11">
        <f>C5-D5</f>
        <v>-4.881623277752869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28.601525459102099</v>
      </c>
      <c r="D7" s="6">
        <v>28.306461272030798</v>
      </c>
      <c r="E7" s="12">
        <f>C7-D10</f>
        <v>0.13028022654562932</v>
      </c>
      <c r="F7" s="11">
        <f>E7-E5</f>
        <v>5.0119035042984983</v>
      </c>
      <c r="G7" s="11">
        <f>2^-(F7)</f>
        <v>3.0993220770238736E-2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29.173696880742199</v>
      </c>
      <c r="D8" s="6">
        <v>28.51107562192</v>
      </c>
      <c r="E8" s="12">
        <f>C8-D10</f>
        <v>0.70245164818572903</v>
      </c>
      <c r="F8" s="11">
        <f>E8-E5</f>
        <v>5.584074925938598</v>
      </c>
      <c r="G8" s="11">
        <f>2^-(F8)</f>
        <v>2.084615435926418E-2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29.1590212251153</v>
      </c>
      <c r="D9" s="6">
        <v>28.5961988037186</v>
      </c>
      <c r="E9" s="12">
        <f>C9-D10</f>
        <v>0.68777599255883004</v>
      </c>
      <c r="F9" s="11">
        <f>E9-E5</f>
        <v>5.569399270311699</v>
      </c>
      <c r="G9" s="11">
        <f>2^-(F9)</f>
        <v>2.1059291777737299E-2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28.978081188319866</v>
      </c>
      <c r="D10" s="11">
        <f>AVERAGE(D7:D9)</f>
        <v>28.47124523255647</v>
      </c>
      <c r="E10" s="11">
        <f>C10-D10</f>
        <v>0.50683595576339613</v>
      </c>
      <c r="F10" s="11">
        <f>E10-E5</f>
        <v>5.3884592335162651</v>
      </c>
      <c r="G10" s="11">
        <f>2^-(F10)</f>
        <v>2.387328266954131E-2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2.6744126481791799</v>
      </c>
      <c r="C21" s="11">
        <f>G7</f>
        <v>3.0993220770238736E-2</v>
      </c>
    </row>
    <row r="22" spans="1:3" x14ac:dyDescent="0.25">
      <c r="A22" s="11">
        <v>2</v>
      </c>
      <c r="B22" s="11">
        <f>G3</f>
        <v>0.59843425966274055</v>
      </c>
      <c r="C22" s="11">
        <f>G8</f>
        <v>2.084615435926418E-2</v>
      </c>
    </row>
    <row r="23" spans="1:3" x14ac:dyDescent="0.25">
      <c r="A23" s="11">
        <v>3</v>
      </c>
      <c r="B23" s="11">
        <f>G4</f>
        <v>0.62482030435712799</v>
      </c>
      <c r="C23" s="11">
        <f>G9</f>
        <v>2.1059291777737299E-2</v>
      </c>
    </row>
    <row r="24" spans="1:3" x14ac:dyDescent="0.25">
      <c r="A24" s="11" t="s">
        <v>25</v>
      </c>
      <c r="B24" s="11">
        <f>AVERAGE(B21:B23)</f>
        <v>1.2992224040663494</v>
      </c>
      <c r="C24" s="11">
        <f t="shared" ref="C24" si="0">AVERAGE(C21:C23)</f>
        <v>2.4299555635746737E-2</v>
      </c>
    </row>
    <row r="25" spans="1:3" x14ac:dyDescent="0.25">
      <c r="A25" s="11" t="s">
        <v>26</v>
      </c>
      <c r="B25" s="11">
        <f>STDEV(B21:B23)</f>
        <v>1.1910227585843955</v>
      </c>
      <c r="C25" s="11">
        <f>STDEV(C21:C23)</f>
        <v>5.7978635366248213E-3</v>
      </c>
    </row>
    <row r="26" spans="1:3" x14ac:dyDescent="0.25">
      <c r="A26" s="11" t="s">
        <v>27</v>
      </c>
      <c r="B26" s="11">
        <f>B25/SQRT(3)</f>
        <v>0.68763731027967145</v>
      </c>
      <c r="C26" s="11">
        <f>C25/SQRT(3)</f>
        <v>3.3473980735950564E-3</v>
      </c>
    </row>
    <row r="27" spans="1:3" x14ac:dyDescent="0.25">
      <c r="A27" s="11" t="s">
        <v>28</v>
      </c>
      <c r="B27" s="11">
        <f>_xlfn.T.TEST(C21:C23,B21:B23,2,1)</f>
        <v>0.20347401997003134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22.4477833878661</v>
      </c>
      <c r="D2" s="6">
        <v>28.306461272030798</v>
      </c>
      <c r="E2" s="12">
        <f>C2-D5</f>
        <v>-6.0234618446903703</v>
      </c>
      <c r="F2" s="11">
        <f>E2-E5</f>
        <v>-1.0234484354798639</v>
      </c>
      <c r="G2" s="11">
        <f>2^-(F2)</f>
        <v>2.0327720379662546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25.453224552574099</v>
      </c>
      <c r="D3" s="6">
        <v>28.51107562192</v>
      </c>
      <c r="E3" s="12">
        <f>C3-D5</f>
        <v>-3.0180206799823708</v>
      </c>
      <c r="F3" s="11">
        <f>E3-E5</f>
        <v>1.9819927292281356</v>
      </c>
      <c r="G3" s="11">
        <f>2^-(F3)</f>
        <v>0.25313997758775536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22.512687529597699</v>
      </c>
      <c r="D4" s="6">
        <v>28.5961988037186</v>
      </c>
      <c r="E4" s="12">
        <f>C4-D5</f>
        <v>-5.9585577029587711</v>
      </c>
      <c r="F4" s="11">
        <f>E4-E5</f>
        <v>-0.95854429374826466</v>
      </c>
      <c r="G4" s="11">
        <f>2^-(F4)</f>
        <v>1.9433480307395112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23.471231823345963</v>
      </c>
      <c r="D5" s="11">
        <f>AVERAGE(D2:D4)</f>
        <v>28.47124523255647</v>
      </c>
      <c r="E5" s="11">
        <f>C5-D5</f>
        <v>-5.0000134092105064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27.349450714985199</v>
      </c>
      <c r="D7" s="6">
        <v>28.306461272030798</v>
      </c>
      <c r="E7" s="12">
        <f>C7-D10</f>
        <v>-1.1217945175712707</v>
      </c>
      <c r="F7" s="11">
        <f>E7-E5</f>
        <v>3.8782188916392357</v>
      </c>
      <c r="G7" s="11">
        <f>2^-(F7)</f>
        <v>6.800483384789581E-2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27.577211010448</v>
      </c>
      <c r="D8" s="6">
        <v>28.51107562192</v>
      </c>
      <c r="E8" s="12">
        <f>C8-D10</f>
        <v>-0.89403422210846983</v>
      </c>
      <c r="F8" s="11">
        <f>E8-E5</f>
        <v>4.1059791871020366</v>
      </c>
      <c r="G8" s="11">
        <f>2^-(F8)</f>
        <v>5.8073379924536705E-2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27.480495115031101</v>
      </c>
      <c r="D9" s="6">
        <v>28.5961988037186</v>
      </c>
      <c r="E9" s="12">
        <f>C9-D10</f>
        <v>-0.99075011752536923</v>
      </c>
      <c r="F9" s="11">
        <f>E9-E5</f>
        <v>4.0092632916851372</v>
      </c>
      <c r="G9" s="11">
        <f>2^-(F9)</f>
        <v>6.209998405822819E-2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27.469052280154767</v>
      </c>
      <c r="D10" s="11">
        <f>AVERAGE(D7:D9)</f>
        <v>28.47124523255647</v>
      </c>
      <c r="E10" s="11">
        <f>C10-D10</f>
        <v>-1.0021929524017033</v>
      </c>
      <c r="F10" s="11">
        <f>E10-E5</f>
        <v>3.9978204568088032</v>
      </c>
      <c r="G10" s="11">
        <f>2^-(F10)</f>
        <v>6.2594492872926483E-2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2.0327720379662546</v>
      </c>
      <c r="C21" s="11">
        <f>G7</f>
        <v>6.800483384789581E-2</v>
      </c>
    </row>
    <row r="22" spans="1:3" x14ac:dyDescent="0.25">
      <c r="A22" s="11">
        <v>2</v>
      </c>
      <c r="B22" s="11">
        <f>G3</f>
        <v>0.25313997758775536</v>
      </c>
      <c r="C22" s="11">
        <f>G8</f>
        <v>5.8073379924536705E-2</v>
      </c>
    </row>
    <row r="23" spans="1:3" x14ac:dyDescent="0.25">
      <c r="A23" s="11">
        <v>3</v>
      </c>
      <c r="B23" s="11">
        <f>G4</f>
        <v>1.9433480307395112</v>
      </c>
      <c r="C23" s="11">
        <f>G9</f>
        <v>6.209998405822819E-2</v>
      </c>
    </row>
    <row r="24" spans="1:3" x14ac:dyDescent="0.25">
      <c r="A24" s="11" t="s">
        <v>25</v>
      </c>
      <c r="B24" s="11">
        <f>AVERAGE(B21:B23)</f>
        <v>1.4097533487645071</v>
      </c>
      <c r="C24" s="11">
        <f t="shared" ref="C24" si="0">AVERAGE(C21:C23)</f>
        <v>6.2726065943553566E-2</v>
      </c>
    </row>
    <row r="25" spans="1:3" x14ac:dyDescent="0.25">
      <c r="A25" s="11" t="s">
        <v>26</v>
      </c>
      <c r="B25" s="11">
        <f>STDEV(B21:B23)</f>
        <v>1.0026539936866359</v>
      </c>
      <c r="C25" s="11">
        <f>STDEV(C21:C23)</f>
        <v>4.9952405500937255E-3</v>
      </c>
    </row>
    <row r="26" spans="1:3" x14ac:dyDescent="0.25">
      <c r="A26" s="11" t="s">
        <v>27</v>
      </c>
      <c r="B26" s="11">
        <f>B25/SQRT(3)</f>
        <v>0.57888255315903259</v>
      </c>
      <c r="C26" s="11">
        <f>C25/SQRT(3)</f>
        <v>2.8840034762635468E-3</v>
      </c>
    </row>
    <row r="27" spans="1:3" x14ac:dyDescent="0.25">
      <c r="A27" s="11" t="s">
        <v>28</v>
      </c>
      <c r="B27" s="11">
        <f>_xlfn.T.TEST(C21:C23,B21:B23,2,1)</f>
        <v>0.14449050604098701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11" customWidth="1"/>
    <col min="2" max="3" width="10.28515625" style="11"/>
    <col min="4" max="4" width="11.7109375" style="11" customWidth="1"/>
    <col min="5" max="5" width="10.28515625" style="11"/>
    <col min="6" max="6" width="11.7109375" style="11" customWidth="1"/>
    <col min="7" max="9" width="10.28515625" style="11"/>
    <col min="10" max="10" width="20.140625" style="11" customWidth="1"/>
    <col min="11" max="16384" width="10.28515625" style="11"/>
  </cols>
  <sheetData>
    <row r="1" spans="1:15" x14ac:dyDescent="0.25">
      <c r="A1" s="11" t="s">
        <v>0</v>
      </c>
      <c r="B1" s="11" t="s">
        <v>16</v>
      </c>
      <c r="C1" s="11" t="s">
        <v>0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15" x14ac:dyDescent="0.25">
      <c r="A2" s="11" t="s">
        <v>29</v>
      </c>
      <c r="B2" s="11" t="s">
        <v>21</v>
      </c>
      <c r="C2" s="6">
        <v>23.156636912267501</v>
      </c>
      <c r="D2" s="6">
        <v>28.306461272030798</v>
      </c>
      <c r="E2" s="12">
        <f>C2-D5</f>
        <v>-5.3146083202889685</v>
      </c>
      <c r="F2" s="11">
        <f>E2-E5</f>
        <v>-4.2588129413967835E-2</v>
      </c>
      <c r="G2" s="11">
        <f>2^-(F2)</f>
        <v>1.0299598715563969</v>
      </c>
      <c r="L2" s="7"/>
      <c r="M2" s="7"/>
      <c r="N2" s="12"/>
      <c r="O2" s="12"/>
    </row>
    <row r="3" spans="1:15" x14ac:dyDescent="0.25">
      <c r="A3" s="11" t="s">
        <v>29</v>
      </c>
      <c r="B3" s="11" t="s">
        <v>22</v>
      </c>
      <c r="C3" s="6">
        <v>23.280282641917701</v>
      </c>
      <c r="D3" s="6">
        <v>28.51107562192</v>
      </c>
      <c r="E3" s="12">
        <f>C3-D5</f>
        <v>-5.1909625906387689</v>
      </c>
      <c r="F3" s="11">
        <f>E3-E5</f>
        <v>8.1057600236231764E-2</v>
      </c>
      <c r="G3" s="11">
        <f>2^-(F3)</f>
        <v>0.94536437190748002</v>
      </c>
      <c r="L3" s="7"/>
      <c r="M3" s="7"/>
      <c r="N3" s="12"/>
      <c r="O3" s="12"/>
    </row>
    <row r="4" spans="1:15" x14ac:dyDescent="0.25">
      <c r="A4" s="11" t="s">
        <v>29</v>
      </c>
      <c r="B4" s="11" t="s">
        <v>23</v>
      </c>
      <c r="C4" s="6">
        <v>23.160755570859202</v>
      </c>
      <c r="D4" s="6">
        <v>28.5961988037186</v>
      </c>
      <c r="E4" s="12">
        <f>C4-D5</f>
        <v>-5.3104896616972681</v>
      </c>
      <c r="F4" s="11">
        <f>E4-E5</f>
        <v>-3.8469470822267482E-2</v>
      </c>
      <c r="G4" s="11">
        <f>2^-(F4)</f>
        <v>1.0270236975709428</v>
      </c>
      <c r="L4" s="7"/>
      <c r="M4" s="7"/>
      <c r="N4" s="12"/>
      <c r="O4" s="12"/>
    </row>
    <row r="5" spans="1:15" x14ac:dyDescent="0.25">
      <c r="A5" s="11" t="s">
        <v>24</v>
      </c>
      <c r="C5" s="11">
        <f>AVERAGE(C2:C4)</f>
        <v>23.199225041681469</v>
      </c>
      <c r="D5" s="11">
        <f>AVERAGE(D2:D4)</f>
        <v>28.47124523255647</v>
      </c>
      <c r="E5" s="11">
        <f>C5-D5</f>
        <v>-5.2720201908750006</v>
      </c>
      <c r="F5" s="11">
        <f>E5-E5</f>
        <v>0</v>
      </c>
      <c r="G5" s="11">
        <f>2^-(F5)</f>
        <v>1</v>
      </c>
    </row>
    <row r="7" spans="1:15" x14ac:dyDescent="0.25">
      <c r="A7" s="11" t="s">
        <v>30</v>
      </c>
      <c r="B7" s="11" t="s">
        <v>21</v>
      </c>
      <c r="C7" s="6">
        <v>27.831378500678898</v>
      </c>
      <c r="D7" s="6">
        <v>28.306461272030798</v>
      </c>
      <c r="E7" s="12">
        <f>C7-D10</f>
        <v>-0.63986673187757148</v>
      </c>
      <c r="F7" s="11">
        <f>E7-E5</f>
        <v>4.6321534589974291</v>
      </c>
      <c r="G7" s="11">
        <f>2^-(F7)</f>
        <v>4.032578815764154E-2</v>
      </c>
      <c r="L7" s="7"/>
      <c r="M7" s="7"/>
      <c r="N7" s="12"/>
      <c r="O7" s="12"/>
    </row>
    <row r="8" spans="1:15" x14ac:dyDescent="0.25">
      <c r="A8" s="11" t="s">
        <v>30</v>
      </c>
      <c r="B8" s="11" t="s">
        <v>22</v>
      </c>
      <c r="C8" s="6">
        <v>28.078118371235099</v>
      </c>
      <c r="D8" s="6">
        <v>28.51107562192</v>
      </c>
      <c r="E8" s="12">
        <f>C8-D10</f>
        <v>-0.39312686132137031</v>
      </c>
      <c r="F8" s="11">
        <f>E8-E5</f>
        <v>4.8788933295536303</v>
      </c>
      <c r="G8" s="11">
        <f>2^-(F8)</f>
        <v>3.3986525027851655E-2</v>
      </c>
      <c r="L8" s="7"/>
      <c r="M8" s="7"/>
      <c r="N8" s="12"/>
      <c r="O8" s="12"/>
    </row>
    <row r="9" spans="1:15" x14ac:dyDescent="0.25">
      <c r="A9" s="11" t="s">
        <v>30</v>
      </c>
      <c r="B9" s="11" t="s">
        <v>23</v>
      </c>
      <c r="C9" s="6">
        <v>27.797815970686202</v>
      </c>
      <c r="D9" s="6">
        <v>28.5961988037186</v>
      </c>
      <c r="E9" s="12">
        <f>C9-D10</f>
        <v>-0.67342926187026819</v>
      </c>
      <c r="F9" s="11">
        <f>E9-E5</f>
        <v>4.5985909290047324</v>
      </c>
      <c r="G9" s="11">
        <f>2^-(F9)</f>
        <v>4.1274915476636982E-2</v>
      </c>
      <c r="L9" s="7"/>
      <c r="M9" s="7"/>
      <c r="N9" s="12"/>
      <c r="O9" s="12"/>
    </row>
    <row r="10" spans="1:15" x14ac:dyDescent="0.25">
      <c r="A10" s="11" t="s">
        <v>24</v>
      </c>
      <c r="C10" s="11">
        <f>AVERAGE(C7:C9)</f>
        <v>27.902437614200068</v>
      </c>
      <c r="D10" s="11">
        <f>AVERAGE(D7:D9)</f>
        <v>28.47124523255647</v>
      </c>
      <c r="E10" s="11">
        <f>C10-D10</f>
        <v>-0.56880761835640214</v>
      </c>
      <c r="F10" s="11">
        <f>E10-E5</f>
        <v>4.7032125725185985</v>
      </c>
      <c r="G10" s="11">
        <f>2^-(F10)</f>
        <v>3.8387686525309619E-2</v>
      </c>
    </row>
    <row r="12" spans="1:15" x14ac:dyDescent="0.25">
      <c r="C12" s="7"/>
      <c r="D12" s="7"/>
      <c r="E12" s="12"/>
      <c r="F12" s="12"/>
      <c r="L12" s="7"/>
      <c r="M12" s="7"/>
      <c r="N12" s="12"/>
      <c r="O12" s="12"/>
    </row>
    <row r="13" spans="1:15" x14ac:dyDescent="0.25">
      <c r="C13" s="7"/>
      <c r="D13" s="7"/>
      <c r="E13" s="12"/>
      <c r="F13" s="12"/>
      <c r="L13" s="7"/>
      <c r="M13" s="7"/>
      <c r="N13" s="12"/>
      <c r="O13" s="12"/>
    </row>
    <row r="14" spans="1:15" x14ac:dyDescent="0.25">
      <c r="C14" s="7"/>
      <c r="D14" s="7"/>
      <c r="E14" s="12"/>
      <c r="F14" s="12"/>
      <c r="L14" s="7"/>
      <c r="M14" s="7"/>
      <c r="N14" s="12"/>
      <c r="O14" s="12"/>
    </row>
    <row r="20" spans="1:3" x14ac:dyDescent="0.25">
      <c r="A20" s="11" t="s">
        <v>0</v>
      </c>
      <c r="B20" s="11" t="s">
        <v>29</v>
      </c>
      <c r="C20" s="11" t="s">
        <v>30</v>
      </c>
    </row>
    <row r="21" spans="1:3" x14ac:dyDescent="0.25">
      <c r="A21" s="11">
        <v>1</v>
      </c>
      <c r="B21" s="11">
        <f>G2</f>
        <v>1.0299598715563969</v>
      </c>
      <c r="C21" s="11">
        <f>G7</f>
        <v>4.032578815764154E-2</v>
      </c>
    </row>
    <row r="22" spans="1:3" x14ac:dyDescent="0.25">
      <c r="A22" s="11">
        <v>2</v>
      </c>
      <c r="B22" s="11">
        <f>G3</f>
        <v>0.94536437190748002</v>
      </c>
      <c r="C22" s="11">
        <f>G8</f>
        <v>3.3986525027851655E-2</v>
      </c>
    </row>
    <row r="23" spans="1:3" x14ac:dyDescent="0.25">
      <c r="A23" s="11">
        <v>3</v>
      </c>
      <c r="B23" s="11">
        <f>G4</f>
        <v>1.0270236975709428</v>
      </c>
      <c r="C23" s="11">
        <f>G9</f>
        <v>4.1274915476636982E-2</v>
      </c>
    </row>
    <row r="24" spans="1:3" x14ac:dyDescent="0.25">
      <c r="A24" s="11" t="s">
        <v>25</v>
      </c>
      <c r="B24" s="11">
        <f>AVERAGE(B21:B23)</f>
        <v>1.0007826470116066</v>
      </c>
      <c r="C24" s="11">
        <f t="shared" ref="C24" si="0">AVERAGE(C21:C23)</f>
        <v>3.8529076220710057E-2</v>
      </c>
    </row>
    <row r="25" spans="1:3" x14ac:dyDescent="0.25">
      <c r="A25" s="11" t="s">
        <v>26</v>
      </c>
      <c r="B25" s="11">
        <f>STDEV(B21:B23)</f>
        <v>4.8016082629216063E-2</v>
      </c>
      <c r="C25" s="11">
        <f>STDEV(C21:C23)</f>
        <v>3.9624852266879626E-3</v>
      </c>
    </row>
    <row r="26" spans="1:3" x14ac:dyDescent="0.25">
      <c r="A26" s="11" t="s">
        <v>27</v>
      </c>
      <c r="B26" s="11">
        <f>B25/SQRT(3)</f>
        <v>2.7722098231409208E-2</v>
      </c>
      <c r="C26" s="11">
        <f>C25/SQRT(3)</f>
        <v>2.2877419122882105E-3</v>
      </c>
    </row>
    <row r="27" spans="1:3" x14ac:dyDescent="0.25">
      <c r="A27" s="11" t="s">
        <v>28</v>
      </c>
      <c r="B27" s="11">
        <f>_xlfn.T.TEST(C21:C23,B21:B23,2,1)</f>
        <v>6.994710889361988E-4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cell line</vt:lpstr>
      <vt:lpstr>BT549</vt:lpstr>
      <vt:lpstr>A549</vt:lpstr>
      <vt:lpstr>DU145</vt:lpstr>
      <vt:lpstr>PC3</vt:lpstr>
      <vt:lpstr>HT1080</vt:lpstr>
      <vt:lpstr>HT29</vt:lpstr>
      <vt:lpstr>HCT116</vt:lpstr>
      <vt:lpstr>HeG2</vt:lpstr>
      <vt:lpstr>HCT115</vt:lpstr>
      <vt:lpstr>T47D</vt:lpstr>
      <vt:lpstr>MB231</vt:lpstr>
      <vt:lpstr>AGS</vt:lpstr>
      <vt:lpstr>MCF7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WOONG CHANG</dc:creator>
  <cp:lastModifiedBy>JAE WOONG CHANG</cp:lastModifiedBy>
  <dcterms:created xsi:type="dcterms:W3CDTF">2017-01-06T22:19:54Z</dcterms:created>
  <dcterms:modified xsi:type="dcterms:W3CDTF">2017-01-06T22:30:38Z</dcterms:modified>
</cp:coreProperties>
</file>