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MN\wei data\wei project_3\"/>
    </mc:Choice>
  </mc:AlternateContent>
  <xr:revisionPtr revIDLastSave="0" documentId="8_{ADBB25C6-4148-409E-8505-AD7FD5BA181A}" xr6:coauthVersionLast="36" xr6:coauthVersionMax="36" xr10:uidLastSave="{00000000-0000-0000-0000-000000000000}"/>
  <bookViews>
    <workbookView xWindow="0" yWindow="0" windowWidth="24000" windowHeight="10065" tabRatio="857" activeTab="13" xr2:uid="{00000000-000D-0000-FFFF-FFFF00000000}"/>
  </bookViews>
  <sheets>
    <sheet name="0" sheetId="1" r:id="rId1"/>
    <sheet name="Run Information" sheetId="2" r:id="rId2"/>
    <sheet name="A549" sheetId="4" r:id="rId3"/>
    <sheet name="HCT116" sheetId="5" r:id="rId4"/>
    <sheet name="HT-29" sheetId="6" r:id="rId5"/>
    <sheet name="HCT15" sheetId="7" r:id="rId6"/>
    <sheet name="MCF7" sheetId="8" r:id="rId7"/>
    <sheet name="BT-549" sheetId="9" r:id="rId8"/>
    <sheet name="MB231" sheetId="10" r:id="rId9"/>
    <sheet name="T47D" sheetId="11" r:id="rId10"/>
    <sheet name="DU145" sheetId="12" r:id="rId11"/>
    <sheet name="PC3" sheetId="13" r:id="rId12"/>
    <sheet name="AGS" sheetId="14" r:id="rId13"/>
    <sheet name="HT1080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5" l="1"/>
  <c r="E8" i="15" s="1"/>
  <c r="C10" i="15"/>
  <c r="E10" i="15" s="1"/>
  <c r="E9" i="15"/>
  <c r="E7" i="15"/>
  <c r="D5" i="15"/>
  <c r="E2" i="15" s="1"/>
  <c r="C5" i="15"/>
  <c r="D10" i="14"/>
  <c r="E7" i="14" s="1"/>
  <c r="C10" i="14"/>
  <c r="E10" i="14" s="1"/>
  <c r="E9" i="14"/>
  <c r="E8" i="14"/>
  <c r="D5" i="14"/>
  <c r="E2" i="14" s="1"/>
  <c r="C5" i="14"/>
  <c r="E5" i="14" s="1"/>
  <c r="F5" i="14" s="1"/>
  <c r="G5" i="14" s="1"/>
  <c r="D10" i="13"/>
  <c r="E7" i="13" s="1"/>
  <c r="C10" i="13"/>
  <c r="D5" i="13"/>
  <c r="E4" i="13" s="1"/>
  <c r="C5" i="13"/>
  <c r="E2" i="13"/>
  <c r="D10" i="12"/>
  <c r="E7" i="12" s="1"/>
  <c r="C10" i="12"/>
  <c r="D5" i="12"/>
  <c r="E3" i="12" s="1"/>
  <c r="C5" i="12"/>
  <c r="E5" i="12" s="1"/>
  <c r="F5" i="12" s="1"/>
  <c r="G5" i="12" s="1"/>
  <c r="D10" i="11"/>
  <c r="E9" i="11" s="1"/>
  <c r="C10" i="11"/>
  <c r="E10" i="11" s="1"/>
  <c r="E8" i="11"/>
  <c r="E7" i="11"/>
  <c r="D5" i="11"/>
  <c r="E2" i="11" s="1"/>
  <c r="C5" i="11"/>
  <c r="E5" i="11" s="1"/>
  <c r="F5" i="11" s="1"/>
  <c r="G5" i="11" s="1"/>
  <c r="E4" i="11"/>
  <c r="D10" i="10"/>
  <c r="E9" i="10" s="1"/>
  <c r="C10" i="10"/>
  <c r="E10" i="10" s="1"/>
  <c r="E8" i="10"/>
  <c r="E7" i="10"/>
  <c r="D5" i="10"/>
  <c r="E2" i="10" s="1"/>
  <c r="C5" i="10"/>
  <c r="E5" i="10" s="1"/>
  <c r="F5" i="10" s="1"/>
  <c r="G5" i="10" s="1"/>
  <c r="E10" i="9"/>
  <c r="D10" i="9"/>
  <c r="E9" i="9" s="1"/>
  <c r="C10" i="9"/>
  <c r="E8" i="9"/>
  <c r="E7" i="9"/>
  <c r="D5" i="9"/>
  <c r="E2" i="9" s="1"/>
  <c r="C5" i="9"/>
  <c r="E5" i="9" s="1"/>
  <c r="F5" i="9" s="1"/>
  <c r="G5" i="9" s="1"/>
  <c r="D10" i="8"/>
  <c r="E9" i="8" s="1"/>
  <c r="C10" i="8"/>
  <c r="D5" i="8"/>
  <c r="E2" i="8" s="1"/>
  <c r="C5" i="8"/>
  <c r="D10" i="7"/>
  <c r="E7" i="7" s="1"/>
  <c r="C10" i="7"/>
  <c r="E10" i="7" s="1"/>
  <c r="D5" i="7"/>
  <c r="E4" i="7" s="1"/>
  <c r="C5" i="7"/>
  <c r="D10" i="6"/>
  <c r="E7" i="6" s="1"/>
  <c r="C10" i="6"/>
  <c r="E10" i="6" s="1"/>
  <c r="E8" i="6"/>
  <c r="D5" i="6"/>
  <c r="E2" i="6" s="1"/>
  <c r="C5" i="6"/>
  <c r="D10" i="5"/>
  <c r="E7" i="5" s="1"/>
  <c r="C10" i="5"/>
  <c r="E10" i="5" s="1"/>
  <c r="E9" i="5"/>
  <c r="E8" i="5"/>
  <c r="D5" i="5"/>
  <c r="E2" i="5" s="1"/>
  <c r="C5" i="5"/>
  <c r="E5" i="5" s="1"/>
  <c r="F5" i="5" s="1"/>
  <c r="G5" i="5" s="1"/>
  <c r="D10" i="4"/>
  <c r="E7" i="4" s="1"/>
  <c r="C10" i="4"/>
  <c r="D5" i="4"/>
  <c r="E2" i="4" s="1"/>
  <c r="C5" i="4"/>
  <c r="E5" i="4" s="1"/>
  <c r="F5" i="4" s="1"/>
  <c r="G5" i="4" s="1"/>
  <c r="E5" i="6" l="1"/>
  <c r="F5" i="6" s="1"/>
  <c r="G5" i="6" s="1"/>
  <c r="E10" i="8"/>
  <c r="F10" i="8" s="1"/>
  <c r="G10" i="8" s="1"/>
  <c r="E2" i="12"/>
  <c r="F2" i="12" s="1"/>
  <c r="G2" i="12" s="1"/>
  <c r="B13" i="12" s="1"/>
  <c r="E10" i="13"/>
  <c r="F10" i="13" s="1"/>
  <c r="G10" i="13" s="1"/>
  <c r="E5" i="15"/>
  <c r="F5" i="15" s="1"/>
  <c r="G5" i="15" s="1"/>
  <c r="E9" i="6"/>
  <c r="E5" i="8"/>
  <c r="E8" i="4"/>
  <c r="F8" i="4" s="1"/>
  <c r="G8" i="4" s="1"/>
  <c r="C14" i="4" s="1"/>
  <c r="E2" i="7"/>
  <c r="E8" i="8"/>
  <c r="E5" i="13"/>
  <c r="F5" i="13" s="1"/>
  <c r="G5" i="13" s="1"/>
  <c r="E7" i="8"/>
  <c r="F7" i="8" s="1"/>
  <c r="G7" i="8" s="1"/>
  <c r="C13" i="8" s="1"/>
  <c r="E10" i="4"/>
  <c r="E5" i="7"/>
  <c r="F5" i="7" s="1"/>
  <c r="G5" i="7" s="1"/>
  <c r="F8" i="15"/>
  <c r="G8" i="15" s="1"/>
  <c r="C14" i="15" s="1"/>
  <c r="F10" i="15"/>
  <c r="G10" i="15" s="1"/>
  <c r="E4" i="15"/>
  <c r="F4" i="15" s="1"/>
  <c r="G4" i="15" s="1"/>
  <c r="B15" i="15" s="1"/>
  <c r="E3" i="15"/>
  <c r="F3" i="15" s="1"/>
  <c r="G3" i="15" s="1"/>
  <c r="B14" i="15" s="1"/>
  <c r="F9" i="14"/>
  <c r="G9" i="14" s="1"/>
  <c r="C15" i="14" s="1"/>
  <c r="F2" i="14"/>
  <c r="G2" i="14" s="1"/>
  <c r="B13" i="14" s="1"/>
  <c r="F8" i="14"/>
  <c r="G8" i="14" s="1"/>
  <c r="C14" i="14" s="1"/>
  <c r="F7" i="14"/>
  <c r="G7" i="14" s="1"/>
  <c r="C13" i="14" s="1"/>
  <c r="F10" i="14"/>
  <c r="G10" i="14" s="1"/>
  <c r="E3" i="14"/>
  <c r="F3" i="14" s="1"/>
  <c r="G3" i="14" s="1"/>
  <c r="B14" i="14" s="1"/>
  <c r="E4" i="14"/>
  <c r="F4" i="14" s="1"/>
  <c r="G4" i="14" s="1"/>
  <c r="B15" i="14" s="1"/>
  <c r="E8" i="13"/>
  <c r="E3" i="13"/>
  <c r="E9" i="13"/>
  <c r="F9" i="13" s="1"/>
  <c r="G9" i="13" s="1"/>
  <c r="C15" i="13" s="1"/>
  <c r="F3" i="12"/>
  <c r="G3" i="12" s="1"/>
  <c r="B14" i="12" s="1"/>
  <c r="F7" i="12"/>
  <c r="G7" i="12" s="1"/>
  <c r="C13" i="12" s="1"/>
  <c r="E9" i="12"/>
  <c r="F9" i="12" s="1"/>
  <c r="G9" i="12" s="1"/>
  <c r="C15" i="12" s="1"/>
  <c r="E10" i="12"/>
  <c r="F10" i="12" s="1"/>
  <c r="G10" i="12" s="1"/>
  <c r="E8" i="12"/>
  <c r="F8" i="12" s="1"/>
  <c r="G8" i="12" s="1"/>
  <c r="C14" i="12" s="1"/>
  <c r="E4" i="12"/>
  <c r="F4" i="12" s="1"/>
  <c r="G4" i="12" s="1"/>
  <c r="B15" i="12" s="1"/>
  <c r="F4" i="11"/>
  <c r="G4" i="11" s="1"/>
  <c r="B15" i="11" s="1"/>
  <c r="F2" i="11"/>
  <c r="G2" i="11" s="1"/>
  <c r="B13" i="11" s="1"/>
  <c r="F7" i="11"/>
  <c r="G7" i="11" s="1"/>
  <c r="C13" i="11" s="1"/>
  <c r="F8" i="11"/>
  <c r="G8" i="11" s="1"/>
  <c r="C14" i="11" s="1"/>
  <c r="F9" i="11"/>
  <c r="G9" i="11" s="1"/>
  <c r="C15" i="11" s="1"/>
  <c r="F10" i="11"/>
  <c r="G10" i="11" s="1"/>
  <c r="E3" i="11"/>
  <c r="F3" i="11" s="1"/>
  <c r="G3" i="11" s="1"/>
  <c r="B14" i="11" s="1"/>
  <c r="F8" i="10"/>
  <c r="G8" i="10" s="1"/>
  <c r="C14" i="10" s="1"/>
  <c r="F2" i="10"/>
  <c r="G2" i="10" s="1"/>
  <c r="B13" i="10" s="1"/>
  <c r="F7" i="10"/>
  <c r="G7" i="10" s="1"/>
  <c r="C13" i="10" s="1"/>
  <c r="F9" i="10"/>
  <c r="G9" i="10" s="1"/>
  <c r="C15" i="10" s="1"/>
  <c r="F10" i="10"/>
  <c r="G10" i="10" s="1"/>
  <c r="E3" i="10"/>
  <c r="F3" i="10" s="1"/>
  <c r="G3" i="10" s="1"/>
  <c r="B14" i="10" s="1"/>
  <c r="E4" i="10"/>
  <c r="F4" i="10" s="1"/>
  <c r="G4" i="10" s="1"/>
  <c r="B15" i="10" s="1"/>
  <c r="F7" i="9"/>
  <c r="G7" i="9" s="1"/>
  <c r="C13" i="9" s="1"/>
  <c r="F9" i="9"/>
  <c r="G9" i="9" s="1"/>
  <c r="C15" i="9" s="1"/>
  <c r="F8" i="9"/>
  <c r="G8" i="9" s="1"/>
  <c r="C14" i="9" s="1"/>
  <c r="F2" i="9"/>
  <c r="G2" i="9" s="1"/>
  <c r="B13" i="9" s="1"/>
  <c r="F10" i="9"/>
  <c r="G10" i="9" s="1"/>
  <c r="E3" i="9"/>
  <c r="F3" i="9" s="1"/>
  <c r="G3" i="9" s="1"/>
  <c r="B14" i="9" s="1"/>
  <c r="E4" i="9"/>
  <c r="F4" i="9" s="1"/>
  <c r="G4" i="9" s="1"/>
  <c r="B15" i="9" s="1"/>
  <c r="F9" i="8"/>
  <c r="G9" i="8" s="1"/>
  <c r="C15" i="8" s="1"/>
  <c r="F5" i="8"/>
  <c r="G5" i="8" s="1"/>
  <c r="F2" i="8"/>
  <c r="G2" i="8" s="1"/>
  <c r="B13" i="8" s="1"/>
  <c r="F8" i="8"/>
  <c r="G8" i="8" s="1"/>
  <c r="C14" i="8" s="1"/>
  <c r="E3" i="8"/>
  <c r="E4" i="8"/>
  <c r="F4" i="8" s="1"/>
  <c r="G4" i="8" s="1"/>
  <c r="B15" i="8" s="1"/>
  <c r="F2" i="7"/>
  <c r="G2" i="7" s="1"/>
  <c r="B13" i="7" s="1"/>
  <c r="F4" i="7"/>
  <c r="G4" i="7" s="1"/>
  <c r="B15" i="7" s="1"/>
  <c r="F10" i="7"/>
  <c r="G10" i="7" s="1"/>
  <c r="F7" i="7"/>
  <c r="G7" i="7" s="1"/>
  <c r="C13" i="7" s="1"/>
  <c r="E8" i="7"/>
  <c r="F8" i="7" s="1"/>
  <c r="G8" i="7" s="1"/>
  <c r="C14" i="7" s="1"/>
  <c r="E3" i="7"/>
  <c r="F3" i="7" s="1"/>
  <c r="G3" i="7" s="1"/>
  <c r="B14" i="7" s="1"/>
  <c r="B18" i="7" s="1"/>
  <c r="E9" i="7"/>
  <c r="F9" i="7" s="1"/>
  <c r="G9" i="7" s="1"/>
  <c r="C15" i="7" s="1"/>
  <c r="F8" i="6"/>
  <c r="G8" i="6" s="1"/>
  <c r="C14" i="6" s="1"/>
  <c r="F2" i="6"/>
  <c r="G2" i="6" s="1"/>
  <c r="B13" i="6" s="1"/>
  <c r="F9" i="6"/>
  <c r="G9" i="6" s="1"/>
  <c r="C15" i="6" s="1"/>
  <c r="F7" i="6"/>
  <c r="G7" i="6" s="1"/>
  <c r="C13" i="6" s="1"/>
  <c r="F10" i="6"/>
  <c r="G10" i="6" s="1"/>
  <c r="E3" i="6"/>
  <c r="F3" i="6" s="1"/>
  <c r="G3" i="6" s="1"/>
  <c r="B14" i="6" s="1"/>
  <c r="E4" i="6"/>
  <c r="F4" i="6" s="1"/>
  <c r="G4" i="6" s="1"/>
  <c r="B15" i="6" s="1"/>
  <c r="F7" i="5"/>
  <c r="G7" i="5" s="1"/>
  <c r="C13" i="5" s="1"/>
  <c r="F2" i="5"/>
  <c r="G2" i="5" s="1"/>
  <c r="B13" i="5" s="1"/>
  <c r="F8" i="5"/>
  <c r="G8" i="5" s="1"/>
  <c r="C14" i="5" s="1"/>
  <c r="F9" i="5"/>
  <c r="G9" i="5" s="1"/>
  <c r="C15" i="5" s="1"/>
  <c r="F10" i="5"/>
  <c r="G10" i="5" s="1"/>
  <c r="E3" i="5"/>
  <c r="F3" i="5" s="1"/>
  <c r="G3" i="5" s="1"/>
  <c r="B14" i="5" s="1"/>
  <c r="E4" i="5"/>
  <c r="F4" i="5" s="1"/>
  <c r="G4" i="5" s="1"/>
  <c r="B15" i="5" s="1"/>
  <c r="F10" i="4"/>
  <c r="G10" i="4" s="1"/>
  <c r="F7" i="4"/>
  <c r="G7" i="4" s="1"/>
  <c r="C13" i="4" s="1"/>
  <c r="F2" i="4"/>
  <c r="G2" i="4" s="1"/>
  <c r="B13" i="4" s="1"/>
  <c r="E3" i="4"/>
  <c r="F3" i="4" s="1"/>
  <c r="G3" i="4" s="1"/>
  <c r="B14" i="4" s="1"/>
  <c r="E9" i="4"/>
  <c r="F9" i="4" s="1"/>
  <c r="G9" i="4" s="1"/>
  <c r="C15" i="4" s="1"/>
  <c r="C16" i="4" s="1"/>
  <c r="E4" i="4"/>
  <c r="F4" i="4" s="1"/>
  <c r="G4" i="4" s="1"/>
  <c r="B15" i="4" s="1"/>
  <c r="B16" i="7" l="1"/>
  <c r="F7" i="15"/>
  <c r="G7" i="15" s="1"/>
  <c r="C13" i="15" s="1"/>
  <c r="C17" i="15" s="1"/>
  <c r="F7" i="13"/>
  <c r="G7" i="13" s="1"/>
  <c r="C13" i="13" s="1"/>
  <c r="C16" i="13" s="1"/>
  <c r="F2" i="15"/>
  <c r="G2" i="15" s="1"/>
  <c r="B13" i="15" s="1"/>
  <c r="B18" i="15" s="1"/>
  <c r="F3" i="8"/>
  <c r="G3" i="8" s="1"/>
  <c r="B14" i="8" s="1"/>
  <c r="F4" i="13"/>
  <c r="G4" i="13" s="1"/>
  <c r="B15" i="13" s="1"/>
  <c r="B16" i="13" s="1"/>
  <c r="F2" i="13"/>
  <c r="G2" i="13" s="1"/>
  <c r="B13" i="13" s="1"/>
  <c r="F3" i="13"/>
  <c r="G3" i="13" s="1"/>
  <c r="B14" i="13" s="1"/>
  <c r="B17" i="13" s="1"/>
  <c r="F8" i="13"/>
  <c r="G8" i="13" s="1"/>
  <c r="C14" i="13" s="1"/>
  <c r="F9" i="15"/>
  <c r="G9" i="15" s="1"/>
  <c r="C15" i="15" s="1"/>
  <c r="B19" i="15"/>
  <c r="C18" i="15"/>
  <c r="C16" i="15"/>
  <c r="B19" i="14"/>
  <c r="C18" i="14"/>
  <c r="C17" i="14"/>
  <c r="C16" i="14"/>
  <c r="B18" i="14"/>
  <c r="B17" i="14"/>
  <c r="B16" i="14"/>
  <c r="B19" i="13"/>
  <c r="C17" i="13"/>
  <c r="C18" i="12"/>
  <c r="B19" i="12"/>
  <c r="C17" i="12"/>
  <c r="C16" i="12"/>
  <c r="B18" i="12"/>
  <c r="B16" i="12"/>
  <c r="B17" i="12"/>
  <c r="B19" i="11"/>
  <c r="C18" i="11"/>
  <c r="C17" i="11"/>
  <c r="C16" i="11"/>
  <c r="B18" i="11"/>
  <c r="B16" i="11"/>
  <c r="B17" i="11"/>
  <c r="B19" i="10"/>
  <c r="C18" i="10"/>
  <c r="C17" i="10"/>
  <c r="C16" i="10"/>
  <c r="B18" i="10"/>
  <c r="B17" i="10"/>
  <c r="B16" i="10"/>
  <c r="B17" i="9"/>
  <c r="B18" i="9"/>
  <c r="B16" i="9"/>
  <c r="B19" i="9"/>
  <c r="C18" i="9"/>
  <c r="C17" i="9"/>
  <c r="C16" i="9"/>
  <c r="B18" i="8"/>
  <c r="B16" i="8"/>
  <c r="B17" i="8"/>
  <c r="B19" i="8"/>
  <c r="C18" i="8"/>
  <c r="C17" i="8"/>
  <c r="C16" i="8"/>
  <c r="C18" i="7"/>
  <c r="C17" i="7"/>
  <c r="C16" i="7"/>
  <c r="B19" i="7"/>
  <c r="B17" i="7"/>
  <c r="B19" i="6"/>
  <c r="C18" i="6"/>
  <c r="C17" i="6"/>
  <c r="C16" i="6"/>
  <c r="B16" i="6"/>
  <c r="B18" i="6"/>
  <c r="B17" i="6"/>
  <c r="B18" i="5"/>
  <c r="B16" i="5"/>
  <c r="B17" i="5"/>
  <c r="B19" i="5"/>
  <c r="C16" i="5"/>
  <c r="C18" i="5"/>
  <c r="C17" i="5"/>
  <c r="B19" i="4"/>
  <c r="C17" i="4"/>
  <c r="C18" i="4"/>
  <c r="B18" i="4"/>
  <c r="B17" i="4"/>
  <c r="B16" i="4"/>
  <c r="B17" i="15" l="1"/>
  <c r="C18" i="13"/>
  <c r="B16" i="15"/>
  <c r="B18" i="13"/>
</calcChain>
</file>

<file path=xl/sharedStrings.xml><?xml version="1.0" encoding="utf-8"?>
<sst xmlns="http://schemas.openxmlformats.org/spreadsheetml/2006/main" count="1062" uniqueCount="168">
  <si>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</si>
  <si>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</si>
  <si>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</si>
  <si>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</si>
  <si>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</si>
  <si>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</si>
  <si>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</si>
  <si>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</si>
  <si>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</si>
  <si>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</si>
  <si>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</si>
  <si>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</si>
  <si>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</si>
  <si>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</si>
  <si>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</si>
  <si>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</si>
  <si>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</si>
  <si>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</si>
  <si>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</si>
  <si>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</si>
  <si>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</si>
  <si>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</si>
  <si>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</si>
  <si>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</si>
  <si>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</si>
  <si>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</si>
  <si>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</si>
  <si>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</si>
  <si>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</si>
  <si>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</si>
  <si>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</si>
  <si>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</si>
  <si>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</si>
  <si>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</si>
  <si>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</si>
  <si>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</si>
  <si>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</si>
  <si>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</si>
  <si>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</si>
  <si>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</si>
  <si>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</si>
  <si>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</si>
  <si>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</si>
  <si>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</si>
  <si>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</si>
  <si>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</si>
  <si>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</si>
  <si>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</si>
  <si>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</si>
  <si>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</si>
  <si>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</si>
  <si>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</si>
  <si>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</si>
  <si>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</si>
  <si>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</si>
  <si>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</si>
  <si>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</si>
  <si>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</si>
  <si>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</si>
  <si>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</si>
  <si>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</si>
  <si>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</si>
  <si>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</si>
  <si>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</si>
  <si>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</si>
  <si>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</si>
  <si>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</si>
  <si>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</si>
  <si>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</si>
  <si>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</si>
  <si>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</si>
  <si>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</si>
  <si>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</si>
  <si>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</si>
  <si>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</si>
  <si>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</si>
  <si>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</si>
  <si>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</si>
  <si>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</si>
  <si>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</si>
  <si>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</si>
  <si>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</si>
  <si>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</si>
  <si>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</si>
  <si>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</si>
  <si>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</si>
  <si>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</si>
  <si>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</si>
  <si>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</si>
  <si>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</si>
  <si>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</si>
  <si>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</si>
  <si>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</si>
  <si>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</si>
  <si>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</si>
  <si>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</si>
  <si>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</si>
  <si>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</si>
  <si>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</si>
  <si>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</si>
  <si>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</si>
  <si>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</si>
  <si>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</si>
  <si>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</si>
  <si>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</si>
  <si>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</si>
  <si>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</si>
  <si>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</si>
  <si>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</si>
  <si>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</si>
  <si>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</si>
  <si>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</si>
  <si>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</si>
  <si>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</si>
  <si>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</si>
  <si>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bcr various cell line.pcrd</t>
  </si>
  <si>
    <t>Created By User</t>
  </si>
  <si>
    <t>admin</t>
  </si>
  <si>
    <t>Notes</t>
  </si>
  <si>
    <t>ID</t>
  </si>
  <si>
    <t>Run Started</t>
  </si>
  <si>
    <t>07/05/2019 20:27:39 UTC</t>
  </si>
  <si>
    <t>Run Ended</t>
  </si>
  <si>
    <t>07/05/2019 21:44:20 UTC</t>
  </si>
  <si>
    <t>Sample Vol</t>
  </si>
  <si>
    <t>Lid Temp</t>
  </si>
  <si>
    <t>Protocol File Name</t>
  </si>
  <si>
    <t>CFX_3StepAmp+Melt.prcl</t>
  </si>
  <si>
    <t>Plate Setup File Name</t>
  </si>
  <si>
    <t>QuickPlate_96 wells fam.pltd</t>
  </si>
  <si>
    <t>Base Serial Number</t>
  </si>
  <si>
    <t>CT008837</t>
  </si>
  <si>
    <t>Optical Head Serial Number</t>
  </si>
  <si>
    <t>785BR9645</t>
  </si>
  <si>
    <t>CFX Manager Version</t>
  </si>
  <si>
    <t xml:space="preserve">3.1.1517.0823. </t>
  </si>
  <si>
    <t>Replicate No.</t>
  </si>
  <si>
    <t>Arbitrary</t>
  </si>
  <si>
    <t>deltaCT</t>
  </si>
  <si>
    <t>deltadeltaCT</t>
  </si>
  <si>
    <t>Relative</t>
  </si>
  <si>
    <t>1</t>
  </si>
  <si>
    <t>2</t>
  </si>
  <si>
    <t>3</t>
  </si>
  <si>
    <t>average</t>
  </si>
  <si>
    <t>PC-3</t>
  </si>
  <si>
    <t>BT-549</t>
  </si>
  <si>
    <t>HT-1080</t>
  </si>
  <si>
    <t>Average</t>
  </si>
  <si>
    <t>STD</t>
  </si>
  <si>
    <t>SE</t>
  </si>
  <si>
    <t>t-test</t>
  </si>
  <si>
    <t>Cq value</t>
  </si>
  <si>
    <t>a549</t>
  </si>
  <si>
    <t>hct116</t>
  </si>
  <si>
    <t>ht-29</t>
  </si>
  <si>
    <t>hct-15</t>
  </si>
  <si>
    <t>MCF7</t>
  </si>
  <si>
    <t>MB231</t>
  </si>
  <si>
    <t>t47d</t>
  </si>
  <si>
    <t>du145</t>
  </si>
  <si>
    <t xml:space="preserve">AGS </t>
  </si>
  <si>
    <t>bt549</t>
  </si>
  <si>
    <t>NM_004327.4</t>
  </si>
  <si>
    <t>NM_021574.3</t>
  </si>
  <si>
    <t>BCR NM_004327.4</t>
  </si>
  <si>
    <t>BCR NM_021574.3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</si>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</sst>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9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1"/>
      <name val="Microsoft Sans Serif"/>
      <family val="2"/>
    </font>
    <font>
      <sz val="8.25"/>
      <name val="Microsoft Sans Serif"/>
      <family val="2"/>
    </font>
    <font>
      <sz val="13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164" fontId="10" fillId="0" borderId="0" xfId="1" applyNumberFormat="1" applyFont="1" applyFill="1" applyBorder="1" applyAlignment="1" applyProtection="1">
      <alignment vertical="center"/>
    </xf>
    <xf numFmtId="165" fontId="11" fillId="0" borderId="0" xfId="1" applyNumberFormat="1" applyFont="1" applyFill="1" applyBorder="1" applyAlignment="1" applyProtection="1">
      <alignment vertical="center"/>
    </xf>
    <xf numFmtId="166" fontId="12" fillId="0" borderId="0" xfId="1" applyNumberFormat="1" applyFont="1" applyFill="1" applyBorder="1" applyAlignment="1" applyProtection="1">
      <alignment vertical="center"/>
    </xf>
    <xf numFmtId="167" fontId="13" fillId="0" borderId="0" xfId="1" applyNumberFormat="1" applyFont="1" applyFill="1" applyBorder="1" applyAlignment="1" applyProtection="1">
      <alignment vertical="center"/>
    </xf>
    <xf numFmtId="49" fontId="14" fillId="0" borderId="0" xfId="1" applyNumberFormat="1" applyFont="1" applyFill="1" applyBorder="1" applyAlignment="1" applyProtection="1">
      <alignment vertical="top"/>
      <protection locked="0"/>
    </xf>
    <xf numFmtId="168" fontId="15" fillId="0" borderId="0" xfId="1" applyNumberFormat="1" applyFont="1" applyFill="1" applyBorder="1" applyAlignment="1" applyProtection="1">
      <alignment horizontal="left" vertical="top"/>
      <protection locked="0"/>
    </xf>
    <xf numFmtId="0" fontId="0" fillId="0" borderId="0" xfId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top"/>
      <protection locked="0"/>
    </xf>
    <xf numFmtId="164" fontId="1" fillId="0" borderId="0" xfId="1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2" fontId="16" fillId="0" borderId="0" xfId="0" applyNumberFormat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center"/>
    </xf>
    <xf numFmtId="0" fontId="16" fillId="0" borderId="0" xfId="1" applyFont="1" applyFill="1" applyBorder="1" applyAlignment="1" applyProtection="1">
      <alignment vertical="center"/>
    </xf>
    <xf numFmtId="164" fontId="17" fillId="0" borderId="0" xfId="1" applyNumberFormat="1" applyFont="1" applyFill="1" applyBorder="1" applyAlignment="1" applyProtection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top"/>
      <protection locked="0"/>
    </xf>
    <xf numFmtId="0" fontId="18" fillId="0" borderId="0" xfId="0" applyFont="1" applyFill="1" applyBorder="1" applyAlignment="1" applyProtection="1">
      <alignment vertical="center"/>
      <protection locked="0"/>
    </xf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'A549'!$B$18:$C$18</c:f>
                <c:numCache>
                  <c:formatCode>General</c:formatCode>
                  <c:ptCount val="2"/>
                  <c:pt idx="0">
                    <c:v>4.2793887098288741E-2</c:v>
                  </c:pt>
                  <c:pt idx="1">
                    <c:v>2.1950227980257461E-2</c:v>
                  </c:pt>
                </c:numCache>
              </c:numRef>
            </c:plus>
            <c:minus>
              <c:numRef>
                <c:f>'A549'!$B$18:$C$18</c:f>
                <c:numCache>
                  <c:formatCode>General</c:formatCode>
                  <c:ptCount val="2"/>
                  <c:pt idx="0">
                    <c:v>4.2793887098288741E-2</c:v>
                  </c:pt>
                  <c:pt idx="1">
                    <c:v>2.1950227980257461E-2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'A549'!$B$12:$C$12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'A549'!$B$16:$C$16</c:f>
              <c:numCache>
                <c:formatCode>General</c:formatCode>
                <c:ptCount val="2"/>
                <c:pt idx="0">
                  <c:v>1.0026576862339691</c:v>
                </c:pt>
                <c:pt idx="1">
                  <c:v>0.20893695368023171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'PC3'!$B$12:$C$12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'PC3'!$B$16:$C$16</c:f>
              <c:numCache>
                <c:formatCode>General</c:formatCode>
                <c:ptCount val="2"/>
                <c:pt idx="0">
                  <c:v>1.0036844791274142</c:v>
                </c:pt>
                <c:pt idx="1">
                  <c:v>0.17317367097239053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AGS!$B$18:$C$18</c:f>
                <c:numCache>
                  <c:formatCode>General</c:formatCode>
                  <c:ptCount val="2"/>
                  <c:pt idx="0">
                    <c:v>2.8168121157848194E-2</c:v>
                  </c:pt>
                  <c:pt idx="1">
                    <c:v>3.9062224962495055E-3</c:v>
                  </c:pt>
                </c:numCache>
              </c:numRef>
            </c:plus>
            <c:minus>
              <c:numRef>
                <c:f>AGS!$B$18:$C$18</c:f>
                <c:numCache>
                  <c:formatCode>General</c:formatCode>
                  <c:ptCount val="2"/>
                  <c:pt idx="0">
                    <c:v>2.8168121157848194E-2</c:v>
                  </c:pt>
                  <c:pt idx="1">
                    <c:v>3.9062224962495055E-3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AGS!$B$12:$C$12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AGS!$B$16:$C$16</c:f>
              <c:numCache>
                <c:formatCode>General</c:formatCode>
                <c:ptCount val="2"/>
                <c:pt idx="0">
                  <c:v>1.0012175007187536</c:v>
                </c:pt>
                <c:pt idx="1">
                  <c:v>0.14885158288076802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'HT1080'!$B$18:$C$18</c:f>
                <c:numCache>
                  <c:formatCode>General</c:formatCode>
                  <c:ptCount val="2"/>
                  <c:pt idx="0">
                    <c:v>2.1789199079823695E-2</c:v>
                  </c:pt>
                  <c:pt idx="1">
                    <c:v>1.8814526659860869E-2</c:v>
                  </c:pt>
                </c:numCache>
              </c:numRef>
            </c:plus>
            <c:minus>
              <c:numRef>
                <c:f>'HT1080'!$B$18:$C$18</c:f>
                <c:numCache>
                  <c:formatCode>General</c:formatCode>
                  <c:ptCount val="2"/>
                  <c:pt idx="0">
                    <c:v>2.1789199079823695E-2</c:v>
                  </c:pt>
                  <c:pt idx="1">
                    <c:v>1.8814526659860869E-2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'HT1080'!$B$12:$C$12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'HT1080'!$B$16:$C$16</c:f>
              <c:numCache>
                <c:formatCode>General</c:formatCode>
                <c:ptCount val="2"/>
                <c:pt idx="0">
                  <c:v>1.0007236697460942</c:v>
                </c:pt>
                <c:pt idx="1">
                  <c:v>0.24231270964670557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'HCT116'!$B$18:$C$18</c:f>
                <c:numCache>
                  <c:formatCode>General</c:formatCode>
                  <c:ptCount val="2"/>
                  <c:pt idx="0">
                    <c:v>6.085238230894989E-2</c:v>
                  </c:pt>
                  <c:pt idx="1">
                    <c:v>2.0936289585310019E-2</c:v>
                  </c:pt>
                </c:numCache>
              </c:numRef>
            </c:plus>
            <c:minus>
              <c:numRef>
                <c:f>'HCT116'!$B$18:$C$18</c:f>
                <c:numCache>
                  <c:formatCode>General</c:formatCode>
                  <c:ptCount val="2"/>
                  <c:pt idx="0">
                    <c:v>6.085238230894989E-2</c:v>
                  </c:pt>
                  <c:pt idx="1">
                    <c:v>2.0936289585310019E-2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'HCT116'!$B$12:$C$12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'HCT116'!$B$16:$C$16</c:f>
              <c:numCache>
                <c:formatCode>General</c:formatCode>
                <c:ptCount val="2"/>
                <c:pt idx="0">
                  <c:v>1.0054653159332436</c:v>
                </c:pt>
                <c:pt idx="1">
                  <c:v>0.17241559653205107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'HT-29'!$B$18:$C$18</c:f>
                <c:numCache>
                  <c:formatCode>General</c:formatCode>
                  <c:ptCount val="2"/>
                  <c:pt idx="0">
                    <c:v>1.8972190430294536E-2</c:v>
                  </c:pt>
                  <c:pt idx="1">
                    <c:v>1.0192931715543162E-2</c:v>
                  </c:pt>
                </c:numCache>
              </c:numRef>
            </c:plus>
            <c:minus>
              <c:numRef>
                <c:f>'HT-29'!$B$18:$C$18</c:f>
                <c:numCache>
                  <c:formatCode>General</c:formatCode>
                  <c:ptCount val="2"/>
                  <c:pt idx="0">
                    <c:v>1.8972190430294536E-2</c:v>
                  </c:pt>
                  <c:pt idx="1">
                    <c:v>1.0192931715543162E-2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'HT-29'!$B$12:$C$12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'HT-29'!$B$16:$C$16</c:f>
              <c:numCache>
                <c:formatCode>General</c:formatCode>
                <c:ptCount val="2"/>
                <c:pt idx="0">
                  <c:v>1.0005319851578505</c:v>
                </c:pt>
                <c:pt idx="1">
                  <c:v>0.24966870919850429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'HCT15'!$B$18:$C$18</c:f>
                <c:numCache>
                  <c:formatCode>General</c:formatCode>
                  <c:ptCount val="2"/>
                  <c:pt idx="0">
                    <c:v>4.472769719291874E-2</c:v>
                  </c:pt>
                  <c:pt idx="1">
                    <c:v>4.8750471278439242E-3</c:v>
                  </c:pt>
                </c:numCache>
              </c:numRef>
            </c:plus>
            <c:minus>
              <c:numRef>
                <c:f>'HCT15'!$B$18:$C$18</c:f>
                <c:numCache>
                  <c:formatCode>General</c:formatCode>
                  <c:ptCount val="2"/>
                  <c:pt idx="0">
                    <c:v>4.472769719291874E-2</c:v>
                  </c:pt>
                  <c:pt idx="1">
                    <c:v>4.8750471278439242E-3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'HCT15'!$B$12:$C$12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'HCT15'!$B$16:$C$16</c:f>
              <c:numCache>
                <c:formatCode>General</c:formatCode>
                <c:ptCount val="2"/>
                <c:pt idx="0">
                  <c:v>1.0029728188637612</c:v>
                </c:pt>
                <c:pt idx="1">
                  <c:v>0.14958219058887653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'MCF7'!$B$18:$C$18</c:f>
                <c:numCache>
                  <c:formatCode>General</c:formatCode>
                  <c:ptCount val="2"/>
                  <c:pt idx="0">
                    <c:v>4.189320242558181E-2</c:v>
                  </c:pt>
                  <c:pt idx="1">
                    <c:v>4.0072742862399275E-3</c:v>
                  </c:pt>
                </c:numCache>
              </c:numRef>
            </c:plus>
            <c:minus>
              <c:numRef>
                <c:f>'MCF7'!$B$18:$C$18</c:f>
                <c:numCache>
                  <c:formatCode>General</c:formatCode>
                  <c:ptCount val="2"/>
                  <c:pt idx="0">
                    <c:v>4.189320242558181E-2</c:v>
                  </c:pt>
                  <c:pt idx="1">
                    <c:v>4.0072742862399275E-3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'MCF7'!$B$16:$C$16</c:f>
              <c:numCache>
                <c:formatCode>General</c:formatCode>
                <c:ptCount val="2"/>
                <c:pt idx="0">
                  <c:v>1.002567529933504</c:v>
                </c:pt>
                <c:pt idx="1">
                  <c:v>0.1427628672206844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'BT-549'!$B$18:$C$18</c:f>
                <c:numCache>
                  <c:formatCode>General</c:formatCode>
                  <c:ptCount val="2"/>
                  <c:pt idx="0">
                    <c:v>6.8061815197484041E-2</c:v>
                  </c:pt>
                  <c:pt idx="1">
                    <c:v>3.3786267427181008E-2</c:v>
                  </c:pt>
                </c:numCache>
              </c:numRef>
            </c:plus>
            <c:minus>
              <c:numRef>
                <c:f>'BT-549'!$B$18:$C$18</c:f>
                <c:numCache>
                  <c:formatCode>General</c:formatCode>
                  <c:ptCount val="2"/>
                  <c:pt idx="0">
                    <c:v>6.8061815197484041E-2</c:v>
                  </c:pt>
                  <c:pt idx="1">
                    <c:v>3.3786267427181008E-2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'BT-549'!$B$12:$C$12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'BT-549'!$B$16:$C$16</c:f>
              <c:numCache>
                <c:formatCode>General</c:formatCode>
                <c:ptCount val="2"/>
                <c:pt idx="0">
                  <c:v>1.0073157572819849</c:v>
                </c:pt>
                <c:pt idx="1">
                  <c:v>0.39794818390316244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'MB231'!$B$18:$C$18</c:f>
                <c:numCache>
                  <c:formatCode>General</c:formatCode>
                  <c:ptCount val="2"/>
                  <c:pt idx="0">
                    <c:v>5.1692158548886535E-2</c:v>
                  </c:pt>
                  <c:pt idx="1">
                    <c:v>8.269876722100741E-3</c:v>
                  </c:pt>
                </c:numCache>
              </c:numRef>
            </c:plus>
            <c:minus>
              <c:numRef>
                <c:f>'MB231'!$B$18:$C$18</c:f>
                <c:numCache>
                  <c:formatCode>General</c:formatCode>
                  <c:ptCount val="2"/>
                  <c:pt idx="0">
                    <c:v>5.1692158548886535E-2</c:v>
                  </c:pt>
                  <c:pt idx="1">
                    <c:v>8.269876722100741E-3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'MB231'!$B$12:$C$12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'MB231'!$B$16:$C$16</c:f>
              <c:numCache>
                <c:formatCode>General</c:formatCode>
                <c:ptCount val="2"/>
                <c:pt idx="0">
                  <c:v>1.0038401129139791</c:v>
                </c:pt>
                <c:pt idx="1">
                  <c:v>0.1747089189098934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T47D!$B$18:$C$18</c:f>
                <c:numCache>
                  <c:formatCode>General</c:formatCode>
                  <c:ptCount val="2"/>
                  <c:pt idx="0">
                    <c:v>2.6344354653853156E-2</c:v>
                  </c:pt>
                  <c:pt idx="1">
                    <c:v>1.0224794010749062E-2</c:v>
                  </c:pt>
                </c:numCache>
              </c:numRef>
            </c:plus>
            <c:minus>
              <c:numRef>
                <c:f>T47D!$B$18:$C$18</c:f>
                <c:numCache>
                  <c:formatCode>General</c:formatCode>
                  <c:ptCount val="2"/>
                  <c:pt idx="0">
                    <c:v>2.6344354653853156E-2</c:v>
                  </c:pt>
                  <c:pt idx="1">
                    <c:v>1.0224794010749062E-2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T47D!$B$12:$C$12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T47D!$B$16:$C$16</c:f>
              <c:numCache>
                <c:formatCode>General</c:formatCode>
                <c:ptCount val="2"/>
                <c:pt idx="0">
                  <c:v>1.0010616106482042</c:v>
                </c:pt>
                <c:pt idx="1">
                  <c:v>0.18964716296900833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'DU145'!$B$18:$C$18</c:f>
                <c:numCache>
                  <c:formatCode>General</c:formatCode>
                  <c:ptCount val="2"/>
                  <c:pt idx="0">
                    <c:v>1.1133228727739787E-2</c:v>
                  </c:pt>
                  <c:pt idx="1">
                    <c:v>2.8336455499812785E-3</c:v>
                  </c:pt>
                </c:numCache>
              </c:numRef>
            </c:plus>
            <c:minus>
              <c:numRef>
                <c:f>'DU145'!$B$18:$C$18</c:f>
                <c:numCache>
                  <c:formatCode>General</c:formatCode>
                  <c:ptCount val="2"/>
                  <c:pt idx="0">
                    <c:v>1.1133228727739787E-2</c:v>
                  </c:pt>
                  <c:pt idx="1">
                    <c:v>2.8336455499812785E-3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'DU145'!$B$12:$C$12</c:f>
              <c:strCache>
                <c:ptCount val="2"/>
                <c:pt idx="0">
                  <c:v>BCR NM_004327.4</c:v>
                </c:pt>
                <c:pt idx="1">
                  <c:v>BCR NM_021574.3</c:v>
                </c:pt>
              </c:strCache>
            </c:strRef>
          </c:cat>
          <c:val>
            <c:numRef>
              <c:f>'DU145'!$B$16:$C$16</c:f>
              <c:numCache>
                <c:formatCode>General</c:formatCode>
                <c:ptCount val="2"/>
                <c:pt idx="0">
                  <c:v>1.0001867577535044</c:v>
                </c:pt>
                <c:pt idx="1">
                  <c:v>0.18677772984133237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157162</xdr:rowOff>
    </xdr:from>
    <xdr:to>
      <xdr:col>7</xdr:col>
      <xdr:colOff>552450</xdr:colOff>
      <xdr:row>26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5C0336-5410-4B1B-AFBD-51C6C1758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10</xdr:row>
      <xdr:rowOff>157162</xdr:rowOff>
    </xdr:from>
    <xdr:to>
      <xdr:col>6</xdr:col>
      <xdr:colOff>371475</xdr:colOff>
      <xdr:row>24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3CE7F1-C904-4548-8D89-69902D40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10</xdr:row>
      <xdr:rowOff>42862</xdr:rowOff>
    </xdr:from>
    <xdr:to>
      <xdr:col>7</xdr:col>
      <xdr:colOff>285750</xdr:colOff>
      <xdr:row>25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6D1AED-A5B7-4F24-A455-D7BDFE8F4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266700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2BD2B9-537C-4375-B7AF-A0297B70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8</xdr:row>
      <xdr:rowOff>176212</xdr:rowOff>
    </xdr:from>
    <xdr:to>
      <xdr:col>9</xdr:col>
      <xdr:colOff>590550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39268D-7CA0-4AD9-83C3-4342B6FB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10</xdr:row>
      <xdr:rowOff>109537</xdr:rowOff>
    </xdr:from>
    <xdr:to>
      <xdr:col>7</xdr:col>
      <xdr:colOff>219075</xdr:colOff>
      <xdr:row>25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27DC72-2A02-4FB5-974E-539C39BD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57150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C80C0F-416E-4E6B-B401-0B3F11EA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114300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BD7D97-3FE9-4C6D-862A-87B1A963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8</xdr:row>
      <xdr:rowOff>176212</xdr:rowOff>
    </xdr:from>
    <xdr:to>
      <xdr:col>8</xdr:col>
      <xdr:colOff>57151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72937C-3525-46C9-A576-DE62D1BB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23812</xdr:rowOff>
    </xdr:from>
    <xdr:to>
      <xdr:col>8</xdr:col>
      <xdr:colOff>66675</xdr:colOff>
      <xdr:row>26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F6999E-47DC-4A07-A3C6-5B21F36A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14</xdr:row>
      <xdr:rowOff>14287</xdr:rowOff>
    </xdr:from>
    <xdr:to>
      <xdr:col>6</xdr:col>
      <xdr:colOff>542926</xdr:colOff>
      <xdr:row>29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538048-E2BB-46B0-BE94-F7285997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228600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26A50F-CAC5-4A41-A5B0-02B480A34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Q23" sqref="Q23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23.6640625" style="1" customWidth="1"/>
    <col min="18" max="16384" width="10" style="1"/>
  </cols>
  <sheetData>
    <row r="1" spans="1:29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29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H2" s="9">
        <v>30.523945024768199</v>
      </c>
      <c r="I2" s="9">
        <v>30.523945024768199</v>
      </c>
      <c r="J2" s="10">
        <v>0</v>
      </c>
      <c r="N2" s="11">
        <v>0</v>
      </c>
      <c r="O2" s="12">
        <v>72</v>
      </c>
      <c r="P2" s="8" t="s">
        <v>17</v>
      </c>
    </row>
    <row r="3" spans="1:29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31.3331146358022</v>
      </c>
      <c r="I3" s="9">
        <v>31.3331146358022</v>
      </c>
      <c r="J3" s="10">
        <v>0</v>
      </c>
      <c r="N3" s="11">
        <v>0</v>
      </c>
      <c r="O3" s="12">
        <v>72</v>
      </c>
      <c r="P3" s="8" t="s">
        <v>17</v>
      </c>
    </row>
    <row r="4" spans="1:29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H4" s="9">
        <v>31.566667683548001</v>
      </c>
      <c r="I4" s="9">
        <v>31.566667683548001</v>
      </c>
      <c r="J4" s="10">
        <v>0</v>
      </c>
      <c r="N4" s="11">
        <v>0</v>
      </c>
      <c r="O4" s="12">
        <v>72</v>
      </c>
      <c r="P4" s="8" t="s">
        <v>17</v>
      </c>
    </row>
    <row r="5" spans="1:29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H5" s="9">
        <v>30.9597359874193</v>
      </c>
      <c r="I5" s="9">
        <v>30.9597359874193</v>
      </c>
      <c r="J5" s="10">
        <v>0</v>
      </c>
      <c r="N5" s="11">
        <v>0</v>
      </c>
      <c r="O5" s="12">
        <v>72</v>
      </c>
      <c r="P5" s="8" t="s">
        <v>17</v>
      </c>
    </row>
    <row r="6" spans="1:29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H6" s="9">
        <v>31.2648734435633</v>
      </c>
      <c r="I6" s="9">
        <v>31.2648734435633</v>
      </c>
      <c r="J6" s="10">
        <v>0</v>
      </c>
      <c r="N6" s="11">
        <v>0</v>
      </c>
      <c r="O6" s="12">
        <v>72</v>
      </c>
      <c r="P6" s="8" t="s">
        <v>17</v>
      </c>
      <c r="R6" s="15" t="s">
        <v>153</v>
      </c>
      <c r="S6" s="15" t="s">
        <v>154</v>
      </c>
      <c r="T6" s="15" t="s">
        <v>155</v>
      </c>
      <c r="U6" s="15" t="s">
        <v>156</v>
      </c>
      <c r="V6" s="15" t="s">
        <v>157</v>
      </c>
      <c r="W6" s="15" t="s">
        <v>146</v>
      </c>
      <c r="X6" s="15" t="s">
        <v>158</v>
      </c>
      <c r="Y6" s="15" t="s">
        <v>159</v>
      </c>
      <c r="Z6" s="15" t="s">
        <v>160</v>
      </c>
      <c r="AA6" s="15" t="s">
        <v>145</v>
      </c>
      <c r="AB6" s="15" t="s">
        <v>161</v>
      </c>
      <c r="AC6" s="15" t="s">
        <v>147</v>
      </c>
    </row>
    <row r="7" spans="1:29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H7" s="9">
        <v>32.076487790207601</v>
      </c>
      <c r="I7" s="9">
        <v>32.076487790207601</v>
      </c>
      <c r="J7" s="10">
        <v>0</v>
      </c>
      <c r="N7" s="11">
        <v>0</v>
      </c>
      <c r="O7" s="12">
        <v>72</v>
      </c>
      <c r="P7" s="8" t="s">
        <v>17</v>
      </c>
      <c r="Q7" s="25" t="s">
        <v>164</v>
      </c>
      <c r="R7" s="9">
        <v>30.523945024768199</v>
      </c>
      <c r="S7" s="9">
        <v>31.3331146358022</v>
      </c>
      <c r="T7" s="9">
        <v>31.566667683548001</v>
      </c>
      <c r="U7" s="9">
        <v>30.9597359874193</v>
      </c>
      <c r="V7" s="9">
        <v>31.2648734435633</v>
      </c>
      <c r="W7" s="9">
        <v>32.076487790207601</v>
      </c>
      <c r="X7" s="9">
        <v>31.501449923330298</v>
      </c>
      <c r="Y7" s="9">
        <v>31.315991541747199</v>
      </c>
      <c r="Z7" s="9">
        <v>32.381095399035097</v>
      </c>
      <c r="AA7" s="9">
        <v>31.993906720465802</v>
      </c>
      <c r="AB7" s="9">
        <v>32.565831234831798</v>
      </c>
      <c r="AC7" s="9">
        <v>32.929069385089697</v>
      </c>
    </row>
    <row r="8" spans="1:29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H8" s="9">
        <v>31.501449923330298</v>
      </c>
      <c r="I8" s="9">
        <v>31.501449923330298</v>
      </c>
      <c r="J8" s="10">
        <v>0</v>
      </c>
      <c r="N8" s="11">
        <v>0</v>
      </c>
      <c r="O8" s="12">
        <v>72</v>
      </c>
      <c r="P8" s="8" t="s">
        <v>17</v>
      </c>
      <c r="R8" s="9">
        <v>33.035044475754198</v>
      </c>
      <c r="S8" s="9">
        <v>32.1970721967446</v>
      </c>
      <c r="T8" s="9">
        <v>32.505523235184697</v>
      </c>
      <c r="U8" s="9">
        <v>31.000763481162199</v>
      </c>
      <c r="V8" s="9">
        <v>31.511750839961</v>
      </c>
      <c r="W8" s="9">
        <v>31.818079657399</v>
      </c>
      <c r="X8" s="9">
        <v>31.759378857703499</v>
      </c>
      <c r="Y8" s="9">
        <v>31.3243906470464</v>
      </c>
      <c r="Z8" s="9">
        <v>32.210139072673798</v>
      </c>
      <c r="AA8" s="9">
        <v>32.099079032929403</v>
      </c>
      <c r="AB8" s="9">
        <v>32.428264426259801</v>
      </c>
      <c r="AC8" s="9">
        <v>32.420066687848902</v>
      </c>
    </row>
    <row r="9" spans="1:29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H9" s="9">
        <v>31.315991541747199</v>
      </c>
      <c r="I9" s="9">
        <v>31.315991541747199</v>
      </c>
      <c r="J9" s="10">
        <v>0</v>
      </c>
      <c r="N9" s="11">
        <v>0</v>
      </c>
      <c r="O9" s="12">
        <v>72</v>
      </c>
      <c r="P9" s="8" t="s">
        <v>17</v>
      </c>
      <c r="R9" s="9">
        <v>32.377169086311703</v>
      </c>
      <c r="S9" s="9">
        <v>31.937552672971801</v>
      </c>
      <c r="T9" s="9">
        <v>32.283881961404497</v>
      </c>
      <c r="U9" s="9">
        <v>31.1524334789022</v>
      </c>
      <c r="V9" s="9">
        <v>31.3956410095325</v>
      </c>
      <c r="W9" s="9">
        <v>31.746571060361799</v>
      </c>
      <c r="X9" s="9">
        <v>31.681684066976398</v>
      </c>
      <c r="Y9" s="9">
        <v>31.616661022065902</v>
      </c>
      <c r="Z9" s="9">
        <v>32.160114869318797</v>
      </c>
      <c r="AA9" s="9">
        <v>32.025162146538698</v>
      </c>
      <c r="AB9" s="9">
        <v>33.158310735590199</v>
      </c>
      <c r="AC9" s="9">
        <v>32.823592375925301</v>
      </c>
    </row>
    <row r="10" spans="1:29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H10" s="9">
        <v>32.381095399035097</v>
      </c>
      <c r="I10" s="9">
        <v>32.381095399035097</v>
      </c>
      <c r="J10" s="10">
        <v>0</v>
      </c>
      <c r="N10" s="11">
        <v>0</v>
      </c>
      <c r="O10" s="12">
        <v>72</v>
      </c>
      <c r="P10" s="8" t="s">
        <v>17</v>
      </c>
      <c r="R10" s="9">
        <v>32.6375940897776</v>
      </c>
      <c r="S10" s="9">
        <v>31.4801827434421</v>
      </c>
      <c r="T10" s="9">
        <v>32.282377999747801</v>
      </c>
      <c r="U10" s="9">
        <v>30.9061769595736</v>
      </c>
      <c r="V10" s="9">
        <v>31.230303411170901</v>
      </c>
      <c r="W10" s="9">
        <v>31.354081038042999</v>
      </c>
      <c r="X10" s="9">
        <v>31.784322603929901</v>
      </c>
      <c r="Y10" s="9">
        <v>31.094870355864298</v>
      </c>
      <c r="Z10" s="9">
        <v>32.252770791126402</v>
      </c>
      <c r="AA10" s="9">
        <v>32.045675947569201</v>
      </c>
      <c r="AB10" s="9">
        <v>32.420760878427501</v>
      </c>
      <c r="AC10" s="9">
        <v>32.364471782774402</v>
      </c>
    </row>
    <row r="11" spans="1:29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H11" s="9">
        <v>31.993906720465802</v>
      </c>
      <c r="I11" s="9">
        <v>31.993906720465802</v>
      </c>
      <c r="J11" s="10">
        <v>0</v>
      </c>
      <c r="N11" s="11">
        <v>0</v>
      </c>
      <c r="O11" s="12">
        <v>72</v>
      </c>
      <c r="P11" s="8" t="s">
        <v>17</v>
      </c>
    </row>
    <row r="12" spans="1:29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H12" s="9">
        <v>32.565831234831798</v>
      </c>
      <c r="I12" s="9">
        <v>32.565831234831798</v>
      </c>
      <c r="J12" s="10">
        <v>0</v>
      </c>
      <c r="N12" s="11">
        <v>0</v>
      </c>
      <c r="O12" s="12">
        <v>72</v>
      </c>
      <c r="P12" s="8" t="s">
        <v>17</v>
      </c>
    </row>
    <row r="13" spans="1:29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H13" s="9">
        <v>32.929069385089697</v>
      </c>
      <c r="I13" s="9">
        <v>32.929069385089697</v>
      </c>
      <c r="J13" s="10">
        <v>0</v>
      </c>
      <c r="N13" s="11">
        <v>0</v>
      </c>
      <c r="O13" s="12">
        <v>72</v>
      </c>
      <c r="P13" s="8" t="s">
        <v>17</v>
      </c>
      <c r="Q13" s="24" t="s">
        <v>163</v>
      </c>
      <c r="R13" s="9">
        <v>30.2532976131453</v>
      </c>
      <c r="S13" s="9">
        <v>29.113097552079299</v>
      </c>
      <c r="T13" s="9">
        <v>30.285706679297</v>
      </c>
      <c r="U13" s="9">
        <v>28.1538758001338</v>
      </c>
      <c r="V13" s="9">
        <v>28.070262123189401</v>
      </c>
      <c r="W13" s="9">
        <v>31.262988845671</v>
      </c>
      <c r="X13" s="9">
        <v>28.957216647831</v>
      </c>
      <c r="Y13" s="9">
        <v>28.4985205475108</v>
      </c>
      <c r="Z13" s="9">
        <v>29.756421853315398</v>
      </c>
      <c r="AA13" s="9">
        <v>29.4188115680832</v>
      </c>
      <c r="AB13" s="9">
        <v>29.6718078449064</v>
      </c>
      <c r="AC13" s="9">
        <v>30.554171358745801</v>
      </c>
    </row>
    <row r="14" spans="1:29" ht="15" customHeight="1" x14ac:dyDescent="0.15">
      <c r="B14" s="6" t="s">
        <v>30</v>
      </c>
      <c r="C14" s="7" t="s">
        <v>16</v>
      </c>
      <c r="D14" s="8" t="s">
        <v>17</v>
      </c>
      <c r="E14" s="8" t="s">
        <v>18</v>
      </c>
      <c r="F14" s="8" t="s">
        <v>17</v>
      </c>
      <c r="G14" s="8" t="s">
        <v>17</v>
      </c>
      <c r="H14" s="9">
        <v>33.035044475754198</v>
      </c>
      <c r="I14" s="9">
        <v>33.035044475754198</v>
      </c>
      <c r="J14" s="10">
        <v>0</v>
      </c>
      <c r="N14" s="11">
        <v>0</v>
      </c>
      <c r="O14" s="12">
        <v>72</v>
      </c>
      <c r="P14" s="8" t="s">
        <v>17</v>
      </c>
      <c r="R14" s="9">
        <v>30.4557664258116</v>
      </c>
      <c r="S14" s="9">
        <v>29.480281239528001</v>
      </c>
      <c r="T14" s="9">
        <v>30.390911116179598</v>
      </c>
      <c r="U14" s="9">
        <v>28.303691063021098</v>
      </c>
      <c r="V14" s="9">
        <v>28.5231048150698</v>
      </c>
      <c r="W14" s="9">
        <v>30.5445820600278</v>
      </c>
      <c r="X14" s="9">
        <v>31.364449789862402</v>
      </c>
      <c r="Y14" s="9">
        <v>29.107496082133199</v>
      </c>
      <c r="Z14" s="9">
        <v>29.823715610298901</v>
      </c>
      <c r="AA14" s="9">
        <v>29.822653435018701</v>
      </c>
      <c r="AB14" s="9">
        <v>29.671017704107001</v>
      </c>
      <c r="AC14" s="9">
        <v>30.429128160234502</v>
      </c>
    </row>
    <row r="15" spans="1:29" ht="15" customHeight="1" x14ac:dyDescent="0.15">
      <c r="B15" s="6" t="s">
        <v>31</v>
      </c>
      <c r="C15" s="7" t="s">
        <v>16</v>
      </c>
      <c r="D15" s="8" t="s">
        <v>17</v>
      </c>
      <c r="E15" s="8" t="s">
        <v>18</v>
      </c>
      <c r="F15" s="8" t="s">
        <v>17</v>
      </c>
      <c r="G15" s="8" t="s">
        <v>17</v>
      </c>
      <c r="H15" s="9">
        <v>32.1970721967446</v>
      </c>
      <c r="I15" s="9">
        <v>32.1970721967446</v>
      </c>
      <c r="J15" s="10">
        <v>0</v>
      </c>
      <c r="N15" s="11">
        <v>0</v>
      </c>
      <c r="O15" s="12">
        <v>72</v>
      </c>
      <c r="P15" s="8" t="s">
        <v>17</v>
      </c>
      <c r="R15" s="9">
        <v>30.734688987043899</v>
      </c>
      <c r="S15" s="9">
        <v>29.3204878226441</v>
      </c>
      <c r="T15" s="9">
        <v>30.378201245614601</v>
      </c>
      <c r="U15" s="9">
        <v>28.425337476144399</v>
      </c>
      <c r="V15" s="9">
        <v>28.346901008742101</v>
      </c>
      <c r="W15" s="9">
        <v>30.152348450861499</v>
      </c>
      <c r="X15" s="9">
        <v>29.2180302065434</v>
      </c>
      <c r="Y15" s="9">
        <v>28.956477303197701</v>
      </c>
      <c r="Z15" s="9">
        <v>30.244802186395798</v>
      </c>
      <c r="AA15" s="9">
        <v>29.667654422469401</v>
      </c>
      <c r="AB15" s="9">
        <v>29.8232974687091</v>
      </c>
      <c r="AC15" s="9">
        <v>30.874555944352899</v>
      </c>
    </row>
    <row r="16" spans="1:29" ht="15" customHeight="1" x14ac:dyDescent="0.15">
      <c r="B16" s="6" t="s">
        <v>32</v>
      </c>
      <c r="C16" s="7" t="s">
        <v>16</v>
      </c>
      <c r="D16" s="8" t="s">
        <v>17</v>
      </c>
      <c r="E16" s="8" t="s">
        <v>18</v>
      </c>
      <c r="F16" s="8" t="s">
        <v>17</v>
      </c>
      <c r="G16" s="8" t="s">
        <v>17</v>
      </c>
      <c r="H16" s="9">
        <v>32.505523235184697</v>
      </c>
      <c r="I16" s="9">
        <v>32.505523235184697</v>
      </c>
      <c r="J16" s="10">
        <v>0</v>
      </c>
      <c r="N16" s="11">
        <v>0</v>
      </c>
      <c r="O16" s="12">
        <v>72</v>
      </c>
      <c r="P16" s="8" t="s">
        <v>17</v>
      </c>
      <c r="R16" s="9">
        <v>30.489577371552301</v>
      </c>
      <c r="S16" s="9">
        <v>29.645522510323801</v>
      </c>
      <c r="T16" s="9">
        <v>30.706535804221598</v>
      </c>
      <c r="U16" s="9">
        <v>28.926750472642599</v>
      </c>
      <c r="V16" s="9">
        <v>28.5906707343776</v>
      </c>
      <c r="W16" s="9">
        <v>30.1893075083863</v>
      </c>
      <c r="X16" s="9">
        <v>29.226960262554801</v>
      </c>
      <c r="Y16" s="9">
        <v>28.977403816825198</v>
      </c>
      <c r="Z16" s="9">
        <v>29.779578342639699</v>
      </c>
      <c r="AA16" s="9">
        <v>29.388681701727201</v>
      </c>
      <c r="AB16" s="9">
        <v>30.0575455731265</v>
      </c>
      <c r="AC16" s="9">
        <v>30.447610740138199</v>
      </c>
    </row>
    <row r="17" spans="2:29" ht="15" customHeight="1" x14ac:dyDescent="0.15">
      <c r="B17" s="6" t="s">
        <v>33</v>
      </c>
      <c r="C17" s="7" t="s">
        <v>16</v>
      </c>
      <c r="D17" s="8" t="s">
        <v>17</v>
      </c>
      <c r="E17" s="8" t="s">
        <v>18</v>
      </c>
      <c r="F17" s="8" t="s">
        <v>17</v>
      </c>
      <c r="G17" s="8" t="s">
        <v>17</v>
      </c>
      <c r="H17" s="9">
        <v>31.000763481162199</v>
      </c>
      <c r="I17" s="9">
        <v>31.000763481162199</v>
      </c>
      <c r="J17" s="10">
        <v>0</v>
      </c>
      <c r="N17" s="11">
        <v>0</v>
      </c>
      <c r="O17" s="12">
        <v>72</v>
      </c>
      <c r="P17" s="8" t="s">
        <v>17</v>
      </c>
    </row>
    <row r="18" spans="2:29" ht="15" customHeight="1" x14ac:dyDescent="0.15">
      <c r="B18" s="6" t="s">
        <v>34</v>
      </c>
      <c r="C18" s="7" t="s">
        <v>16</v>
      </c>
      <c r="D18" s="8" t="s">
        <v>17</v>
      </c>
      <c r="E18" s="8" t="s">
        <v>18</v>
      </c>
      <c r="F18" s="8" t="s">
        <v>17</v>
      </c>
      <c r="G18" s="8" t="s">
        <v>17</v>
      </c>
      <c r="H18" s="9">
        <v>31.511750839961</v>
      </c>
      <c r="I18" s="9">
        <v>31.511750839961</v>
      </c>
      <c r="J18" s="10">
        <v>0</v>
      </c>
      <c r="N18" s="11">
        <v>0</v>
      </c>
      <c r="O18" s="12">
        <v>72</v>
      </c>
      <c r="P18" s="8" t="s">
        <v>17</v>
      </c>
      <c r="R18" s="15" t="s">
        <v>153</v>
      </c>
      <c r="S18" s="15" t="s">
        <v>154</v>
      </c>
      <c r="T18" s="15" t="s">
        <v>155</v>
      </c>
      <c r="U18" s="15" t="s">
        <v>156</v>
      </c>
      <c r="V18" s="15" t="s">
        <v>157</v>
      </c>
      <c r="W18" s="15" t="s">
        <v>146</v>
      </c>
      <c r="X18" s="15" t="s">
        <v>158</v>
      </c>
      <c r="Y18" s="15" t="s">
        <v>159</v>
      </c>
      <c r="Z18" s="15" t="s">
        <v>160</v>
      </c>
      <c r="AA18" s="15" t="s">
        <v>145</v>
      </c>
      <c r="AB18" s="15" t="s">
        <v>161</v>
      </c>
      <c r="AC18" s="15" t="s">
        <v>147</v>
      </c>
    </row>
    <row r="19" spans="2:29" ht="15" customHeight="1" x14ac:dyDescent="0.15">
      <c r="B19" s="6" t="s">
        <v>35</v>
      </c>
      <c r="C19" s="7" t="s">
        <v>16</v>
      </c>
      <c r="D19" s="8" t="s">
        <v>17</v>
      </c>
      <c r="E19" s="8" t="s">
        <v>18</v>
      </c>
      <c r="F19" s="8" t="s">
        <v>17</v>
      </c>
      <c r="G19" s="8" t="s">
        <v>17</v>
      </c>
      <c r="H19" s="9">
        <v>31.818079657399</v>
      </c>
      <c r="I19" s="9">
        <v>31.818079657399</v>
      </c>
      <c r="J19" s="10">
        <v>0</v>
      </c>
      <c r="N19" s="11">
        <v>0</v>
      </c>
      <c r="O19" s="12">
        <v>72</v>
      </c>
      <c r="P19" s="8" t="s">
        <v>17</v>
      </c>
      <c r="Q19" s="24" t="s">
        <v>163</v>
      </c>
      <c r="R19" s="17">
        <v>30.2532976131453</v>
      </c>
      <c r="S19" s="17">
        <v>29.113097552079299</v>
      </c>
      <c r="T19" s="17">
        <v>30.285706679297</v>
      </c>
      <c r="U19" s="17">
        <v>28.1538758001338</v>
      </c>
      <c r="V19" s="17">
        <v>28.5231048150698</v>
      </c>
      <c r="W19" s="17">
        <v>30.5445820600278</v>
      </c>
      <c r="X19" s="17">
        <v>29.2180302065434</v>
      </c>
      <c r="Y19" s="17">
        <v>29.107496082133199</v>
      </c>
      <c r="Z19" s="17">
        <v>29.756421853315398</v>
      </c>
      <c r="AA19" s="17">
        <v>29.667654422469401</v>
      </c>
      <c r="AB19" s="17">
        <v>29.6718078449064</v>
      </c>
      <c r="AC19" s="17">
        <v>30.554171358745801</v>
      </c>
    </row>
    <row r="20" spans="2:29" ht="15" customHeight="1" x14ac:dyDescent="0.15">
      <c r="B20" s="6" t="s">
        <v>36</v>
      </c>
      <c r="C20" s="7" t="s">
        <v>16</v>
      </c>
      <c r="D20" s="8" t="s">
        <v>17</v>
      </c>
      <c r="E20" s="8" t="s">
        <v>18</v>
      </c>
      <c r="F20" s="8" t="s">
        <v>17</v>
      </c>
      <c r="G20" s="8" t="s">
        <v>17</v>
      </c>
      <c r="H20" s="9">
        <v>31.759378857703499</v>
      </c>
      <c r="I20" s="9">
        <v>31.759378857703499</v>
      </c>
      <c r="J20" s="10">
        <v>0</v>
      </c>
      <c r="N20" s="11">
        <v>0</v>
      </c>
      <c r="O20" s="12">
        <v>72</v>
      </c>
      <c r="P20" s="8" t="s">
        <v>17</v>
      </c>
      <c r="Q20" s="20"/>
      <c r="R20" s="17">
        <v>30.4557664258116</v>
      </c>
      <c r="S20" s="17">
        <v>29.480281239528001</v>
      </c>
      <c r="T20" s="17">
        <v>30.390911116179598</v>
      </c>
      <c r="U20" s="17">
        <v>28.303691063021098</v>
      </c>
      <c r="V20" s="17">
        <v>28.346901008742101</v>
      </c>
      <c r="W20" s="17">
        <v>30.152348450861499</v>
      </c>
      <c r="X20" s="17">
        <v>29.226960262554801</v>
      </c>
      <c r="Y20" s="17">
        <v>28.956477303197701</v>
      </c>
      <c r="Z20" s="17">
        <v>29.823715610298901</v>
      </c>
      <c r="AA20" s="17">
        <v>29.388681701727201</v>
      </c>
      <c r="AB20" s="17">
        <v>29.671017704107001</v>
      </c>
      <c r="AC20" s="17">
        <v>30.429128160234502</v>
      </c>
    </row>
    <row r="21" spans="2:29" ht="15" customHeight="1" x14ac:dyDescent="0.15">
      <c r="B21" s="6" t="s">
        <v>37</v>
      </c>
      <c r="C21" s="7" t="s">
        <v>16</v>
      </c>
      <c r="D21" s="8" t="s">
        <v>17</v>
      </c>
      <c r="E21" s="8" t="s">
        <v>18</v>
      </c>
      <c r="F21" s="8" t="s">
        <v>17</v>
      </c>
      <c r="G21" s="8" t="s">
        <v>17</v>
      </c>
      <c r="H21" s="9">
        <v>31.3243906470464</v>
      </c>
      <c r="I21" s="9">
        <v>31.3243906470464</v>
      </c>
      <c r="J21" s="10">
        <v>0</v>
      </c>
      <c r="N21" s="11">
        <v>0</v>
      </c>
      <c r="O21" s="12">
        <v>72</v>
      </c>
      <c r="P21" s="8" t="s">
        <v>17</v>
      </c>
      <c r="Q21" s="20"/>
      <c r="R21" s="17">
        <v>30.489577371552301</v>
      </c>
      <c r="S21" s="17">
        <v>29.3204878226441</v>
      </c>
      <c r="T21" s="17">
        <v>30.378201245614601</v>
      </c>
      <c r="U21" s="17">
        <v>28.425337476144399</v>
      </c>
      <c r="V21" s="17">
        <v>28.5906707343776</v>
      </c>
      <c r="W21" s="17">
        <v>30.1893075083863</v>
      </c>
      <c r="X21" s="17">
        <v>28.957216647831</v>
      </c>
      <c r="Y21" s="17">
        <v>28.977403816825198</v>
      </c>
      <c r="Z21" s="17">
        <v>29.779578342639699</v>
      </c>
      <c r="AA21" s="17">
        <v>29.4188115680832</v>
      </c>
      <c r="AB21" s="17">
        <v>29.8232974687091</v>
      </c>
      <c r="AC21" s="17">
        <v>30.447610740138199</v>
      </c>
    </row>
    <row r="22" spans="2:29" ht="15" customHeight="1" x14ac:dyDescent="0.15">
      <c r="B22" s="6" t="s">
        <v>38</v>
      </c>
      <c r="C22" s="7" t="s">
        <v>16</v>
      </c>
      <c r="D22" s="8" t="s">
        <v>17</v>
      </c>
      <c r="E22" s="8" t="s">
        <v>18</v>
      </c>
      <c r="F22" s="8" t="s">
        <v>17</v>
      </c>
      <c r="G22" s="8" t="s">
        <v>17</v>
      </c>
      <c r="H22" s="9">
        <v>32.210139072673798</v>
      </c>
      <c r="I22" s="9">
        <v>32.210139072673798</v>
      </c>
      <c r="J22" s="10">
        <v>0</v>
      </c>
      <c r="N22" s="11">
        <v>0</v>
      </c>
      <c r="O22" s="12">
        <v>72</v>
      </c>
      <c r="P22" s="8" t="s">
        <v>17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2:29" ht="15" customHeight="1" x14ac:dyDescent="0.15">
      <c r="B23" s="6" t="s">
        <v>39</v>
      </c>
      <c r="C23" s="7" t="s">
        <v>16</v>
      </c>
      <c r="D23" s="8" t="s">
        <v>17</v>
      </c>
      <c r="E23" s="8" t="s">
        <v>18</v>
      </c>
      <c r="F23" s="8" t="s">
        <v>17</v>
      </c>
      <c r="G23" s="8" t="s">
        <v>17</v>
      </c>
      <c r="H23" s="9">
        <v>32.099079032929403</v>
      </c>
      <c r="I23" s="9">
        <v>32.099079032929403</v>
      </c>
      <c r="J23" s="10">
        <v>0</v>
      </c>
      <c r="N23" s="11">
        <v>0</v>
      </c>
      <c r="O23" s="12">
        <v>72</v>
      </c>
      <c r="P23" s="8" t="s">
        <v>17</v>
      </c>
      <c r="Q23" s="25" t="s">
        <v>164</v>
      </c>
      <c r="R23" s="17">
        <v>33.035044475754198</v>
      </c>
      <c r="S23" s="17">
        <v>32.1970721967446</v>
      </c>
      <c r="T23" s="17">
        <v>32.505523235184697</v>
      </c>
      <c r="U23" s="17">
        <v>30.9597359874193</v>
      </c>
      <c r="V23" s="17">
        <v>31.2648734435633</v>
      </c>
      <c r="W23" s="17">
        <v>31.818079657399</v>
      </c>
      <c r="X23" s="17">
        <v>31.501449923330298</v>
      </c>
      <c r="Y23" s="17">
        <v>31.315991541747199</v>
      </c>
      <c r="Z23" s="17">
        <v>32.210139072673798</v>
      </c>
      <c r="AA23" s="17">
        <v>32.025162146538698</v>
      </c>
      <c r="AB23" s="17">
        <v>32.565831234831798</v>
      </c>
      <c r="AC23" s="17">
        <v>32.420066687848902</v>
      </c>
    </row>
    <row r="24" spans="2:29" ht="15" customHeight="1" x14ac:dyDescent="0.15">
      <c r="B24" s="6" t="s">
        <v>40</v>
      </c>
      <c r="C24" s="7" t="s">
        <v>16</v>
      </c>
      <c r="D24" s="8" t="s">
        <v>17</v>
      </c>
      <c r="E24" s="8" t="s">
        <v>18</v>
      </c>
      <c r="F24" s="8" t="s">
        <v>17</v>
      </c>
      <c r="G24" s="8" t="s">
        <v>17</v>
      </c>
      <c r="H24" s="9">
        <v>32.428264426259801</v>
      </c>
      <c r="I24" s="9">
        <v>32.428264426259801</v>
      </c>
      <c r="J24" s="10">
        <v>0</v>
      </c>
      <c r="N24" s="11">
        <v>0</v>
      </c>
      <c r="O24" s="12">
        <v>72</v>
      </c>
      <c r="P24" s="8" t="s">
        <v>17</v>
      </c>
      <c r="Q24" s="20"/>
      <c r="R24" s="17">
        <v>32.377169086311703</v>
      </c>
      <c r="S24" s="17">
        <v>31.937552672971801</v>
      </c>
      <c r="T24" s="17">
        <v>32.283881961404497</v>
      </c>
      <c r="U24" s="17">
        <v>31.000763481162199</v>
      </c>
      <c r="V24" s="17">
        <v>31.3956410095325</v>
      </c>
      <c r="W24" s="17">
        <v>31.746571060361799</v>
      </c>
      <c r="X24" s="17">
        <v>31.681684066976398</v>
      </c>
      <c r="Y24" s="17">
        <v>31.3243906470464</v>
      </c>
      <c r="Z24" s="17">
        <v>32.160114869318797</v>
      </c>
      <c r="AA24" s="17">
        <v>32.045675947569201</v>
      </c>
      <c r="AB24" s="17">
        <v>32.428264426259801</v>
      </c>
      <c r="AC24" s="17">
        <v>32.823592375925301</v>
      </c>
    </row>
    <row r="25" spans="2:29" ht="15" customHeight="1" x14ac:dyDescent="0.15">
      <c r="B25" s="6" t="s">
        <v>41</v>
      </c>
      <c r="C25" s="7" t="s">
        <v>16</v>
      </c>
      <c r="D25" s="8" t="s">
        <v>17</v>
      </c>
      <c r="E25" s="8" t="s">
        <v>18</v>
      </c>
      <c r="F25" s="8" t="s">
        <v>17</v>
      </c>
      <c r="G25" s="8" t="s">
        <v>17</v>
      </c>
      <c r="H25" s="9">
        <v>32.420066687848902</v>
      </c>
      <c r="I25" s="9">
        <v>32.420066687848902</v>
      </c>
      <c r="J25" s="10">
        <v>0</v>
      </c>
      <c r="N25" s="11">
        <v>0</v>
      </c>
      <c r="O25" s="12">
        <v>72</v>
      </c>
      <c r="P25" s="8" t="s">
        <v>17</v>
      </c>
      <c r="Q25" s="20"/>
      <c r="R25" s="17">
        <v>32.6375940897776</v>
      </c>
      <c r="S25" s="17">
        <v>31.4801827434421</v>
      </c>
      <c r="T25" s="17">
        <v>32.282377999747801</v>
      </c>
      <c r="U25" s="17">
        <v>31.1524334789022</v>
      </c>
      <c r="V25" s="17">
        <v>31.230303411170901</v>
      </c>
      <c r="W25" s="17">
        <v>31.354081038042999</v>
      </c>
      <c r="X25" s="17">
        <v>31.784322603929901</v>
      </c>
      <c r="Y25" s="17">
        <v>31.616661022065902</v>
      </c>
      <c r="Z25" s="17">
        <v>32.252770791126402</v>
      </c>
      <c r="AA25" s="17">
        <v>31.993906720465802</v>
      </c>
      <c r="AB25" s="17">
        <v>32.420760878427501</v>
      </c>
      <c r="AC25" s="17">
        <v>32.364471782774402</v>
      </c>
    </row>
    <row r="26" spans="2:29" ht="15" customHeight="1" x14ac:dyDescent="0.15">
      <c r="B26" s="6" t="s">
        <v>42</v>
      </c>
      <c r="C26" s="7" t="s">
        <v>16</v>
      </c>
      <c r="D26" s="8" t="s">
        <v>17</v>
      </c>
      <c r="E26" s="8" t="s">
        <v>18</v>
      </c>
      <c r="F26" s="8" t="s">
        <v>17</v>
      </c>
      <c r="G26" s="8" t="s">
        <v>17</v>
      </c>
      <c r="H26" s="9">
        <v>32.377169086311703</v>
      </c>
      <c r="I26" s="9">
        <v>32.377169086311703</v>
      </c>
      <c r="J26" s="10">
        <v>0</v>
      </c>
      <c r="N26" s="11">
        <v>0</v>
      </c>
      <c r="O26" s="12">
        <v>72</v>
      </c>
      <c r="P26" s="8" t="s">
        <v>17</v>
      </c>
    </row>
    <row r="27" spans="2:29" ht="15" customHeight="1" x14ac:dyDescent="0.15">
      <c r="B27" s="6" t="s">
        <v>43</v>
      </c>
      <c r="C27" s="7" t="s">
        <v>16</v>
      </c>
      <c r="D27" s="8" t="s">
        <v>17</v>
      </c>
      <c r="E27" s="8" t="s">
        <v>18</v>
      </c>
      <c r="F27" s="8" t="s">
        <v>17</v>
      </c>
      <c r="G27" s="8" t="s">
        <v>17</v>
      </c>
      <c r="H27" s="9">
        <v>31.937552672971801</v>
      </c>
      <c r="I27" s="9">
        <v>31.937552672971801</v>
      </c>
      <c r="J27" s="10">
        <v>0</v>
      </c>
      <c r="N27" s="11">
        <v>0</v>
      </c>
      <c r="O27" s="12">
        <v>72</v>
      </c>
      <c r="P27" s="8" t="s">
        <v>17</v>
      </c>
    </row>
    <row r="28" spans="2:29" ht="15" customHeight="1" x14ac:dyDescent="0.15">
      <c r="B28" s="6" t="s">
        <v>44</v>
      </c>
      <c r="C28" s="7" t="s">
        <v>16</v>
      </c>
      <c r="D28" s="8" t="s">
        <v>17</v>
      </c>
      <c r="E28" s="8" t="s">
        <v>18</v>
      </c>
      <c r="F28" s="8" t="s">
        <v>17</v>
      </c>
      <c r="G28" s="8" t="s">
        <v>17</v>
      </c>
      <c r="H28" s="9">
        <v>32.283881961404497</v>
      </c>
      <c r="I28" s="9">
        <v>32.283881961404497</v>
      </c>
      <c r="J28" s="10">
        <v>0</v>
      </c>
      <c r="N28" s="11">
        <v>0</v>
      </c>
      <c r="O28" s="12">
        <v>72</v>
      </c>
      <c r="P28" s="8" t="s">
        <v>17</v>
      </c>
    </row>
    <row r="29" spans="2:29" ht="15" customHeight="1" x14ac:dyDescent="0.15">
      <c r="B29" s="6" t="s">
        <v>45</v>
      </c>
      <c r="C29" s="7" t="s">
        <v>16</v>
      </c>
      <c r="D29" s="8" t="s">
        <v>17</v>
      </c>
      <c r="E29" s="8" t="s">
        <v>18</v>
      </c>
      <c r="F29" s="8" t="s">
        <v>17</v>
      </c>
      <c r="G29" s="8" t="s">
        <v>17</v>
      </c>
      <c r="H29" s="9">
        <v>31.1524334789022</v>
      </c>
      <c r="I29" s="9">
        <v>31.1524334789022</v>
      </c>
      <c r="J29" s="10">
        <v>0</v>
      </c>
      <c r="N29" s="11">
        <v>0</v>
      </c>
      <c r="O29" s="12">
        <v>72</v>
      </c>
      <c r="P29" s="8" t="s">
        <v>17</v>
      </c>
      <c r="W29" s="15" t="s">
        <v>162</v>
      </c>
    </row>
    <row r="30" spans="2:29" ht="15" customHeight="1" x14ac:dyDescent="0.15">
      <c r="B30" s="6" t="s">
        <v>46</v>
      </c>
      <c r="C30" s="7" t="s">
        <v>16</v>
      </c>
      <c r="D30" s="8" t="s">
        <v>17</v>
      </c>
      <c r="E30" s="8" t="s">
        <v>18</v>
      </c>
      <c r="F30" s="8" t="s">
        <v>17</v>
      </c>
      <c r="G30" s="8" t="s">
        <v>17</v>
      </c>
      <c r="H30" s="9">
        <v>31.3956410095325</v>
      </c>
      <c r="I30" s="9">
        <v>31.3956410095325</v>
      </c>
      <c r="J30" s="10">
        <v>0</v>
      </c>
      <c r="N30" s="11">
        <v>0</v>
      </c>
      <c r="O30" s="12">
        <v>72</v>
      </c>
      <c r="P30" s="8" t="s">
        <v>17</v>
      </c>
      <c r="W30" s="22">
        <v>31.276429864667101</v>
      </c>
    </row>
    <row r="31" spans="2:29" ht="15" customHeight="1" x14ac:dyDescent="0.15">
      <c r="B31" s="6" t="s">
        <v>47</v>
      </c>
      <c r="C31" s="7" t="s">
        <v>16</v>
      </c>
      <c r="D31" s="8" t="s">
        <v>17</v>
      </c>
      <c r="E31" s="8" t="s">
        <v>18</v>
      </c>
      <c r="F31" s="8" t="s">
        <v>17</v>
      </c>
      <c r="G31" s="8" t="s">
        <v>17</v>
      </c>
      <c r="H31" s="9">
        <v>31.746571060361799</v>
      </c>
      <c r="I31" s="9">
        <v>31.746571060361799</v>
      </c>
      <c r="J31" s="10">
        <v>0</v>
      </c>
      <c r="N31" s="11">
        <v>0</v>
      </c>
      <c r="O31" s="12">
        <v>72</v>
      </c>
      <c r="P31" s="8" t="s">
        <v>17</v>
      </c>
      <c r="W31" s="22">
        <v>32.1214696905012</v>
      </c>
    </row>
    <row r="32" spans="2:29" ht="15" customHeight="1" x14ac:dyDescent="0.15">
      <c r="B32" s="6" t="s">
        <v>48</v>
      </c>
      <c r="C32" s="7" t="s">
        <v>16</v>
      </c>
      <c r="D32" s="8" t="s">
        <v>17</v>
      </c>
      <c r="E32" s="8" t="s">
        <v>18</v>
      </c>
      <c r="F32" s="8" t="s">
        <v>17</v>
      </c>
      <c r="G32" s="8" t="s">
        <v>17</v>
      </c>
      <c r="H32" s="9">
        <v>31.681684066976398</v>
      </c>
      <c r="I32" s="9">
        <v>31.681684066976398</v>
      </c>
      <c r="J32" s="10">
        <v>0</v>
      </c>
      <c r="N32" s="11">
        <v>0</v>
      </c>
      <c r="O32" s="12">
        <v>72</v>
      </c>
      <c r="P32" s="8" t="s">
        <v>17</v>
      </c>
      <c r="W32" s="22">
        <v>31.703119645149101</v>
      </c>
    </row>
    <row r="33" spans="2:23" ht="15" customHeight="1" x14ac:dyDescent="0.15">
      <c r="B33" s="6" t="s">
        <v>49</v>
      </c>
      <c r="C33" s="7" t="s">
        <v>16</v>
      </c>
      <c r="D33" s="8" t="s">
        <v>17</v>
      </c>
      <c r="E33" s="8" t="s">
        <v>18</v>
      </c>
      <c r="F33" s="8" t="s">
        <v>17</v>
      </c>
      <c r="G33" s="8" t="s">
        <v>17</v>
      </c>
      <c r="H33" s="9">
        <v>31.616661022065902</v>
      </c>
      <c r="I33" s="9">
        <v>31.616661022065902</v>
      </c>
      <c r="J33" s="10">
        <v>0</v>
      </c>
      <c r="N33" s="11">
        <v>0</v>
      </c>
      <c r="O33" s="12">
        <v>72</v>
      </c>
      <c r="P33" s="8" t="s">
        <v>17</v>
      </c>
      <c r="W33" s="22">
        <v>31.8970454871085</v>
      </c>
    </row>
    <row r="34" spans="2:23" ht="15" customHeight="1" x14ac:dyDescent="0.15">
      <c r="B34" s="6" t="s">
        <v>50</v>
      </c>
      <c r="C34" s="7" t="s">
        <v>16</v>
      </c>
      <c r="D34" s="8" t="s">
        <v>17</v>
      </c>
      <c r="E34" s="8" t="s">
        <v>18</v>
      </c>
      <c r="F34" s="8" t="s">
        <v>17</v>
      </c>
      <c r="G34" s="8" t="s">
        <v>17</v>
      </c>
      <c r="H34" s="9">
        <v>32.160114869318797</v>
      </c>
      <c r="I34" s="9">
        <v>32.160114869318797</v>
      </c>
      <c r="J34" s="10">
        <v>0</v>
      </c>
      <c r="N34" s="11">
        <v>0</v>
      </c>
      <c r="O34" s="12">
        <v>72</v>
      </c>
      <c r="P34" s="8" t="s">
        <v>17</v>
      </c>
      <c r="W34" s="23"/>
    </row>
    <row r="35" spans="2:23" ht="15" customHeight="1" x14ac:dyDescent="0.15">
      <c r="B35" s="6" t="s">
        <v>51</v>
      </c>
      <c r="C35" s="7" t="s">
        <v>16</v>
      </c>
      <c r="D35" s="8" t="s">
        <v>17</v>
      </c>
      <c r="E35" s="8" t="s">
        <v>18</v>
      </c>
      <c r="F35" s="8" t="s">
        <v>17</v>
      </c>
      <c r="G35" s="8" t="s">
        <v>17</v>
      </c>
      <c r="H35" s="9">
        <v>32.025162146538698</v>
      </c>
      <c r="I35" s="9">
        <v>32.025162146538698</v>
      </c>
      <c r="J35" s="10">
        <v>0</v>
      </c>
      <c r="N35" s="11">
        <v>0</v>
      </c>
      <c r="O35" s="12">
        <v>72</v>
      </c>
      <c r="P35" s="8" t="s">
        <v>17</v>
      </c>
      <c r="W35" s="23"/>
    </row>
    <row r="36" spans="2:23" ht="15" customHeight="1" x14ac:dyDescent="0.15">
      <c r="B36" s="6" t="s">
        <v>52</v>
      </c>
      <c r="C36" s="7" t="s">
        <v>16</v>
      </c>
      <c r="D36" s="8" t="s">
        <v>17</v>
      </c>
      <c r="E36" s="8" t="s">
        <v>18</v>
      </c>
      <c r="F36" s="8" t="s">
        <v>17</v>
      </c>
      <c r="G36" s="8" t="s">
        <v>17</v>
      </c>
      <c r="H36" s="9">
        <v>33.158310735590199</v>
      </c>
      <c r="I36" s="9">
        <v>33.158310735590199</v>
      </c>
      <c r="J36" s="10">
        <v>0</v>
      </c>
      <c r="N36" s="11">
        <v>0</v>
      </c>
      <c r="O36" s="12">
        <v>72</v>
      </c>
      <c r="P36" s="8" t="s">
        <v>17</v>
      </c>
      <c r="W36" s="23"/>
    </row>
    <row r="37" spans="2:23" ht="15" customHeight="1" x14ac:dyDescent="0.15">
      <c r="B37" s="6" t="s">
        <v>53</v>
      </c>
      <c r="C37" s="7" t="s">
        <v>16</v>
      </c>
      <c r="D37" s="8" t="s">
        <v>17</v>
      </c>
      <c r="E37" s="8" t="s">
        <v>18</v>
      </c>
      <c r="F37" s="8" t="s">
        <v>17</v>
      </c>
      <c r="G37" s="8" t="s">
        <v>17</v>
      </c>
      <c r="H37" s="9">
        <v>32.823592375925301</v>
      </c>
      <c r="I37" s="9">
        <v>32.823592375925301</v>
      </c>
      <c r="J37" s="10">
        <v>0</v>
      </c>
      <c r="N37" s="11">
        <v>0</v>
      </c>
      <c r="O37" s="12">
        <v>72</v>
      </c>
      <c r="P37" s="8" t="s">
        <v>17</v>
      </c>
      <c r="W37" s="22">
        <v>29.805231209378402</v>
      </c>
    </row>
    <row r="38" spans="2:23" ht="15" customHeight="1" x14ac:dyDescent="0.15">
      <c r="B38" s="6" t="s">
        <v>54</v>
      </c>
      <c r="C38" s="7" t="s">
        <v>16</v>
      </c>
      <c r="D38" s="8" t="s">
        <v>17</v>
      </c>
      <c r="E38" s="8" t="s">
        <v>18</v>
      </c>
      <c r="F38" s="8" t="s">
        <v>17</v>
      </c>
      <c r="G38" s="8" t="s">
        <v>17</v>
      </c>
      <c r="H38" s="9">
        <v>32.6375940897776</v>
      </c>
      <c r="I38" s="9">
        <v>32.6375940897776</v>
      </c>
      <c r="J38" s="10">
        <v>0</v>
      </c>
      <c r="N38" s="11">
        <v>0</v>
      </c>
      <c r="O38" s="12">
        <v>72</v>
      </c>
      <c r="P38" s="8" t="s">
        <v>17</v>
      </c>
      <c r="W38" s="22">
        <v>30.352626427003599</v>
      </c>
    </row>
    <row r="39" spans="2:23" ht="15" customHeight="1" x14ac:dyDescent="0.15">
      <c r="B39" s="6" t="s">
        <v>55</v>
      </c>
      <c r="C39" s="7" t="s">
        <v>16</v>
      </c>
      <c r="D39" s="8" t="s">
        <v>17</v>
      </c>
      <c r="E39" s="8" t="s">
        <v>18</v>
      </c>
      <c r="F39" s="8" t="s">
        <v>17</v>
      </c>
      <c r="G39" s="8" t="s">
        <v>17</v>
      </c>
      <c r="H39" s="9">
        <v>31.4801827434421</v>
      </c>
      <c r="I39" s="9">
        <v>31.4801827434421</v>
      </c>
      <c r="J39" s="10">
        <v>0</v>
      </c>
      <c r="N39" s="11">
        <v>0</v>
      </c>
      <c r="O39" s="12">
        <v>72</v>
      </c>
      <c r="P39" s="8" t="s">
        <v>17</v>
      </c>
      <c r="W39" s="22">
        <v>30.503818152851299</v>
      </c>
    </row>
    <row r="40" spans="2:23" ht="15" customHeight="1" x14ac:dyDescent="0.15">
      <c r="B40" s="6" t="s">
        <v>56</v>
      </c>
      <c r="C40" s="7" t="s">
        <v>16</v>
      </c>
      <c r="D40" s="8" t="s">
        <v>17</v>
      </c>
      <c r="E40" s="8" t="s">
        <v>18</v>
      </c>
      <c r="F40" s="8" t="s">
        <v>17</v>
      </c>
      <c r="G40" s="8" t="s">
        <v>17</v>
      </c>
      <c r="H40" s="9">
        <v>32.282377999747801</v>
      </c>
      <c r="I40" s="9">
        <v>32.282377999747801</v>
      </c>
      <c r="J40" s="10">
        <v>0</v>
      </c>
      <c r="N40" s="11">
        <v>0</v>
      </c>
      <c r="O40" s="12">
        <v>72</v>
      </c>
      <c r="P40" s="8" t="s">
        <v>17</v>
      </c>
      <c r="W40" s="22">
        <v>29.5441059032458</v>
      </c>
    </row>
    <row r="41" spans="2:23" ht="15" customHeight="1" x14ac:dyDescent="0.15">
      <c r="B41" s="6" t="s">
        <v>57</v>
      </c>
      <c r="C41" s="7" t="s">
        <v>16</v>
      </c>
      <c r="D41" s="8" t="s">
        <v>17</v>
      </c>
      <c r="E41" s="8" t="s">
        <v>18</v>
      </c>
      <c r="F41" s="8" t="s">
        <v>17</v>
      </c>
      <c r="G41" s="8" t="s">
        <v>17</v>
      </c>
      <c r="H41" s="9">
        <v>30.9061769595736</v>
      </c>
      <c r="I41" s="9">
        <v>30.9061769595736</v>
      </c>
      <c r="J41" s="10">
        <v>0</v>
      </c>
      <c r="N41" s="11">
        <v>0</v>
      </c>
      <c r="O41" s="12">
        <v>72</v>
      </c>
      <c r="P41" s="8" t="s">
        <v>17</v>
      </c>
    </row>
    <row r="42" spans="2:23" ht="15" customHeight="1" x14ac:dyDescent="0.15">
      <c r="B42" s="6" t="s">
        <v>58</v>
      </c>
      <c r="C42" s="7" t="s">
        <v>16</v>
      </c>
      <c r="D42" s="8" t="s">
        <v>17</v>
      </c>
      <c r="E42" s="8" t="s">
        <v>18</v>
      </c>
      <c r="F42" s="8" t="s">
        <v>17</v>
      </c>
      <c r="G42" s="8" t="s">
        <v>17</v>
      </c>
      <c r="H42" s="9">
        <v>31.230303411170901</v>
      </c>
      <c r="I42" s="9">
        <v>31.230303411170901</v>
      </c>
      <c r="J42" s="10">
        <v>0</v>
      </c>
      <c r="N42" s="11">
        <v>0</v>
      </c>
      <c r="O42" s="12">
        <v>72</v>
      </c>
      <c r="P42" s="8" t="s">
        <v>17</v>
      </c>
    </row>
    <row r="43" spans="2:23" ht="15" customHeight="1" x14ac:dyDescent="0.15">
      <c r="B43" s="6" t="s">
        <v>59</v>
      </c>
      <c r="C43" s="7" t="s">
        <v>16</v>
      </c>
      <c r="D43" s="8" t="s">
        <v>17</v>
      </c>
      <c r="E43" s="8" t="s">
        <v>18</v>
      </c>
      <c r="F43" s="8" t="s">
        <v>17</v>
      </c>
      <c r="G43" s="8" t="s">
        <v>17</v>
      </c>
      <c r="H43" s="9">
        <v>31.354081038042999</v>
      </c>
      <c r="I43" s="9">
        <v>31.354081038042999</v>
      </c>
      <c r="J43" s="10">
        <v>0</v>
      </c>
      <c r="N43" s="11">
        <v>0</v>
      </c>
      <c r="O43" s="12">
        <v>72</v>
      </c>
      <c r="P43" s="8" t="s">
        <v>17</v>
      </c>
    </row>
    <row r="44" spans="2:23" ht="15" customHeight="1" x14ac:dyDescent="0.15">
      <c r="B44" s="6" t="s">
        <v>60</v>
      </c>
      <c r="C44" s="7" t="s">
        <v>16</v>
      </c>
      <c r="D44" s="8" t="s">
        <v>17</v>
      </c>
      <c r="E44" s="8" t="s">
        <v>18</v>
      </c>
      <c r="F44" s="8" t="s">
        <v>17</v>
      </c>
      <c r="G44" s="8" t="s">
        <v>17</v>
      </c>
      <c r="H44" s="9">
        <v>31.784322603929901</v>
      </c>
      <c r="I44" s="9">
        <v>31.784322603929901</v>
      </c>
      <c r="J44" s="10">
        <v>0</v>
      </c>
      <c r="N44" s="11">
        <v>0</v>
      </c>
      <c r="O44" s="12">
        <v>72</v>
      </c>
      <c r="P44" s="8" t="s">
        <v>17</v>
      </c>
    </row>
    <row r="45" spans="2:23" ht="15" customHeight="1" x14ac:dyDescent="0.15">
      <c r="B45" s="6" t="s">
        <v>61</v>
      </c>
      <c r="C45" s="7" t="s">
        <v>16</v>
      </c>
      <c r="D45" s="8" t="s">
        <v>17</v>
      </c>
      <c r="E45" s="8" t="s">
        <v>18</v>
      </c>
      <c r="F45" s="8" t="s">
        <v>17</v>
      </c>
      <c r="G45" s="8" t="s">
        <v>17</v>
      </c>
      <c r="H45" s="9">
        <v>31.094870355864298</v>
      </c>
      <c r="I45" s="9">
        <v>31.094870355864298</v>
      </c>
      <c r="J45" s="10">
        <v>0</v>
      </c>
      <c r="N45" s="11">
        <v>0</v>
      </c>
      <c r="O45" s="12">
        <v>72</v>
      </c>
      <c r="P45" s="8" t="s">
        <v>17</v>
      </c>
    </row>
    <row r="46" spans="2:23" ht="15" customHeight="1" x14ac:dyDescent="0.15">
      <c r="B46" s="6" t="s">
        <v>62</v>
      </c>
      <c r="C46" s="7" t="s">
        <v>16</v>
      </c>
      <c r="D46" s="8" t="s">
        <v>17</v>
      </c>
      <c r="E46" s="8" t="s">
        <v>18</v>
      </c>
      <c r="F46" s="8" t="s">
        <v>17</v>
      </c>
      <c r="G46" s="8" t="s">
        <v>17</v>
      </c>
      <c r="H46" s="9">
        <v>32.252770791126402</v>
      </c>
      <c r="I46" s="9">
        <v>32.252770791126402</v>
      </c>
      <c r="J46" s="10">
        <v>0</v>
      </c>
      <c r="N46" s="11">
        <v>0</v>
      </c>
      <c r="O46" s="12">
        <v>72</v>
      </c>
      <c r="P46" s="8" t="s">
        <v>17</v>
      </c>
    </row>
    <row r="47" spans="2:23" ht="15" customHeight="1" x14ac:dyDescent="0.15">
      <c r="B47" s="6" t="s">
        <v>63</v>
      </c>
      <c r="C47" s="7" t="s">
        <v>16</v>
      </c>
      <c r="D47" s="8" t="s">
        <v>17</v>
      </c>
      <c r="E47" s="8" t="s">
        <v>18</v>
      </c>
      <c r="F47" s="8" t="s">
        <v>17</v>
      </c>
      <c r="G47" s="8" t="s">
        <v>17</v>
      </c>
      <c r="H47" s="9">
        <v>32.045675947569201</v>
      </c>
      <c r="I47" s="9">
        <v>32.045675947569201</v>
      </c>
      <c r="J47" s="10">
        <v>0</v>
      </c>
      <c r="N47" s="11">
        <v>0</v>
      </c>
      <c r="O47" s="12">
        <v>72</v>
      </c>
      <c r="P47" s="8" t="s">
        <v>17</v>
      </c>
    </row>
    <row r="48" spans="2:23" ht="15" customHeight="1" x14ac:dyDescent="0.15">
      <c r="B48" s="6" t="s">
        <v>64</v>
      </c>
      <c r="C48" s="7" t="s">
        <v>16</v>
      </c>
      <c r="D48" s="8" t="s">
        <v>17</v>
      </c>
      <c r="E48" s="8" t="s">
        <v>18</v>
      </c>
      <c r="F48" s="8" t="s">
        <v>17</v>
      </c>
      <c r="G48" s="8" t="s">
        <v>17</v>
      </c>
      <c r="H48" s="9">
        <v>32.420760878427501</v>
      </c>
      <c r="I48" s="9">
        <v>32.420760878427501</v>
      </c>
      <c r="J48" s="10">
        <v>0</v>
      </c>
      <c r="N48" s="11">
        <v>0</v>
      </c>
      <c r="O48" s="12">
        <v>72</v>
      </c>
      <c r="P48" s="8" t="s">
        <v>17</v>
      </c>
    </row>
    <row r="49" spans="2:16" ht="15" customHeight="1" x14ac:dyDescent="0.15">
      <c r="B49" s="6" t="s">
        <v>65</v>
      </c>
      <c r="C49" s="7" t="s">
        <v>16</v>
      </c>
      <c r="D49" s="8" t="s">
        <v>17</v>
      </c>
      <c r="E49" s="8" t="s">
        <v>18</v>
      </c>
      <c r="F49" s="8" t="s">
        <v>17</v>
      </c>
      <c r="G49" s="8" t="s">
        <v>17</v>
      </c>
      <c r="H49" s="9">
        <v>32.364471782774402</v>
      </c>
      <c r="I49" s="9">
        <v>32.364471782774402</v>
      </c>
      <c r="J49" s="10">
        <v>0</v>
      </c>
      <c r="N49" s="11">
        <v>0</v>
      </c>
      <c r="O49" s="12">
        <v>72</v>
      </c>
      <c r="P49" s="8" t="s">
        <v>17</v>
      </c>
    </row>
    <row r="50" spans="2:16" ht="15" customHeight="1" x14ac:dyDescent="0.15">
      <c r="B50" s="6" t="s">
        <v>66</v>
      </c>
      <c r="C50" s="7" t="s">
        <v>16</v>
      </c>
      <c r="D50" s="8" t="s">
        <v>17</v>
      </c>
      <c r="E50" s="8" t="s">
        <v>18</v>
      </c>
      <c r="F50" s="8" t="s">
        <v>17</v>
      </c>
      <c r="G50" s="8" t="s">
        <v>17</v>
      </c>
      <c r="H50" s="9">
        <v>30.2532976131453</v>
      </c>
      <c r="I50" s="9">
        <v>30.2532976131453</v>
      </c>
      <c r="J50" s="10">
        <v>0</v>
      </c>
      <c r="N50" s="11">
        <v>0</v>
      </c>
      <c r="O50" s="12">
        <v>72</v>
      </c>
      <c r="P50" s="8" t="s">
        <v>17</v>
      </c>
    </row>
    <row r="51" spans="2:16" ht="15" customHeight="1" x14ac:dyDescent="0.15">
      <c r="B51" s="6" t="s">
        <v>67</v>
      </c>
      <c r="C51" s="7" t="s">
        <v>16</v>
      </c>
      <c r="D51" s="8" t="s">
        <v>17</v>
      </c>
      <c r="E51" s="8" t="s">
        <v>18</v>
      </c>
      <c r="F51" s="8" t="s">
        <v>17</v>
      </c>
      <c r="G51" s="8" t="s">
        <v>17</v>
      </c>
      <c r="H51" s="9">
        <v>29.113097552079299</v>
      </c>
      <c r="I51" s="9">
        <v>29.113097552079299</v>
      </c>
      <c r="J51" s="10">
        <v>0</v>
      </c>
      <c r="N51" s="11">
        <v>0</v>
      </c>
      <c r="O51" s="12">
        <v>72</v>
      </c>
      <c r="P51" s="8" t="s">
        <v>17</v>
      </c>
    </row>
    <row r="52" spans="2:16" ht="15" customHeight="1" x14ac:dyDescent="0.15">
      <c r="B52" s="6" t="s">
        <v>68</v>
      </c>
      <c r="C52" s="7" t="s">
        <v>16</v>
      </c>
      <c r="D52" s="8" t="s">
        <v>17</v>
      </c>
      <c r="E52" s="8" t="s">
        <v>18</v>
      </c>
      <c r="F52" s="8" t="s">
        <v>17</v>
      </c>
      <c r="G52" s="8" t="s">
        <v>17</v>
      </c>
      <c r="H52" s="9">
        <v>30.285706679297</v>
      </c>
      <c r="I52" s="9">
        <v>30.285706679297</v>
      </c>
      <c r="J52" s="10">
        <v>0</v>
      </c>
      <c r="N52" s="11">
        <v>0</v>
      </c>
      <c r="O52" s="12">
        <v>72</v>
      </c>
      <c r="P52" s="8" t="s">
        <v>17</v>
      </c>
    </row>
    <row r="53" spans="2:16" ht="15" customHeight="1" x14ac:dyDescent="0.15">
      <c r="B53" s="6" t="s">
        <v>69</v>
      </c>
      <c r="C53" s="7" t="s">
        <v>16</v>
      </c>
      <c r="D53" s="8" t="s">
        <v>17</v>
      </c>
      <c r="E53" s="8" t="s">
        <v>18</v>
      </c>
      <c r="F53" s="8" t="s">
        <v>17</v>
      </c>
      <c r="G53" s="8" t="s">
        <v>17</v>
      </c>
      <c r="H53" s="9">
        <v>28.1538758001338</v>
      </c>
      <c r="I53" s="9">
        <v>28.1538758001338</v>
      </c>
      <c r="J53" s="10">
        <v>0</v>
      </c>
      <c r="N53" s="11">
        <v>0</v>
      </c>
      <c r="O53" s="12">
        <v>72</v>
      </c>
      <c r="P53" s="8" t="s">
        <v>17</v>
      </c>
    </row>
    <row r="54" spans="2:16" ht="15" customHeight="1" x14ac:dyDescent="0.15">
      <c r="B54" s="6" t="s">
        <v>70</v>
      </c>
      <c r="C54" s="7" t="s">
        <v>16</v>
      </c>
      <c r="D54" s="8" t="s">
        <v>17</v>
      </c>
      <c r="E54" s="8" t="s">
        <v>18</v>
      </c>
      <c r="F54" s="8" t="s">
        <v>17</v>
      </c>
      <c r="G54" s="8" t="s">
        <v>17</v>
      </c>
      <c r="H54" s="9">
        <v>28.070262123189401</v>
      </c>
      <c r="I54" s="9">
        <v>28.070262123189401</v>
      </c>
      <c r="J54" s="10">
        <v>0</v>
      </c>
      <c r="N54" s="11">
        <v>0</v>
      </c>
      <c r="O54" s="12">
        <v>72</v>
      </c>
      <c r="P54" s="8" t="s">
        <v>17</v>
      </c>
    </row>
    <row r="55" spans="2:16" ht="15" customHeight="1" x14ac:dyDescent="0.15">
      <c r="B55" s="6" t="s">
        <v>71</v>
      </c>
      <c r="C55" s="7" t="s">
        <v>16</v>
      </c>
      <c r="D55" s="8" t="s">
        <v>17</v>
      </c>
      <c r="E55" s="8" t="s">
        <v>18</v>
      </c>
      <c r="F55" s="8" t="s">
        <v>17</v>
      </c>
      <c r="G55" s="8" t="s">
        <v>17</v>
      </c>
      <c r="H55" s="9">
        <v>31.262988845671</v>
      </c>
      <c r="I55" s="9">
        <v>31.262988845671</v>
      </c>
      <c r="J55" s="10">
        <v>0</v>
      </c>
      <c r="N55" s="11">
        <v>0</v>
      </c>
      <c r="O55" s="12">
        <v>72</v>
      </c>
      <c r="P55" s="8" t="s">
        <v>17</v>
      </c>
    </row>
    <row r="56" spans="2:16" ht="15" customHeight="1" x14ac:dyDescent="0.15">
      <c r="B56" s="6" t="s">
        <v>72</v>
      </c>
      <c r="C56" s="7" t="s">
        <v>16</v>
      </c>
      <c r="D56" s="8" t="s">
        <v>17</v>
      </c>
      <c r="E56" s="8" t="s">
        <v>18</v>
      </c>
      <c r="F56" s="8" t="s">
        <v>17</v>
      </c>
      <c r="G56" s="8" t="s">
        <v>17</v>
      </c>
      <c r="H56" s="9">
        <v>28.957216647831</v>
      </c>
      <c r="I56" s="9">
        <v>28.957216647831</v>
      </c>
      <c r="J56" s="10">
        <v>0</v>
      </c>
      <c r="N56" s="11">
        <v>0</v>
      </c>
      <c r="O56" s="12">
        <v>72</v>
      </c>
      <c r="P56" s="8" t="s">
        <v>17</v>
      </c>
    </row>
    <row r="57" spans="2:16" ht="15" customHeight="1" x14ac:dyDescent="0.15">
      <c r="B57" s="6" t="s">
        <v>73</v>
      </c>
      <c r="C57" s="7" t="s">
        <v>16</v>
      </c>
      <c r="D57" s="8" t="s">
        <v>17</v>
      </c>
      <c r="E57" s="8" t="s">
        <v>18</v>
      </c>
      <c r="F57" s="8" t="s">
        <v>17</v>
      </c>
      <c r="G57" s="8" t="s">
        <v>17</v>
      </c>
      <c r="H57" s="9">
        <v>28.4985205475108</v>
      </c>
      <c r="I57" s="9">
        <v>28.4985205475108</v>
      </c>
      <c r="J57" s="10">
        <v>0</v>
      </c>
      <c r="N57" s="11">
        <v>0</v>
      </c>
      <c r="O57" s="12">
        <v>72</v>
      </c>
      <c r="P57" s="8" t="s">
        <v>17</v>
      </c>
    </row>
    <row r="58" spans="2:16" ht="15" customHeight="1" x14ac:dyDescent="0.15">
      <c r="B58" s="6" t="s">
        <v>74</v>
      </c>
      <c r="C58" s="7" t="s">
        <v>16</v>
      </c>
      <c r="D58" s="8" t="s">
        <v>17</v>
      </c>
      <c r="E58" s="8" t="s">
        <v>18</v>
      </c>
      <c r="F58" s="8" t="s">
        <v>17</v>
      </c>
      <c r="G58" s="8" t="s">
        <v>17</v>
      </c>
      <c r="H58" s="9">
        <v>29.756421853315398</v>
      </c>
      <c r="I58" s="9">
        <v>29.756421853315398</v>
      </c>
      <c r="J58" s="10">
        <v>0</v>
      </c>
      <c r="N58" s="11">
        <v>0</v>
      </c>
      <c r="O58" s="12">
        <v>72</v>
      </c>
      <c r="P58" s="8" t="s">
        <v>17</v>
      </c>
    </row>
    <row r="59" spans="2:16" ht="15" customHeight="1" x14ac:dyDescent="0.15">
      <c r="B59" s="6" t="s">
        <v>75</v>
      </c>
      <c r="C59" s="7" t="s">
        <v>16</v>
      </c>
      <c r="D59" s="8" t="s">
        <v>17</v>
      </c>
      <c r="E59" s="8" t="s">
        <v>18</v>
      </c>
      <c r="F59" s="8" t="s">
        <v>17</v>
      </c>
      <c r="G59" s="8" t="s">
        <v>17</v>
      </c>
      <c r="H59" s="9">
        <v>29.4188115680832</v>
      </c>
      <c r="I59" s="9">
        <v>29.4188115680832</v>
      </c>
      <c r="J59" s="10">
        <v>0</v>
      </c>
      <c r="N59" s="11">
        <v>0</v>
      </c>
      <c r="O59" s="12">
        <v>72</v>
      </c>
      <c r="P59" s="8" t="s">
        <v>17</v>
      </c>
    </row>
    <row r="60" spans="2:16" ht="15" customHeight="1" x14ac:dyDescent="0.15">
      <c r="B60" s="6" t="s">
        <v>76</v>
      </c>
      <c r="C60" s="7" t="s">
        <v>16</v>
      </c>
      <c r="D60" s="8" t="s">
        <v>17</v>
      </c>
      <c r="E60" s="8" t="s">
        <v>18</v>
      </c>
      <c r="F60" s="8" t="s">
        <v>17</v>
      </c>
      <c r="G60" s="8" t="s">
        <v>17</v>
      </c>
      <c r="H60" s="9">
        <v>29.6718078449064</v>
      </c>
      <c r="I60" s="9">
        <v>29.6718078449064</v>
      </c>
      <c r="J60" s="10">
        <v>0</v>
      </c>
      <c r="N60" s="11">
        <v>0</v>
      </c>
      <c r="O60" s="12">
        <v>72</v>
      </c>
      <c r="P60" s="8" t="s">
        <v>17</v>
      </c>
    </row>
    <row r="61" spans="2:16" ht="15" customHeight="1" x14ac:dyDescent="0.15">
      <c r="B61" s="6" t="s">
        <v>77</v>
      </c>
      <c r="C61" s="7" t="s">
        <v>16</v>
      </c>
      <c r="D61" s="8" t="s">
        <v>17</v>
      </c>
      <c r="E61" s="8" t="s">
        <v>18</v>
      </c>
      <c r="F61" s="8" t="s">
        <v>17</v>
      </c>
      <c r="G61" s="8" t="s">
        <v>17</v>
      </c>
      <c r="H61" s="9">
        <v>30.554171358745801</v>
      </c>
      <c r="I61" s="9">
        <v>30.554171358745801</v>
      </c>
      <c r="J61" s="10">
        <v>0</v>
      </c>
      <c r="N61" s="11">
        <v>0</v>
      </c>
      <c r="O61" s="12">
        <v>72</v>
      </c>
      <c r="P61" s="8" t="s">
        <v>17</v>
      </c>
    </row>
    <row r="62" spans="2:16" ht="15" customHeight="1" x14ac:dyDescent="0.15">
      <c r="B62" s="6" t="s">
        <v>78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H62" s="9">
        <v>30.4557664258116</v>
      </c>
      <c r="I62" s="9">
        <v>30.4557664258116</v>
      </c>
      <c r="J62" s="10">
        <v>0</v>
      </c>
      <c r="N62" s="11">
        <v>0</v>
      </c>
      <c r="O62" s="12">
        <v>72</v>
      </c>
      <c r="P62" s="8" t="s">
        <v>17</v>
      </c>
    </row>
    <row r="63" spans="2:16" ht="15" customHeight="1" x14ac:dyDescent="0.15">
      <c r="B63" s="6" t="s">
        <v>79</v>
      </c>
      <c r="C63" s="7" t="s">
        <v>16</v>
      </c>
      <c r="D63" s="8" t="s">
        <v>17</v>
      </c>
      <c r="E63" s="8" t="s">
        <v>18</v>
      </c>
      <c r="F63" s="8" t="s">
        <v>17</v>
      </c>
      <c r="G63" s="8" t="s">
        <v>17</v>
      </c>
      <c r="H63" s="9">
        <v>29.480281239528001</v>
      </c>
      <c r="I63" s="9">
        <v>29.480281239528001</v>
      </c>
      <c r="J63" s="10">
        <v>0</v>
      </c>
      <c r="N63" s="11">
        <v>0</v>
      </c>
      <c r="O63" s="12">
        <v>72</v>
      </c>
      <c r="P63" s="8" t="s">
        <v>17</v>
      </c>
    </row>
    <row r="64" spans="2:16" ht="15" customHeight="1" x14ac:dyDescent="0.15">
      <c r="B64" s="6" t="s">
        <v>80</v>
      </c>
      <c r="C64" s="7" t="s">
        <v>16</v>
      </c>
      <c r="D64" s="8" t="s">
        <v>17</v>
      </c>
      <c r="E64" s="8" t="s">
        <v>18</v>
      </c>
      <c r="F64" s="8" t="s">
        <v>17</v>
      </c>
      <c r="G64" s="8" t="s">
        <v>17</v>
      </c>
      <c r="H64" s="9">
        <v>30.390911116179598</v>
      </c>
      <c r="I64" s="9">
        <v>30.390911116179598</v>
      </c>
      <c r="J64" s="10">
        <v>0</v>
      </c>
      <c r="N64" s="11">
        <v>0</v>
      </c>
      <c r="O64" s="12">
        <v>72</v>
      </c>
      <c r="P64" s="8" t="s">
        <v>17</v>
      </c>
    </row>
    <row r="65" spans="2:16" ht="15" customHeight="1" x14ac:dyDescent="0.15">
      <c r="B65" s="6" t="s">
        <v>81</v>
      </c>
      <c r="C65" s="7" t="s">
        <v>16</v>
      </c>
      <c r="D65" s="8" t="s">
        <v>17</v>
      </c>
      <c r="E65" s="8" t="s">
        <v>18</v>
      </c>
      <c r="F65" s="8" t="s">
        <v>17</v>
      </c>
      <c r="G65" s="8" t="s">
        <v>17</v>
      </c>
      <c r="H65" s="9">
        <v>28.303691063021098</v>
      </c>
      <c r="I65" s="9">
        <v>28.303691063021098</v>
      </c>
      <c r="J65" s="10">
        <v>0</v>
      </c>
      <c r="N65" s="11">
        <v>0</v>
      </c>
      <c r="O65" s="12">
        <v>72</v>
      </c>
      <c r="P65" s="8" t="s">
        <v>17</v>
      </c>
    </row>
    <row r="66" spans="2:16" ht="15" customHeight="1" x14ac:dyDescent="0.15">
      <c r="B66" s="6" t="s">
        <v>82</v>
      </c>
      <c r="C66" s="7" t="s">
        <v>16</v>
      </c>
      <c r="D66" s="8" t="s">
        <v>17</v>
      </c>
      <c r="E66" s="8" t="s">
        <v>18</v>
      </c>
      <c r="F66" s="8" t="s">
        <v>17</v>
      </c>
      <c r="G66" s="8" t="s">
        <v>17</v>
      </c>
      <c r="H66" s="9">
        <v>28.5231048150698</v>
      </c>
      <c r="I66" s="9">
        <v>28.5231048150698</v>
      </c>
      <c r="J66" s="10">
        <v>0</v>
      </c>
      <c r="N66" s="11">
        <v>0</v>
      </c>
      <c r="O66" s="12">
        <v>72</v>
      </c>
      <c r="P66" s="8" t="s">
        <v>17</v>
      </c>
    </row>
    <row r="67" spans="2:16" ht="15" customHeight="1" x14ac:dyDescent="0.15">
      <c r="B67" s="6" t="s">
        <v>83</v>
      </c>
      <c r="C67" s="7" t="s">
        <v>16</v>
      </c>
      <c r="D67" s="8" t="s">
        <v>17</v>
      </c>
      <c r="E67" s="8" t="s">
        <v>18</v>
      </c>
      <c r="F67" s="8" t="s">
        <v>17</v>
      </c>
      <c r="G67" s="8" t="s">
        <v>17</v>
      </c>
      <c r="H67" s="9">
        <v>30.5445820600278</v>
      </c>
      <c r="I67" s="9">
        <v>30.5445820600278</v>
      </c>
      <c r="J67" s="10">
        <v>0</v>
      </c>
      <c r="N67" s="11">
        <v>0</v>
      </c>
      <c r="O67" s="12">
        <v>72</v>
      </c>
      <c r="P67" s="8" t="s">
        <v>17</v>
      </c>
    </row>
    <row r="68" spans="2:16" ht="15" customHeight="1" x14ac:dyDescent="0.15">
      <c r="B68" s="6" t="s">
        <v>84</v>
      </c>
      <c r="C68" s="7" t="s">
        <v>16</v>
      </c>
      <c r="D68" s="8" t="s">
        <v>17</v>
      </c>
      <c r="E68" s="8" t="s">
        <v>18</v>
      </c>
      <c r="F68" s="8" t="s">
        <v>17</v>
      </c>
      <c r="G68" s="8" t="s">
        <v>17</v>
      </c>
      <c r="H68" s="9">
        <v>31.364449789862402</v>
      </c>
      <c r="I68" s="9">
        <v>31.364449789862402</v>
      </c>
      <c r="J68" s="10">
        <v>0</v>
      </c>
      <c r="N68" s="11">
        <v>0</v>
      </c>
      <c r="O68" s="12">
        <v>72</v>
      </c>
      <c r="P68" s="8" t="s">
        <v>17</v>
      </c>
    </row>
    <row r="69" spans="2:16" ht="15" customHeight="1" x14ac:dyDescent="0.15">
      <c r="B69" s="6" t="s">
        <v>85</v>
      </c>
      <c r="C69" s="7" t="s">
        <v>16</v>
      </c>
      <c r="D69" s="8" t="s">
        <v>17</v>
      </c>
      <c r="E69" s="8" t="s">
        <v>18</v>
      </c>
      <c r="F69" s="8" t="s">
        <v>17</v>
      </c>
      <c r="G69" s="8" t="s">
        <v>17</v>
      </c>
      <c r="H69" s="9">
        <v>29.107496082133199</v>
      </c>
      <c r="I69" s="9">
        <v>29.107496082133199</v>
      </c>
      <c r="J69" s="10">
        <v>0</v>
      </c>
      <c r="N69" s="11">
        <v>0</v>
      </c>
      <c r="O69" s="12">
        <v>72</v>
      </c>
      <c r="P69" s="8" t="s">
        <v>17</v>
      </c>
    </row>
    <row r="70" spans="2:16" ht="15" customHeight="1" x14ac:dyDescent="0.15">
      <c r="B70" s="6" t="s">
        <v>86</v>
      </c>
      <c r="C70" s="7" t="s">
        <v>16</v>
      </c>
      <c r="D70" s="8" t="s">
        <v>17</v>
      </c>
      <c r="E70" s="8" t="s">
        <v>18</v>
      </c>
      <c r="F70" s="8" t="s">
        <v>17</v>
      </c>
      <c r="G70" s="8" t="s">
        <v>17</v>
      </c>
      <c r="H70" s="9">
        <v>29.823715610298901</v>
      </c>
      <c r="I70" s="9">
        <v>29.823715610298901</v>
      </c>
      <c r="J70" s="10">
        <v>0</v>
      </c>
      <c r="N70" s="11">
        <v>0</v>
      </c>
      <c r="O70" s="12">
        <v>72</v>
      </c>
      <c r="P70" s="8" t="s">
        <v>17</v>
      </c>
    </row>
    <row r="71" spans="2:16" ht="15" customHeight="1" x14ac:dyDescent="0.15">
      <c r="B71" s="6" t="s">
        <v>87</v>
      </c>
      <c r="C71" s="7" t="s">
        <v>16</v>
      </c>
      <c r="D71" s="8" t="s">
        <v>17</v>
      </c>
      <c r="E71" s="8" t="s">
        <v>18</v>
      </c>
      <c r="F71" s="8" t="s">
        <v>17</v>
      </c>
      <c r="G71" s="8" t="s">
        <v>17</v>
      </c>
      <c r="H71" s="9">
        <v>29.822653435018701</v>
      </c>
      <c r="I71" s="9">
        <v>29.822653435018701</v>
      </c>
      <c r="J71" s="10">
        <v>0</v>
      </c>
      <c r="N71" s="11">
        <v>0</v>
      </c>
      <c r="O71" s="12">
        <v>72</v>
      </c>
      <c r="P71" s="8" t="s">
        <v>17</v>
      </c>
    </row>
    <row r="72" spans="2:16" ht="15" customHeight="1" x14ac:dyDescent="0.15">
      <c r="B72" s="6" t="s">
        <v>88</v>
      </c>
      <c r="C72" s="7" t="s">
        <v>16</v>
      </c>
      <c r="D72" s="8" t="s">
        <v>17</v>
      </c>
      <c r="E72" s="8" t="s">
        <v>18</v>
      </c>
      <c r="F72" s="8" t="s">
        <v>17</v>
      </c>
      <c r="G72" s="8" t="s">
        <v>17</v>
      </c>
      <c r="H72" s="9">
        <v>29.671017704107001</v>
      </c>
      <c r="I72" s="9">
        <v>29.671017704107001</v>
      </c>
      <c r="J72" s="10">
        <v>0</v>
      </c>
      <c r="N72" s="11">
        <v>0</v>
      </c>
      <c r="O72" s="12">
        <v>72</v>
      </c>
      <c r="P72" s="8" t="s">
        <v>17</v>
      </c>
    </row>
    <row r="73" spans="2:16" ht="15" customHeight="1" x14ac:dyDescent="0.15">
      <c r="B73" s="6" t="s">
        <v>89</v>
      </c>
      <c r="C73" s="7" t="s">
        <v>16</v>
      </c>
      <c r="D73" s="8" t="s">
        <v>17</v>
      </c>
      <c r="E73" s="8" t="s">
        <v>18</v>
      </c>
      <c r="F73" s="8" t="s">
        <v>17</v>
      </c>
      <c r="G73" s="8" t="s">
        <v>17</v>
      </c>
      <c r="H73" s="9">
        <v>30.429128160234502</v>
      </c>
      <c r="I73" s="9">
        <v>30.429128160234502</v>
      </c>
      <c r="J73" s="10">
        <v>0</v>
      </c>
      <c r="N73" s="11">
        <v>0</v>
      </c>
      <c r="O73" s="12">
        <v>72</v>
      </c>
      <c r="P73" s="8" t="s">
        <v>17</v>
      </c>
    </row>
    <row r="74" spans="2:16" ht="15" customHeight="1" x14ac:dyDescent="0.15">
      <c r="B74" s="6" t="s">
        <v>90</v>
      </c>
      <c r="C74" s="7" t="s">
        <v>16</v>
      </c>
      <c r="D74" s="8" t="s">
        <v>17</v>
      </c>
      <c r="E74" s="8" t="s">
        <v>18</v>
      </c>
      <c r="F74" s="8" t="s">
        <v>17</v>
      </c>
      <c r="G74" s="8" t="s">
        <v>17</v>
      </c>
      <c r="H74" s="9">
        <v>30.734688987043899</v>
      </c>
      <c r="I74" s="9">
        <v>30.734688987043899</v>
      </c>
      <c r="J74" s="10">
        <v>0</v>
      </c>
      <c r="N74" s="11">
        <v>0</v>
      </c>
      <c r="O74" s="12">
        <v>72</v>
      </c>
      <c r="P74" s="8" t="s">
        <v>17</v>
      </c>
    </row>
    <row r="75" spans="2:16" ht="15" customHeight="1" x14ac:dyDescent="0.15">
      <c r="B75" s="6" t="s">
        <v>91</v>
      </c>
      <c r="C75" s="7" t="s">
        <v>16</v>
      </c>
      <c r="D75" s="8" t="s">
        <v>17</v>
      </c>
      <c r="E75" s="8" t="s">
        <v>18</v>
      </c>
      <c r="F75" s="8" t="s">
        <v>17</v>
      </c>
      <c r="G75" s="8" t="s">
        <v>17</v>
      </c>
      <c r="H75" s="9">
        <v>29.3204878226441</v>
      </c>
      <c r="I75" s="9">
        <v>29.3204878226441</v>
      </c>
      <c r="J75" s="10">
        <v>0</v>
      </c>
      <c r="N75" s="11">
        <v>0</v>
      </c>
      <c r="O75" s="12">
        <v>72</v>
      </c>
      <c r="P75" s="8" t="s">
        <v>17</v>
      </c>
    </row>
    <row r="76" spans="2:16" ht="15" customHeight="1" x14ac:dyDescent="0.15">
      <c r="B76" s="6" t="s">
        <v>92</v>
      </c>
      <c r="C76" s="7" t="s">
        <v>16</v>
      </c>
      <c r="D76" s="8" t="s">
        <v>17</v>
      </c>
      <c r="E76" s="8" t="s">
        <v>18</v>
      </c>
      <c r="F76" s="8" t="s">
        <v>17</v>
      </c>
      <c r="G76" s="8" t="s">
        <v>17</v>
      </c>
      <c r="H76" s="9">
        <v>30.378201245614601</v>
      </c>
      <c r="I76" s="9">
        <v>30.378201245614601</v>
      </c>
      <c r="J76" s="10">
        <v>0</v>
      </c>
      <c r="N76" s="11">
        <v>0</v>
      </c>
      <c r="O76" s="12">
        <v>72</v>
      </c>
      <c r="P76" s="8" t="s">
        <v>17</v>
      </c>
    </row>
    <row r="77" spans="2:16" ht="15" customHeight="1" x14ac:dyDescent="0.15">
      <c r="B77" s="6" t="s">
        <v>93</v>
      </c>
      <c r="C77" s="7" t="s">
        <v>16</v>
      </c>
      <c r="D77" s="8" t="s">
        <v>17</v>
      </c>
      <c r="E77" s="8" t="s">
        <v>18</v>
      </c>
      <c r="F77" s="8" t="s">
        <v>17</v>
      </c>
      <c r="G77" s="8" t="s">
        <v>17</v>
      </c>
      <c r="H77" s="9">
        <v>28.425337476144399</v>
      </c>
      <c r="I77" s="9">
        <v>28.425337476144399</v>
      </c>
      <c r="J77" s="10">
        <v>0</v>
      </c>
      <c r="N77" s="11">
        <v>0</v>
      </c>
      <c r="O77" s="12">
        <v>72</v>
      </c>
      <c r="P77" s="8" t="s">
        <v>17</v>
      </c>
    </row>
    <row r="78" spans="2:16" ht="15" customHeight="1" x14ac:dyDescent="0.15">
      <c r="B78" s="6" t="s">
        <v>94</v>
      </c>
      <c r="C78" s="7" t="s">
        <v>16</v>
      </c>
      <c r="D78" s="8" t="s">
        <v>17</v>
      </c>
      <c r="E78" s="8" t="s">
        <v>18</v>
      </c>
      <c r="F78" s="8" t="s">
        <v>17</v>
      </c>
      <c r="G78" s="8" t="s">
        <v>17</v>
      </c>
      <c r="H78" s="9">
        <v>28.346901008742101</v>
      </c>
      <c r="I78" s="9">
        <v>28.346901008742101</v>
      </c>
      <c r="J78" s="10">
        <v>0</v>
      </c>
      <c r="N78" s="11">
        <v>0</v>
      </c>
      <c r="O78" s="12">
        <v>72</v>
      </c>
      <c r="P78" s="8" t="s">
        <v>17</v>
      </c>
    </row>
    <row r="79" spans="2:16" ht="15" customHeight="1" x14ac:dyDescent="0.15">
      <c r="B79" s="6" t="s">
        <v>95</v>
      </c>
      <c r="C79" s="7" t="s">
        <v>16</v>
      </c>
      <c r="D79" s="8" t="s">
        <v>17</v>
      </c>
      <c r="E79" s="8" t="s">
        <v>18</v>
      </c>
      <c r="F79" s="8" t="s">
        <v>17</v>
      </c>
      <c r="G79" s="8" t="s">
        <v>17</v>
      </c>
      <c r="H79" s="9">
        <v>30.152348450861499</v>
      </c>
      <c r="I79" s="9">
        <v>30.152348450861499</v>
      </c>
      <c r="J79" s="10">
        <v>0</v>
      </c>
      <c r="N79" s="11">
        <v>0</v>
      </c>
      <c r="O79" s="12">
        <v>72</v>
      </c>
      <c r="P79" s="8" t="s">
        <v>17</v>
      </c>
    </row>
    <row r="80" spans="2:16" ht="15" customHeight="1" x14ac:dyDescent="0.15">
      <c r="B80" s="6" t="s">
        <v>96</v>
      </c>
      <c r="C80" s="7" t="s">
        <v>16</v>
      </c>
      <c r="D80" s="8" t="s">
        <v>17</v>
      </c>
      <c r="E80" s="8" t="s">
        <v>18</v>
      </c>
      <c r="F80" s="8" t="s">
        <v>17</v>
      </c>
      <c r="G80" s="8" t="s">
        <v>17</v>
      </c>
      <c r="H80" s="9">
        <v>29.2180302065434</v>
      </c>
      <c r="I80" s="9">
        <v>29.2180302065434</v>
      </c>
      <c r="J80" s="10">
        <v>0</v>
      </c>
      <c r="N80" s="11">
        <v>0</v>
      </c>
      <c r="O80" s="12">
        <v>72</v>
      </c>
      <c r="P80" s="8" t="s">
        <v>17</v>
      </c>
    </row>
    <row r="81" spans="2:16" ht="15" customHeight="1" x14ac:dyDescent="0.15">
      <c r="B81" s="6" t="s">
        <v>97</v>
      </c>
      <c r="C81" s="7" t="s">
        <v>16</v>
      </c>
      <c r="D81" s="8" t="s">
        <v>17</v>
      </c>
      <c r="E81" s="8" t="s">
        <v>18</v>
      </c>
      <c r="F81" s="8" t="s">
        <v>17</v>
      </c>
      <c r="G81" s="8" t="s">
        <v>17</v>
      </c>
      <c r="H81" s="9">
        <v>28.956477303197701</v>
      </c>
      <c r="I81" s="9">
        <v>28.956477303197701</v>
      </c>
      <c r="J81" s="10">
        <v>0</v>
      </c>
      <c r="N81" s="11">
        <v>0</v>
      </c>
      <c r="O81" s="12">
        <v>72</v>
      </c>
      <c r="P81" s="8" t="s">
        <v>17</v>
      </c>
    </row>
    <row r="82" spans="2:16" ht="15" customHeight="1" x14ac:dyDescent="0.15">
      <c r="B82" s="6" t="s">
        <v>98</v>
      </c>
      <c r="C82" s="7" t="s">
        <v>16</v>
      </c>
      <c r="D82" s="8" t="s">
        <v>17</v>
      </c>
      <c r="E82" s="8" t="s">
        <v>18</v>
      </c>
      <c r="F82" s="8" t="s">
        <v>17</v>
      </c>
      <c r="G82" s="8" t="s">
        <v>17</v>
      </c>
      <c r="H82" s="9">
        <v>30.244802186395798</v>
      </c>
      <c r="I82" s="9">
        <v>30.244802186395798</v>
      </c>
      <c r="J82" s="10">
        <v>0</v>
      </c>
      <c r="N82" s="11">
        <v>0</v>
      </c>
      <c r="O82" s="12">
        <v>72</v>
      </c>
      <c r="P82" s="8" t="s">
        <v>17</v>
      </c>
    </row>
    <row r="83" spans="2:16" ht="15" customHeight="1" x14ac:dyDescent="0.15">
      <c r="B83" s="6" t="s">
        <v>99</v>
      </c>
      <c r="C83" s="7" t="s">
        <v>16</v>
      </c>
      <c r="D83" s="8" t="s">
        <v>17</v>
      </c>
      <c r="E83" s="8" t="s">
        <v>18</v>
      </c>
      <c r="F83" s="8" t="s">
        <v>17</v>
      </c>
      <c r="G83" s="8" t="s">
        <v>17</v>
      </c>
      <c r="H83" s="9">
        <v>29.667654422469401</v>
      </c>
      <c r="I83" s="9">
        <v>29.667654422469401</v>
      </c>
      <c r="J83" s="10">
        <v>0</v>
      </c>
      <c r="N83" s="11">
        <v>0</v>
      </c>
      <c r="O83" s="12">
        <v>72</v>
      </c>
      <c r="P83" s="8" t="s">
        <v>17</v>
      </c>
    </row>
    <row r="84" spans="2:16" ht="15" customHeight="1" x14ac:dyDescent="0.15">
      <c r="B84" s="6" t="s">
        <v>100</v>
      </c>
      <c r="C84" s="7" t="s">
        <v>16</v>
      </c>
      <c r="D84" s="8" t="s">
        <v>17</v>
      </c>
      <c r="E84" s="8" t="s">
        <v>18</v>
      </c>
      <c r="F84" s="8" t="s">
        <v>17</v>
      </c>
      <c r="G84" s="8" t="s">
        <v>17</v>
      </c>
      <c r="H84" s="9">
        <v>29.8232974687091</v>
      </c>
      <c r="I84" s="9">
        <v>29.8232974687091</v>
      </c>
      <c r="J84" s="10">
        <v>0</v>
      </c>
      <c r="N84" s="11">
        <v>0</v>
      </c>
      <c r="O84" s="12">
        <v>72</v>
      </c>
      <c r="P84" s="8" t="s">
        <v>17</v>
      </c>
    </row>
    <row r="85" spans="2:16" ht="15" customHeight="1" x14ac:dyDescent="0.15">
      <c r="B85" s="6" t="s">
        <v>101</v>
      </c>
      <c r="C85" s="7" t="s">
        <v>16</v>
      </c>
      <c r="D85" s="8" t="s">
        <v>17</v>
      </c>
      <c r="E85" s="8" t="s">
        <v>18</v>
      </c>
      <c r="F85" s="8" t="s">
        <v>17</v>
      </c>
      <c r="G85" s="8" t="s">
        <v>17</v>
      </c>
      <c r="H85" s="9">
        <v>30.874555944352899</v>
      </c>
      <c r="I85" s="9">
        <v>30.874555944352899</v>
      </c>
      <c r="J85" s="10">
        <v>0</v>
      </c>
      <c r="N85" s="11">
        <v>0</v>
      </c>
      <c r="O85" s="12">
        <v>72</v>
      </c>
      <c r="P85" s="8" t="s">
        <v>17</v>
      </c>
    </row>
    <row r="86" spans="2:16" ht="15" customHeight="1" x14ac:dyDescent="0.15">
      <c r="B86" s="6" t="s">
        <v>102</v>
      </c>
      <c r="C86" s="7" t="s">
        <v>16</v>
      </c>
      <c r="D86" s="8" t="s">
        <v>17</v>
      </c>
      <c r="E86" s="8" t="s">
        <v>18</v>
      </c>
      <c r="F86" s="8" t="s">
        <v>17</v>
      </c>
      <c r="G86" s="8" t="s">
        <v>17</v>
      </c>
      <c r="H86" s="9">
        <v>30.489577371552301</v>
      </c>
      <c r="I86" s="9">
        <v>30.489577371552301</v>
      </c>
      <c r="J86" s="10">
        <v>0</v>
      </c>
      <c r="N86" s="11">
        <v>0</v>
      </c>
      <c r="O86" s="12">
        <v>72</v>
      </c>
      <c r="P86" s="8" t="s">
        <v>17</v>
      </c>
    </row>
    <row r="87" spans="2:16" ht="15" customHeight="1" x14ac:dyDescent="0.15">
      <c r="B87" s="6" t="s">
        <v>103</v>
      </c>
      <c r="C87" s="7" t="s">
        <v>16</v>
      </c>
      <c r="D87" s="8" t="s">
        <v>17</v>
      </c>
      <c r="E87" s="8" t="s">
        <v>18</v>
      </c>
      <c r="F87" s="8" t="s">
        <v>17</v>
      </c>
      <c r="G87" s="8" t="s">
        <v>17</v>
      </c>
      <c r="H87" s="9">
        <v>29.645522510323801</v>
      </c>
      <c r="I87" s="9">
        <v>29.645522510323801</v>
      </c>
      <c r="J87" s="10">
        <v>0</v>
      </c>
      <c r="N87" s="11">
        <v>0</v>
      </c>
      <c r="O87" s="12">
        <v>72</v>
      </c>
      <c r="P87" s="8" t="s">
        <v>17</v>
      </c>
    </row>
    <row r="88" spans="2:16" ht="15" customHeight="1" x14ac:dyDescent="0.15">
      <c r="B88" s="6" t="s">
        <v>104</v>
      </c>
      <c r="C88" s="7" t="s">
        <v>16</v>
      </c>
      <c r="D88" s="8" t="s">
        <v>17</v>
      </c>
      <c r="E88" s="8" t="s">
        <v>18</v>
      </c>
      <c r="F88" s="8" t="s">
        <v>17</v>
      </c>
      <c r="G88" s="8" t="s">
        <v>17</v>
      </c>
      <c r="H88" s="9">
        <v>30.706535804221598</v>
      </c>
      <c r="I88" s="9">
        <v>30.706535804221598</v>
      </c>
      <c r="J88" s="10">
        <v>0</v>
      </c>
      <c r="N88" s="11">
        <v>0</v>
      </c>
      <c r="O88" s="12">
        <v>72</v>
      </c>
      <c r="P88" s="8" t="s">
        <v>17</v>
      </c>
    </row>
    <row r="89" spans="2:16" ht="15" customHeight="1" x14ac:dyDescent="0.15">
      <c r="B89" s="6" t="s">
        <v>105</v>
      </c>
      <c r="C89" s="7" t="s">
        <v>16</v>
      </c>
      <c r="D89" s="8" t="s">
        <v>17</v>
      </c>
      <c r="E89" s="8" t="s">
        <v>18</v>
      </c>
      <c r="F89" s="8" t="s">
        <v>17</v>
      </c>
      <c r="G89" s="8" t="s">
        <v>17</v>
      </c>
      <c r="H89" s="9">
        <v>28.926750472642599</v>
      </c>
      <c r="I89" s="9">
        <v>28.926750472642599</v>
      </c>
      <c r="J89" s="10">
        <v>0</v>
      </c>
      <c r="N89" s="11">
        <v>0</v>
      </c>
      <c r="O89" s="12">
        <v>72</v>
      </c>
      <c r="P89" s="8" t="s">
        <v>17</v>
      </c>
    </row>
    <row r="90" spans="2:16" ht="15" customHeight="1" x14ac:dyDescent="0.15">
      <c r="B90" s="6" t="s">
        <v>106</v>
      </c>
      <c r="C90" s="7" t="s">
        <v>16</v>
      </c>
      <c r="D90" s="8" t="s">
        <v>17</v>
      </c>
      <c r="E90" s="8" t="s">
        <v>18</v>
      </c>
      <c r="F90" s="8" t="s">
        <v>17</v>
      </c>
      <c r="G90" s="8" t="s">
        <v>17</v>
      </c>
      <c r="H90" s="9">
        <v>28.5906707343776</v>
      </c>
      <c r="I90" s="9">
        <v>28.5906707343776</v>
      </c>
      <c r="J90" s="10">
        <v>0</v>
      </c>
      <c r="N90" s="11">
        <v>0</v>
      </c>
      <c r="O90" s="12">
        <v>72</v>
      </c>
      <c r="P90" s="8" t="s">
        <v>17</v>
      </c>
    </row>
    <row r="91" spans="2:16" ht="15" customHeight="1" x14ac:dyDescent="0.15">
      <c r="B91" s="6" t="s">
        <v>107</v>
      </c>
      <c r="C91" s="7" t="s">
        <v>16</v>
      </c>
      <c r="D91" s="8" t="s">
        <v>17</v>
      </c>
      <c r="E91" s="8" t="s">
        <v>18</v>
      </c>
      <c r="F91" s="8" t="s">
        <v>17</v>
      </c>
      <c r="G91" s="8" t="s">
        <v>17</v>
      </c>
      <c r="H91" s="9">
        <v>30.1893075083863</v>
      </c>
      <c r="I91" s="9">
        <v>30.1893075083863</v>
      </c>
      <c r="J91" s="10">
        <v>0</v>
      </c>
      <c r="N91" s="11">
        <v>0</v>
      </c>
      <c r="O91" s="12">
        <v>72</v>
      </c>
      <c r="P91" s="8" t="s">
        <v>17</v>
      </c>
    </row>
    <row r="92" spans="2:16" ht="15" customHeight="1" x14ac:dyDescent="0.15">
      <c r="B92" s="6" t="s">
        <v>108</v>
      </c>
      <c r="C92" s="7" t="s">
        <v>16</v>
      </c>
      <c r="D92" s="8" t="s">
        <v>17</v>
      </c>
      <c r="E92" s="8" t="s">
        <v>18</v>
      </c>
      <c r="F92" s="8" t="s">
        <v>17</v>
      </c>
      <c r="G92" s="8" t="s">
        <v>17</v>
      </c>
      <c r="H92" s="9">
        <v>29.226960262554801</v>
      </c>
      <c r="I92" s="9">
        <v>29.226960262554801</v>
      </c>
      <c r="J92" s="10">
        <v>0</v>
      </c>
      <c r="N92" s="11">
        <v>0</v>
      </c>
      <c r="O92" s="12">
        <v>72</v>
      </c>
      <c r="P92" s="8" t="s">
        <v>17</v>
      </c>
    </row>
    <row r="93" spans="2:16" ht="15" customHeight="1" x14ac:dyDescent="0.15">
      <c r="B93" s="6" t="s">
        <v>109</v>
      </c>
      <c r="C93" s="7" t="s">
        <v>16</v>
      </c>
      <c r="D93" s="8" t="s">
        <v>17</v>
      </c>
      <c r="E93" s="8" t="s">
        <v>18</v>
      </c>
      <c r="F93" s="8" t="s">
        <v>17</v>
      </c>
      <c r="G93" s="8" t="s">
        <v>17</v>
      </c>
      <c r="H93" s="9">
        <v>28.977403816825198</v>
      </c>
      <c r="I93" s="9">
        <v>28.977403816825198</v>
      </c>
      <c r="J93" s="10">
        <v>0</v>
      </c>
      <c r="N93" s="11">
        <v>0</v>
      </c>
      <c r="O93" s="12">
        <v>72</v>
      </c>
      <c r="P93" s="8" t="s">
        <v>17</v>
      </c>
    </row>
    <row r="94" spans="2:16" ht="15" customHeight="1" x14ac:dyDescent="0.15">
      <c r="B94" s="6" t="s">
        <v>110</v>
      </c>
      <c r="C94" s="7" t="s">
        <v>16</v>
      </c>
      <c r="D94" s="8" t="s">
        <v>17</v>
      </c>
      <c r="E94" s="8" t="s">
        <v>18</v>
      </c>
      <c r="F94" s="8" t="s">
        <v>17</v>
      </c>
      <c r="G94" s="8" t="s">
        <v>17</v>
      </c>
      <c r="H94" s="9">
        <v>29.779578342639699</v>
      </c>
      <c r="I94" s="9">
        <v>29.779578342639699</v>
      </c>
      <c r="J94" s="10">
        <v>0</v>
      </c>
      <c r="N94" s="11">
        <v>0</v>
      </c>
      <c r="O94" s="12">
        <v>72</v>
      </c>
      <c r="P94" s="8" t="s">
        <v>17</v>
      </c>
    </row>
    <row r="95" spans="2:16" ht="15" customHeight="1" x14ac:dyDescent="0.15">
      <c r="B95" s="6" t="s">
        <v>111</v>
      </c>
      <c r="C95" s="7" t="s">
        <v>16</v>
      </c>
      <c r="D95" s="8" t="s">
        <v>17</v>
      </c>
      <c r="E95" s="8" t="s">
        <v>18</v>
      </c>
      <c r="F95" s="8" t="s">
        <v>17</v>
      </c>
      <c r="G95" s="8" t="s">
        <v>17</v>
      </c>
      <c r="H95" s="9">
        <v>29.388681701727201</v>
      </c>
      <c r="I95" s="9">
        <v>29.388681701727201</v>
      </c>
      <c r="J95" s="10">
        <v>0</v>
      </c>
      <c r="N95" s="11">
        <v>0</v>
      </c>
      <c r="O95" s="12">
        <v>72</v>
      </c>
      <c r="P95" s="8" t="s">
        <v>17</v>
      </c>
    </row>
    <row r="96" spans="2:16" ht="15" customHeight="1" x14ac:dyDescent="0.15">
      <c r="B96" s="6" t="s">
        <v>112</v>
      </c>
      <c r="C96" s="7" t="s">
        <v>16</v>
      </c>
      <c r="D96" s="8" t="s">
        <v>17</v>
      </c>
      <c r="E96" s="8" t="s">
        <v>18</v>
      </c>
      <c r="F96" s="8" t="s">
        <v>17</v>
      </c>
      <c r="G96" s="8" t="s">
        <v>17</v>
      </c>
      <c r="H96" s="9">
        <v>30.0575455731265</v>
      </c>
      <c r="I96" s="9">
        <v>30.0575455731265</v>
      </c>
      <c r="J96" s="10">
        <v>0</v>
      </c>
      <c r="N96" s="11">
        <v>0</v>
      </c>
      <c r="O96" s="12">
        <v>72</v>
      </c>
      <c r="P96" s="8" t="s">
        <v>17</v>
      </c>
    </row>
    <row r="97" spans="2:16" ht="15" customHeight="1" x14ac:dyDescent="0.15">
      <c r="B97" s="6" t="s">
        <v>113</v>
      </c>
      <c r="C97" s="7" t="s">
        <v>16</v>
      </c>
      <c r="D97" s="8" t="s">
        <v>17</v>
      </c>
      <c r="E97" s="8" t="s">
        <v>18</v>
      </c>
      <c r="F97" s="8" t="s">
        <v>17</v>
      </c>
      <c r="G97" s="8" t="s">
        <v>17</v>
      </c>
      <c r="H97" s="9">
        <v>30.447610740138199</v>
      </c>
      <c r="I97" s="9">
        <v>30.447610740138199</v>
      </c>
      <c r="J97" s="10">
        <v>0</v>
      </c>
      <c r="N97" s="11">
        <v>0</v>
      </c>
      <c r="O97" s="12">
        <v>72</v>
      </c>
      <c r="P97" s="8" t="s">
        <v>17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D13D-A886-4DD5-8A7C-14E94D54CE73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29.107496082133199</v>
      </c>
      <c r="D2" s="18">
        <v>20.921517853723</v>
      </c>
      <c r="E2" s="19">
        <f>C2-D5</f>
        <v>8.3118980869689985</v>
      </c>
      <c r="F2" s="16">
        <f>E2-E5</f>
        <v>9.3703681414499584E-2</v>
      </c>
      <c r="G2" s="16">
        <f>2^-(F2)</f>
        <v>0.93711390317344978</v>
      </c>
    </row>
    <row r="3" spans="1:7" x14ac:dyDescent="0.15">
      <c r="A3" s="21" t="s">
        <v>165</v>
      </c>
      <c r="B3" s="16" t="s">
        <v>142</v>
      </c>
      <c r="C3" s="17">
        <v>28.956477303197701</v>
      </c>
      <c r="D3" s="18">
        <v>20.6350535471672</v>
      </c>
      <c r="E3" s="19">
        <f>C3-D5</f>
        <v>8.1608793080335005</v>
      </c>
      <c r="F3" s="16">
        <f>E3-E5</f>
        <v>-5.7315097520998393E-2</v>
      </c>
      <c r="G3" s="16">
        <f>2^-(F3)</f>
        <v>1.040527502233751</v>
      </c>
    </row>
    <row r="4" spans="1:7" x14ac:dyDescent="0.15">
      <c r="A4" s="21" t="s">
        <v>165</v>
      </c>
      <c r="B4" s="16" t="s">
        <v>143</v>
      </c>
      <c r="C4" s="17">
        <v>28.977403816825198</v>
      </c>
      <c r="D4" s="18">
        <v>20.830222584602399</v>
      </c>
      <c r="E4" s="19">
        <f>C4-D5</f>
        <v>8.1818058216609977</v>
      </c>
      <c r="F4" s="16">
        <f>E4-E5</f>
        <v>-3.6388583893501192E-2</v>
      </c>
      <c r="G4" s="16">
        <f>2^-(F4)</f>
        <v>1.0255434265374117</v>
      </c>
    </row>
    <row r="5" spans="1:7" x14ac:dyDescent="0.15">
      <c r="A5" s="16" t="s">
        <v>144</v>
      </c>
      <c r="C5" s="16">
        <f>AVERAGE(C2:C4)</f>
        <v>29.0137924007187</v>
      </c>
      <c r="D5" s="16">
        <f>AVERAGE(D2:D4)</f>
        <v>20.795597995164201</v>
      </c>
      <c r="E5" s="16">
        <f>C5-D5</f>
        <v>8.2181944055544989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31.315991541747199</v>
      </c>
      <c r="D7" s="18">
        <v>20.921517853723</v>
      </c>
      <c r="E7" s="19">
        <f>C7-D10</f>
        <v>10.520393546582998</v>
      </c>
      <c r="F7" s="16">
        <f>E7-E5</f>
        <v>2.302199141028499</v>
      </c>
      <c r="G7" s="16">
        <f>2^-(F7)</f>
        <v>0.20275380003595891</v>
      </c>
    </row>
    <row r="8" spans="1:7" x14ac:dyDescent="0.15">
      <c r="A8" s="21" t="s">
        <v>166</v>
      </c>
      <c r="B8" s="16" t="s">
        <v>142</v>
      </c>
      <c r="C8" s="17">
        <v>31.3243906470464</v>
      </c>
      <c r="D8" s="18">
        <v>20.6350535471672</v>
      </c>
      <c r="E8" s="19">
        <f>C8-D10</f>
        <v>10.528792651882199</v>
      </c>
      <c r="F8" s="16">
        <f>E8-E5</f>
        <v>2.3105982463277002</v>
      </c>
      <c r="G8" s="16">
        <f>2^-(F8)</f>
        <v>0.20157683405102955</v>
      </c>
    </row>
    <row r="9" spans="1:7" x14ac:dyDescent="0.15">
      <c r="A9" s="21" t="s">
        <v>166</v>
      </c>
      <c r="B9" s="16" t="s">
        <v>143</v>
      </c>
      <c r="C9" s="17">
        <v>31.616661022065902</v>
      </c>
      <c r="D9" s="18">
        <v>20.830222584602399</v>
      </c>
      <c r="E9" s="19">
        <f>C9-D10</f>
        <v>10.821063026901701</v>
      </c>
      <c r="F9" s="16">
        <f>E9-E5</f>
        <v>2.6028686213472021</v>
      </c>
      <c r="G9" s="16">
        <f>2^-(F9)</f>
        <v>0.16461085482003651</v>
      </c>
    </row>
    <row r="10" spans="1:7" x14ac:dyDescent="0.15">
      <c r="A10" s="16" t="s">
        <v>144</v>
      </c>
      <c r="C10" s="16">
        <f>AVERAGE(C7:C9)</f>
        <v>31.41901440361983</v>
      </c>
      <c r="D10" s="16">
        <f>AVERAGE(D7:D9)</f>
        <v>20.795597995164201</v>
      </c>
      <c r="E10" s="16">
        <f>C10-D10</f>
        <v>10.623416408455629</v>
      </c>
      <c r="F10" s="16">
        <f>E10-E5</f>
        <v>2.4052220029011302</v>
      </c>
      <c r="G10" s="16">
        <f>2^-(F10)</f>
        <v>0.18878002136115213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0.93711390317344978</v>
      </c>
      <c r="C13" s="16">
        <f>G7</f>
        <v>0.20275380003595891</v>
      </c>
    </row>
    <row r="14" spans="1:7" x14ac:dyDescent="0.15">
      <c r="A14" s="16">
        <v>2</v>
      </c>
      <c r="B14" s="16">
        <f>G3</f>
        <v>1.040527502233751</v>
      </c>
      <c r="C14" s="16">
        <f>G8</f>
        <v>0.20157683405102955</v>
      </c>
    </row>
    <row r="15" spans="1:7" x14ac:dyDescent="0.15">
      <c r="A15" s="16">
        <v>3</v>
      </c>
      <c r="B15" s="16">
        <f>G4</f>
        <v>1.0255434265374117</v>
      </c>
      <c r="C15" s="16">
        <f>G9</f>
        <v>0.16461085482003651</v>
      </c>
    </row>
    <row r="16" spans="1:7" x14ac:dyDescent="0.15">
      <c r="A16" s="16" t="s">
        <v>148</v>
      </c>
      <c r="B16" s="16">
        <f>AVERAGE(B13:B15)</f>
        <v>1.0010616106482042</v>
      </c>
      <c r="C16" s="16">
        <f>AVERAGE(C13:C15)</f>
        <v>0.18964716296900833</v>
      </c>
    </row>
    <row r="17" spans="1:3" x14ac:dyDescent="0.15">
      <c r="A17" s="16" t="s">
        <v>149</v>
      </c>
      <c r="B17" s="16">
        <f>STDEV(B13:B15)</f>
        <v>5.5884815465168845E-2</v>
      </c>
      <c r="C17" s="16">
        <f>STDEV(C13:C15)</f>
        <v>2.1690063543708778E-2</v>
      </c>
    </row>
    <row r="18" spans="1:3" x14ac:dyDescent="0.15">
      <c r="A18" s="16" t="s">
        <v>150</v>
      </c>
      <c r="B18" s="16">
        <f>_xlfn.STDEV.P(B13:B15)/SQRT(3)</f>
        <v>2.6344354653853156E-2</v>
      </c>
      <c r="C18" s="16">
        <f>_xlfn.STDEV.P(C13:C15)/SQRT(3)</f>
        <v>1.0224794010749062E-2</v>
      </c>
    </row>
    <row r="19" spans="1:3" x14ac:dyDescent="0.15">
      <c r="A19" s="16" t="s">
        <v>151</v>
      </c>
      <c r="B19" s="16">
        <f>_xlfn.T.TEST(C13:C15,B13:B15,2,1)</f>
        <v>2.3076395556106979E-3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6C62-FA00-4B48-A1F9-BC44E60654D7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29.756421853315398</v>
      </c>
      <c r="D2" s="18">
        <v>20.921517853723</v>
      </c>
      <c r="E2" s="19">
        <f>C2-D5</f>
        <v>8.9608238581511976</v>
      </c>
      <c r="F2" s="16">
        <f>E2-E5</f>
        <v>-3.0150082102601061E-2</v>
      </c>
      <c r="G2" s="16">
        <f>2^-(F2)</f>
        <v>1.0211183460885038</v>
      </c>
    </row>
    <row r="3" spans="1:7" x14ac:dyDescent="0.15">
      <c r="A3" s="21" t="s">
        <v>165</v>
      </c>
      <c r="B3" s="16" t="s">
        <v>142</v>
      </c>
      <c r="C3" s="17">
        <v>29.823715610298901</v>
      </c>
      <c r="D3" s="18">
        <v>20.6350535471672</v>
      </c>
      <c r="E3" s="19">
        <f>C3-D5</f>
        <v>9.0281176151347005</v>
      </c>
      <c r="F3" s="16">
        <f>E3-E5</f>
        <v>3.7143674880901756E-2</v>
      </c>
      <c r="G3" s="16">
        <f>2^-(F3)</f>
        <v>0.97458256948691502</v>
      </c>
    </row>
    <row r="4" spans="1:7" x14ac:dyDescent="0.15">
      <c r="A4" s="21" t="s">
        <v>165</v>
      </c>
      <c r="B4" s="16" t="s">
        <v>143</v>
      </c>
      <c r="C4" s="17">
        <v>29.779578342639699</v>
      </c>
      <c r="D4" s="18">
        <v>20.830222584602399</v>
      </c>
      <c r="E4" s="19">
        <f>C4-D5</f>
        <v>8.983980347475498</v>
      </c>
      <c r="F4" s="16">
        <f>E4-E5</f>
        <v>-6.9935927783006946E-3</v>
      </c>
      <c r="G4" s="16">
        <f>2^-(F4)</f>
        <v>1.0048593576850946</v>
      </c>
    </row>
    <row r="5" spans="1:7" x14ac:dyDescent="0.15">
      <c r="A5" s="16" t="s">
        <v>144</v>
      </c>
      <c r="C5" s="16">
        <f>AVERAGE(C2:C4)</f>
        <v>29.786571935417999</v>
      </c>
      <c r="D5" s="16">
        <f>AVERAGE(D2:D4)</f>
        <v>20.795597995164201</v>
      </c>
      <c r="E5" s="16">
        <f>C5-D5</f>
        <v>8.9909739402537987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32.210139072673798</v>
      </c>
      <c r="D7" s="18">
        <v>20.921517853723</v>
      </c>
      <c r="E7" s="19">
        <f>C7-D10</f>
        <v>11.414541077509597</v>
      </c>
      <c r="F7" s="16">
        <f>E7-E5</f>
        <v>2.4235671372557981</v>
      </c>
      <c r="G7" s="16">
        <f>2^-(F7)</f>
        <v>0.18639471538216465</v>
      </c>
    </row>
    <row r="8" spans="1:7" x14ac:dyDescent="0.15">
      <c r="A8" s="21" t="s">
        <v>166</v>
      </c>
      <c r="B8" s="16" t="s">
        <v>142</v>
      </c>
      <c r="C8" s="17">
        <v>32.160114869318797</v>
      </c>
      <c r="D8" s="18">
        <v>20.6350535471672</v>
      </c>
      <c r="E8" s="19">
        <f>C8-D10</f>
        <v>11.364516874154596</v>
      </c>
      <c r="F8" s="16">
        <f>E8-E5</f>
        <v>2.3735429339007972</v>
      </c>
      <c r="G8" s="16">
        <f>2^-(F8)</f>
        <v>0.19297114817540872</v>
      </c>
    </row>
    <row r="9" spans="1:7" x14ac:dyDescent="0.15">
      <c r="A9" s="21" t="s">
        <v>166</v>
      </c>
      <c r="B9" s="16" t="s">
        <v>143</v>
      </c>
      <c r="C9" s="17">
        <v>32.252770791126402</v>
      </c>
      <c r="D9" s="18">
        <v>20.830222584602399</v>
      </c>
      <c r="E9" s="19">
        <f>C9-D10</f>
        <v>11.457172795962201</v>
      </c>
      <c r="F9" s="16">
        <f>E9-E5</f>
        <v>2.4661988557084022</v>
      </c>
      <c r="G9" s="16">
        <f>2^-(F9)</f>
        <v>0.1809673259664237</v>
      </c>
    </row>
    <row r="10" spans="1:7" x14ac:dyDescent="0.15">
      <c r="A10" s="16" t="s">
        <v>144</v>
      </c>
      <c r="C10" s="16">
        <f>AVERAGE(C7:C9)</f>
        <v>32.207674911039668</v>
      </c>
      <c r="D10" s="16">
        <f>AVERAGE(D7:D9)</f>
        <v>20.795597995164201</v>
      </c>
      <c r="E10" s="16">
        <f>C10-D10</f>
        <v>11.412076915875467</v>
      </c>
      <c r="F10" s="16">
        <f>E10-E5</f>
        <v>2.4211029756216682</v>
      </c>
      <c r="G10" s="16">
        <f>2^-(F10)</f>
        <v>0.18671335457541008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1.0211183460885038</v>
      </c>
      <c r="C13" s="16">
        <f>G7</f>
        <v>0.18639471538216465</v>
      </c>
    </row>
    <row r="14" spans="1:7" x14ac:dyDescent="0.15">
      <c r="A14" s="16">
        <v>2</v>
      </c>
      <c r="B14" s="16">
        <f>G3</f>
        <v>0.97458256948691502</v>
      </c>
      <c r="C14" s="16">
        <f>G8</f>
        <v>0.19297114817540872</v>
      </c>
    </row>
    <row r="15" spans="1:7" x14ac:dyDescent="0.15">
      <c r="A15" s="16">
        <v>3</v>
      </c>
      <c r="B15" s="16">
        <f>G4</f>
        <v>1.0048593576850946</v>
      </c>
      <c r="C15" s="16">
        <f>G9</f>
        <v>0.1809673259664237</v>
      </c>
    </row>
    <row r="16" spans="1:7" x14ac:dyDescent="0.15">
      <c r="A16" s="16" t="s">
        <v>148</v>
      </c>
      <c r="B16" s="16">
        <f>AVERAGE(B13:B15)</f>
        <v>1.0001867577535044</v>
      </c>
      <c r="C16" s="16">
        <f>AVERAGE(C13:C15)</f>
        <v>0.18677772984133237</v>
      </c>
    </row>
    <row r="17" spans="1:3" x14ac:dyDescent="0.15">
      <c r="A17" s="16" t="s">
        <v>149</v>
      </c>
      <c r="B17" s="16">
        <f>STDEV(B13:B15)</f>
        <v>2.3617144589657045E-2</v>
      </c>
      <c r="C17" s="16">
        <f>STDEV(C13:C15)</f>
        <v>6.0110699516125379E-3</v>
      </c>
    </row>
    <row r="18" spans="1:3" x14ac:dyDescent="0.15">
      <c r="A18" s="16" t="s">
        <v>150</v>
      </c>
      <c r="B18" s="16">
        <f>_xlfn.STDEV.P(B13:B15)/SQRT(3)</f>
        <v>1.1133228727739787E-2</v>
      </c>
      <c r="C18" s="16">
        <f>_xlfn.STDEV.P(C13:C15)/SQRT(3)</f>
        <v>2.8336455499812785E-3</v>
      </c>
    </row>
    <row r="19" spans="1:3" x14ac:dyDescent="0.15">
      <c r="A19" s="16" t="s">
        <v>151</v>
      </c>
      <c r="B19" s="16">
        <f>_xlfn.T.TEST(C13:C15,B13:B15,2,1)</f>
        <v>3.9658275830164595E-4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8E16-F513-49A8-803C-97FD26273D2B}">
  <dimension ref="A1:G19"/>
  <sheetViews>
    <sheetView workbookViewId="0">
      <selection activeCell="K19" sqref="K18:K19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29.667654422469401</v>
      </c>
      <c r="D2" s="18">
        <v>20.921517853723</v>
      </c>
      <c r="E2" s="19">
        <f>C2-D5</f>
        <v>8.8720564273051998</v>
      </c>
      <c r="F2" s="16">
        <f>E2-E5</f>
        <v>0.17593852504279894</v>
      </c>
      <c r="G2" s="16">
        <f>2^-(F2)</f>
        <v>0.8851914828412758</v>
      </c>
    </row>
    <row r="3" spans="1:7" x14ac:dyDescent="0.15">
      <c r="A3" s="21" t="s">
        <v>165</v>
      </c>
      <c r="B3" s="16" t="s">
        <v>142</v>
      </c>
      <c r="C3" s="17">
        <v>29.388681701727201</v>
      </c>
      <c r="D3" s="18">
        <v>20.6350535471672</v>
      </c>
      <c r="E3" s="19">
        <f>C3-D5</f>
        <v>8.5930837065630001</v>
      </c>
      <c r="F3" s="16">
        <f>E3-E5</f>
        <v>-0.10303419569940075</v>
      </c>
      <c r="G3" s="16">
        <f>2^-(F3)</f>
        <v>1.0740299286767336</v>
      </c>
    </row>
    <row r="4" spans="1:7" x14ac:dyDescent="0.15">
      <c r="A4" s="21" t="s">
        <v>165</v>
      </c>
      <c r="B4" s="16" t="s">
        <v>143</v>
      </c>
      <c r="C4" s="17">
        <v>29.4188115680832</v>
      </c>
      <c r="D4" s="18">
        <v>20.830222584602399</v>
      </c>
      <c r="E4" s="19">
        <f>C4-D5</f>
        <v>8.6232135729189991</v>
      </c>
      <c r="F4" s="16">
        <f>E4-E5</f>
        <v>-7.2904329343401741E-2</v>
      </c>
      <c r="G4" s="16">
        <f>2^-(F4)</f>
        <v>1.0518320258642333</v>
      </c>
    </row>
    <row r="5" spans="1:7" x14ac:dyDescent="0.15">
      <c r="A5" s="16" t="s">
        <v>144</v>
      </c>
      <c r="C5" s="16">
        <f>AVERAGE(C2:C4)</f>
        <v>29.491715897426602</v>
      </c>
      <c r="D5" s="16">
        <f>AVERAGE(D2:D4)</f>
        <v>20.795597995164201</v>
      </c>
      <c r="E5" s="16">
        <f>C5-D5</f>
        <v>8.6961179022624009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32.025162146538698</v>
      </c>
      <c r="D7" s="18">
        <v>20.921517853723</v>
      </c>
      <c r="E7" s="19">
        <f>C7-D10</f>
        <v>11.229564151374497</v>
      </c>
      <c r="F7" s="16">
        <f>E7-E5</f>
        <v>2.5334462491120959</v>
      </c>
      <c r="G7" s="16">
        <f>2^-(F7)</f>
        <v>0.17272559070929339</v>
      </c>
    </row>
    <row r="8" spans="1:7" x14ac:dyDescent="0.15">
      <c r="A8" s="21" t="s">
        <v>166</v>
      </c>
      <c r="B8" s="16" t="s">
        <v>142</v>
      </c>
      <c r="C8" s="17">
        <v>32.045675947569201</v>
      </c>
      <c r="D8" s="18">
        <v>20.6350535471672</v>
      </c>
      <c r="E8" s="19">
        <f>C8-D10</f>
        <v>11.250077952405</v>
      </c>
      <c r="F8" s="16">
        <f>E8-E5</f>
        <v>2.5539600501425994</v>
      </c>
      <c r="G8" s="16">
        <f>2^-(F8)</f>
        <v>0.17028696970356294</v>
      </c>
    </row>
    <row r="9" spans="1:7" x14ac:dyDescent="0.15">
      <c r="A9" s="21" t="s">
        <v>166</v>
      </c>
      <c r="B9" s="16" t="s">
        <v>143</v>
      </c>
      <c r="C9" s="17">
        <v>31.993906720465802</v>
      </c>
      <c r="D9" s="18">
        <v>20.830222584602399</v>
      </c>
      <c r="E9" s="19">
        <f>C9-D10</f>
        <v>11.198308725301601</v>
      </c>
      <c r="F9" s="16">
        <f>E9-E5</f>
        <v>2.5021908230392</v>
      </c>
      <c r="G9" s="16">
        <f>2^-(F9)</f>
        <v>0.17650845250431524</v>
      </c>
    </row>
    <row r="10" spans="1:7" x14ac:dyDescent="0.15">
      <c r="A10" s="16" t="s">
        <v>144</v>
      </c>
      <c r="C10" s="16">
        <f>AVERAGE(C7:C9)</f>
        <v>32.0215816048579</v>
      </c>
      <c r="D10" s="16">
        <f>AVERAGE(D7:D9)</f>
        <v>20.795597995164201</v>
      </c>
      <c r="E10" s="16">
        <f>C10-D10</f>
        <v>11.225983609693699</v>
      </c>
      <c r="F10" s="16">
        <f>E10-E5</f>
        <v>2.5298657074312985</v>
      </c>
      <c r="G10" s="16">
        <f>2^-(F10)</f>
        <v>0.17315480079443449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0.8851914828412758</v>
      </c>
      <c r="C13" s="16">
        <f>G7</f>
        <v>0.17272559070929339</v>
      </c>
    </row>
    <row r="14" spans="1:7" x14ac:dyDescent="0.15">
      <c r="A14" s="16">
        <v>2</v>
      </c>
      <c r="B14" s="16">
        <f>G3</f>
        <v>1.0740299286767336</v>
      </c>
      <c r="C14" s="16">
        <f>G8</f>
        <v>0.17028696970356294</v>
      </c>
    </row>
    <row r="15" spans="1:7" x14ac:dyDescent="0.15">
      <c r="A15" s="16">
        <v>3</v>
      </c>
      <c r="B15" s="16">
        <f>G4</f>
        <v>1.0518320258642333</v>
      </c>
      <c r="C15" s="16">
        <f>G9</f>
        <v>0.17650845250431524</v>
      </c>
    </row>
    <row r="16" spans="1:7" x14ac:dyDescent="0.15">
      <c r="A16" s="16" t="s">
        <v>148</v>
      </c>
      <c r="B16" s="16">
        <f>AVERAGE(B13:B15)</f>
        <v>1.0036844791274142</v>
      </c>
      <c r="C16" s="16">
        <f>AVERAGE(C13:C15)</f>
        <v>0.17317367097239053</v>
      </c>
    </row>
    <row r="17" spans="1:3" x14ac:dyDescent="0.15">
      <c r="A17" s="16" t="s">
        <v>149</v>
      </c>
      <c r="B17" s="16">
        <f>STDEV(B13:B15)</f>
        <v>0.10321641995810751</v>
      </c>
      <c r="C17" s="16">
        <f>STDEV(C13:C15)</f>
        <v>3.1348515118976633E-3</v>
      </c>
    </row>
    <row r="18" spans="1:3" x14ac:dyDescent="0.15">
      <c r="A18" s="16" t="s">
        <v>150</v>
      </c>
      <c r="B18" s="16">
        <f>_xlfn.STDEV.P(B13:B15)/SQRT(3)</f>
        <v>4.8656686988117558E-2</v>
      </c>
      <c r="C18" s="16">
        <f>_xlfn.STDEV.P(C13:C15)/SQRT(3)</f>
        <v>1.477783174717159E-3</v>
      </c>
    </row>
    <row r="19" spans="1:3" x14ac:dyDescent="0.15">
      <c r="A19" s="16" t="s">
        <v>151</v>
      </c>
      <c r="B19" s="16">
        <f>_xlfn.T.TEST(C13:C15,B13:B15,2,1)</f>
        <v>5.1087735303619918E-3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0C4-1A5A-45C5-BBF5-FE06FA7DD839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29.6718078449064</v>
      </c>
      <c r="D2" s="18">
        <v>20.921517853723</v>
      </c>
      <c r="E2" s="19">
        <f>C2-D5</f>
        <v>8.8762098497421995</v>
      </c>
      <c r="F2" s="16">
        <f>E2-E5</f>
        <v>-5.0233161001099091E-2</v>
      </c>
      <c r="G2" s="16">
        <f>2^-(F2)</f>
        <v>1.0354322515896757</v>
      </c>
    </row>
    <row r="3" spans="1:7" x14ac:dyDescent="0.15">
      <c r="A3" s="21" t="s">
        <v>165</v>
      </c>
      <c r="B3" s="16" t="s">
        <v>142</v>
      </c>
      <c r="C3" s="17">
        <v>29.671017704107001</v>
      </c>
      <c r="D3" s="18">
        <v>20.6350535471672</v>
      </c>
      <c r="E3" s="19">
        <f>C3-D5</f>
        <v>8.8754197089428004</v>
      </c>
      <c r="F3" s="16">
        <f>E3-E5</f>
        <v>-5.1023301800498189E-2</v>
      </c>
      <c r="G3" s="16">
        <f>2^-(F3)</f>
        <v>1.0359994964508545</v>
      </c>
    </row>
    <row r="4" spans="1:7" x14ac:dyDescent="0.15">
      <c r="A4" s="21" t="s">
        <v>165</v>
      </c>
      <c r="B4" s="16" t="s">
        <v>143</v>
      </c>
      <c r="C4" s="17">
        <v>29.8232974687091</v>
      </c>
      <c r="D4" s="18">
        <v>20.830222584602399</v>
      </c>
      <c r="E4" s="19">
        <f>C4-D5</f>
        <v>9.0276994735448994</v>
      </c>
      <c r="F4" s="16">
        <f>E4-E5</f>
        <v>0.10125646280160083</v>
      </c>
      <c r="G4" s="16">
        <f>2^-(F4)</f>
        <v>0.93222075411573047</v>
      </c>
    </row>
    <row r="5" spans="1:7" x14ac:dyDescent="0.15">
      <c r="A5" s="16" t="s">
        <v>144</v>
      </c>
      <c r="C5" s="16">
        <f>AVERAGE(C2:C4)</f>
        <v>29.722041005907499</v>
      </c>
      <c r="D5" s="16">
        <f>AVERAGE(D2:D4)</f>
        <v>20.795597995164201</v>
      </c>
      <c r="E5" s="16">
        <f>C5-D5</f>
        <v>8.9264430107432986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32.565831234831798</v>
      </c>
      <c r="D7" s="18">
        <v>20.921517853723</v>
      </c>
      <c r="E7" s="19">
        <f>C7-D10</f>
        <v>11.770233239667597</v>
      </c>
      <c r="F7" s="16">
        <f>E7-E5</f>
        <v>2.8437902289242984</v>
      </c>
      <c r="G7" s="16">
        <f>2^-(F7)</f>
        <v>0.13929445860488354</v>
      </c>
    </row>
    <row r="8" spans="1:7" x14ac:dyDescent="0.15">
      <c r="A8" s="21" t="s">
        <v>166</v>
      </c>
      <c r="B8" s="16" t="s">
        <v>142</v>
      </c>
      <c r="C8" s="17">
        <v>32.428264426259801</v>
      </c>
      <c r="D8" s="18">
        <v>20.6350535471672</v>
      </c>
      <c r="E8" s="19">
        <f>C8-D10</f>
        <v>11.632666431095601</v>
      </c>
      <c r="F8" s="16">
        <f>E8-E5</f>
        <v>2.7062234203523019</v>
      </c>
      <c r="G8" s="16">
        <f>2^-(F8)</f>
        <v>0.1532306258860015</v>
      </c>
    </row>
    <row r="9" spans="1:7" x14ac:dyDescent="0.15">
      <c r="A9" s="21" t="s">
        <v>166</v>
      </c>
      <c r="B9" s="16" t="s">
        <v>143</v>
      </c>
      <c r="C9" s="17">
        <v>32.420760878427501</v>
      </c>
      <c r="D9" s="18">
        <v>20.830222584602399</v>
      </c>
      <c r="E9" s="19">
        <f>C9-D10</f>
        <v>11.6251628832633</v>
      </c>
      <c r="F9" s="16">
        <f>E9-E5</f>
        <v>2.6987198725200017</v>
      </c>
      <c r="G9" s="16">
        <f>2^-(F9)</f>
        <v>0.15402966415141903</v>
      </c>
    </row>
    <row r="10" spans="1:7" x14ac:dyDescent="0.15">
      <c r="A10" s="16" t="s">
        <v>144</v>
      </c>
      <c r="C10" s="16">
        <f>AVERAGE(C7:C9)</f>
        <v>32.471618846506367</v>
      </c>
      <c r="D10" s="16">
        <f>AVERAGE(D7:D9)</f>
        <v>20.795597995164201</v>
      </c>
      <c r="E10" s="16">
        <f>C10-D10</f>
        <v>11.676020851342166</v>
      </c>
      <c r="F10" s="16">
        <f>E10-E5</f>
        <v>2.7495778405988673</v>
      </c>
      <c r="G10" s="16">
        <f>2^-(F10)</f>
        <v>0.14869439375506094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1.0354322515896757</v>
      </c>
      <c r="C13" s="16">
        <f>G7</f>
        <v>0.13929445860488354</v>
      </c>
    </row>
    <row r="14" spans="1:7" x14ac:dyDescent="0.15">
      <c r="A14" s="16">
        <v>2</v>
      </c>
      <c r="B14" s="16">
        <f>G3</f>
        <v>1.0359994964508545</v>
      </c>
      <c r="C14" s="16">
        <f>G8</f>
        <v>0.1532306258860015</v>
      </c>
    </row>
    <row r="15" spans="1:7" x14ac:dyDescent="0.15">
      <c r="A15" s="16">
        <v>3</v>
      </c>
      <c r="B15" s="16">
        <f>G4</f>
        <v>0.93222075411573047</v>
      </c>
      <c r="C15" s="16">
        <f>G9</f>
        <v>0.15402966415141903</v>
      </c>
    </row>
    <row r="16" spans="1:7" x14ac:dyDescent="0.15">
      <c r="A16" s="16" t="s">
        <v>148</v>
      </c>
      <c r="B16" s="16">
        <f>AVERAGE(B13:B15)</f>
        <v>1.0012175007187536</v>
      </c>
      <c r="C16" s="16">
        <f>AVERAGE(C13:C15)</f>
        <v>0.14885158288076802</v>
      </c>
    </row>
    <row r="17" spans="1:3" x14ac:dyDescent="0.15">
      <c r="A17" s="16" t="s">
        <v>149</v>
      </c>
      <c r="B17" s="16">
        <f>STDEV(B13:B15)</f>
        <v>5.9753608451996162E-2</v>
      </c>
      <c r="C17" s="16">
        <f>STDEV(C13:C15)</f>
        <v>8.2863492477644046E-3</v>
      </c>
    </row>
    <row r="18" spans="1:3" x14ac:dyDescent="0.15">
      <c r="A18" s="16" t="s">
        <v>150</v>
      </c>
      <c r="B18" s="16">
        <f>_xlfn.STDEV.P(B13:B15)/SQRT(3)</f>
        <v>2.8168121157848194E-2</v>
      </c>
      <c r="C18" s="16">
        <f>_xlfn.STDEV.P(C13:C15)/SQRT(3)</f>
        <v>3.9062224962495055E-3</v>
      </c>
    </row>
    <row r="19" spans="1:3" x14ac:dyDescent="0.15">
      <c r="A19" s="16" t="s">
        <v>151</v>
      </c>
      <c r="B19" s="16">
        <f>_xlfn.T.TEST(C13:C15,B13:B15,2,1)</f>
        <v>1.9082436624448665E-3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9A8F-4266-4267-9B8E-54C8F3449181}">
  <dimension ref="A1:G19"/>
  <sheetViews>
    <sheetView tabSelected="1"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30.554171358745801</v>
      </c>
      <c r="D2" s="18">
        <v>20.921517853723</v>
      </c>
      <c r="E2" s="19">
        <f>C2-D5</f>
        <v>9.7585733635816005</v>
      </c>
      <c r="F2" s="16">
        <f>E2-E5</f>
        <v>7.7201272372967367E-2</v>
      </c>
      <c r="G2" s="16">
        <f>2^-(F2)</f>
        <v>0.94789471380600088</v>
      </c>
    </row>
    <row r="3" spans="1:7" x14ac:dyDescent="0.15">
      <c r="A3" s="21" t="s">
        <v>165</v>
      </c>
      <c r="B3" s="16" t="s">
        <v>142</v>
      </c>
      <c r="C3" s="17">
        <v>30.429128160234502</v>
      </c>
      <c r="D3" s="18">
        <v>20.6350535471672</v>
      </c>
      <c r="E3" s="19">
        <f>C3-D5</f>
        <v>9.6335301650703009</v>
      </c>
      <c r="F3" s="16">
        <f>E3-E5</f>
        <v>-4.7841926138332269E-2</v>
      </c>
      <c r="G3" s="16">
        <f>2^-(F3)</f>
        <v>1.0337174672205134</v>
      </c>
    </row>
    <row r="4" spans="1:7" x14ac:dyDescent="0.15">
      <c r="A4" s="21" t="s">
        <v>165</v>
      </c>
      <c r="B4" s="16" t="s">
        <v>143</v>
      </c>
      <c r="C4" s="17">
        <v>30.447610740138199</v>
      </c>
      <c r="D4" s="18">
        <v>20.830222584602399</v>
      </c>
      <c r="E4" s="19">
        <f>C4-D5</f>
        <v>9.6520127449739981</v>
      </c>
      <c r="F4" s="16">
        <f>E4-E5</f>
        <v>-2.9359346234635098E-2</v>
      </c>
      <c r="G4" s="16">
        <f>2^-(F4)</f>
        <v>1.0205588282117681</v>
      </c>
    </row>
    <row r="5" spans="1:7" x14ac:dyDescent="0.15">
      <c r="A5" s="16" t="s">
        <v>144</v>
      </c>
      <c r="C5" s="16">
        <f>AVERAGE(C2:C4)</f>
        <v>30.476970086372834</v>
      </c>
      <c r="D5" s="16">
        <f>AVERAGE(D2:D4)</f>
        <v>20.795597995164201</v>
      </c>
      <c r="E5" s="16">
        <f>C5-D5</f>
        <v>9.6813720912086332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32.420066687848902</v>
      </c>
      <c r="D7" s="18">
        <v>20.921517853723</v>
      </c>
      <c r="E7" s="19">
        <f>C7-D10</f>
        <v>11.624468692684701</v>
      </c>
      <c r="F7" s="16">
        <f>E7-E5</f>
        <v>1.9430966014760678</v>
      </c>
      <c r="G7" s="16">
        <f>2^-(F7)</f>
        <v>0.26005765283651755</v>
      </c>
    </row>
    <row r="8" spans="1:7" x14ac:dyDescent="0.15">
      <c r="A8" s="21" t="s">
        <v>166</v>
      </c>
      <c r="B8" s="16" t="s">
        <v>142</v>
      </c>
      <c r="C8" s="17">
        <v>32.823592375925301</v>
      </c>
      <c r="D8" s="18">
        <v>20.6350535471672</v>
      </c>
      <c r="E8" s="19">
        <f>C8-D10</f>
        <v>12.027994380761101</v>
      </c>
      <c r="F8" s="16">
        <f>E8-E5</f>
        <v>2.3466222895524673</v>
      </c>
      <c r="G8" s="16">
        <f>2^-(F8)</f>
        <v>0.19660578944932208</v>
      </c>
    </row>
    <row r="9" spans="1:7" x14ac:dyDescent="0.15">
      <c r="A9" s="21" t="s">
        <v>166</v>
      </c>
      <c r="B9" s="16" t="s">
        <v>143</v>
      </c>
      <c r="C9" s="17">
        <v>32.364471782774402</v>
      </c>
      <c r="D9" s="18">
        <v>20.830222584602399</v>
      </c>
      <c r="E9" s="19">
        <f>C9-D10</f>
        <v>11.568873787610201</v>
      </c>
      <c r="F9" s="16">
        <f>E9-E5</f>
        <v>1.8875016964015678</v>
      </c>
      <c r="G9" s="16">
        <f>2^-(F9)</f>
        <v>0.27027468665427695</v>
      </c>
    </row>
    <row r="10" spans="1:7" x14ac:dyDescent="0.15">
      <c r="A10" s="16" t="s">
        <v>144</v>
      </c>
      <c r="C10" s="16">
        <f>AVERAGE(C7:C9)</f>
        <v>32.536043615516199</v>
      </c>
      <c r="D10" s="16">
        <f>AVERAGE(D7:D9)</f>
        <v>20.795597995164201</v>
      </c>
      <c r="E10" s="16">
        <f>C10-D10</f>
        <v>11.740445620351998</v>
      </c>
      <c r="F10" s="16">
        <f>E10-E5</f>
        <v>2.0590735291433653</v>
      </c>
      <c r="G10" s="16">
        <f>2^-(F10)</f>
        <v>0.23997008450831966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0.94789471380600088</v>
      </c>
      <c r="C13" s="16">
        <f>G7</f>
        <v>0.26005765283651755</v>
      </c>
    </row>
    <row r="14" spans="1:7" x14ac:dyDescent="0.15">
      <c r="A14" s="16">
        <v>2</v>
      </c>
      <c r="B14" s="16">
        <f>G3</f>
        <v>1.0337174672205134</v>
      </c>
      <c r="C14" s="16">
        <f>G8</f>
        <v>0.19660578944932208</v>
      </c>
    </row>
    <row r="15" spans="1:7" x14ac:dyDescent="0.15">
      <c r="A15" s="16">
        <v>3</v>
      </c>
      <c r="B15" s="16">
        <f>G4</f>
        <v>1.0205588282117681</v>
      </c>
      <c r="C15" s="16">
        <f>G9</f>
        <v>0.27027468665427695</v>
      </c>
    </row>
    <row r="16" spans="1:7" x14ac:dyDescent="0.15">
      <c r="A16" s="16" t="s">
        <v>148</v>
      </c>
      <c r="B16" s="16">
        <f>AVERAGE(B13:B15)</f>
        <v>1.0007236697460942</v>
      </c>
      <c r="C16" s="16">
        <f>AVERAGE(C13:C15)</f>
        <v>0.24231270964670557</v>
      </c>
    </row>
    <row r="17" spans="1:3" x14ac:dyDescent="0.15">
      <c r="A17" s="16" t="s">
        <v>149</v>
      </c>
      <c r="B17" s="16">
        <f>STDEV(B13:B15)</f>
        <v>4.6221871277901047E-2</v>
      </c>
      <c r="C17" s="16">
        <f>STDEV(C13:C15)</f>
        <v>3.9911638158008224E-2</v>
      </c>
    </row>
    <row r="18" spans="1:3" x14ac:dyDescent="0.15">
      <c r="A18" s="16" t="s">
        <v>150</v>
      </c>
      <c r="B18" s="16">
        <f>_xlfn.STDEV.P(B13:B15)/SQRT(3)</f>
        <v>2.1789199079823695E-2</v>
      </c>
      <c r="C18" s="16">
        <f>_xlfn.STDEV.P(C13:C15)/SQRT(3)</f>
        <v>1.8814526659860869E-2</v>
      </c>
    </row>
    <row r="19" spans="1:3" x14ac:dyDescent="0.15">
      <c r="A19" s="16" t="s">
        <v>151</v>
      </c>
      <c r="B19" s="16">
        <f>_xlfn.T.TEST(C13:C15,B13:B15,2,1)</f>
        <v>3.2412356290907273E-3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15"/>
  <cols>
    <col min="1" max="1" width="23.1640625" style="13" customWidth="1"/>
    <col min="2" max="2" width="24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114</v>
      </c>
      <c r="B1" s="13" t="s">
        <v>115</v>
      </c>
    </row>
    <row r="2" spans="1:2" ht="15" customHeight="1" x14ac:dyDescent="0.15">
      <c r="A2" s="13" t="s">
        <v>116</v>
      </c>
      <c r="B2" s="13" t="s">
        <v>117</v>
      </c>
    </row>
    <row r="3" spans="1:2" ht="15" customHeight="1" x14ac:dyDescent="0.15">
      <c r="A3" s="13" t="s">
        <v>118</v>
      </c>
    </row>
    <row r="4" spans="1:2" ht="15" customHeight="1" x14ac:dyDescent="0.15">
      <c r="A4" s="13" t="s">
        <v>119</v>
      </c>
    </row>
    <row r="5" spans="1:2" ht="15" customHeight="1" x14ac:dyDescent="0.15">
      <c r="A5" s="13" t="s">
        <v>120</v>
      </c>
      <c r="B5" s="13" t="s">
        <v>121</v>
      </c>
    </row>
    <row r="6" spans="1:2" ht="15" customHeight="1" x14ac:dyDescent="0.15">
      <c r="A6" s="13" t="s">
        <v>122</v>
      </c>
      <c r="B6" s="13" t="s">
        <v>123</v>
      </c>
    </row>
    <row r="7" spans="1:2" ht="15" customHeight="1" x14ac:dyDescent="0.15">
      <c r="A7" s="13" t="s">
        <v>124</v>
      </c>
      <c r="B7" s="14">
        <v>20</v>
      </c>
    </row>
    <row r="8" spans="1:2" ht="15" customHeight="1" x14ac:dyDescent="0.15">
      <c r="A8" s="13" t="s">
        <v>125</v>
      </c>
      <c r="B8" s="14">
        <v>105</v>
      </c>
    </row>
    <row r="9" spans="1:2" ht="15" customHeight="1" x14ac:dyDescent="0.15">
      <c r="A9" s="13" t="s">
        <v>126</v>
      </c>
      <c r="B9" s="13" t="s">
        <v>127</v>
      </c>
    </row>
    <row r="10" spans="1:2" ht="15" customHeight="1" x14ac:dyDescent="0.15">
      <c r="A10" s="13" t="s">
        <v>128</v>
      </c>
      <c r="B10" s="13" t="s">
        <v>129</v>
      </c>
    </row>
    <row r="11" spans="1:2" ht="15" customHeight="1" x14ac:dyDescent="0.15">
      <c r="A11" s="13" t="s">
        <v>130</v>
      </c>
      <c r="B11" s="13" t="s">
        <v>131</v>
      </c>
    </row>
    <row r="12" spans="1:2" ht="15" customHeight="1" x14ac:dyDescent="0.15">
      <c r="A12" s="13" t="s">
        <v>132</v>
      </c>
      <c r="B12" s="13" t="s">
        <v>133</v>
      </c>
    </row>
    <row r="13" spans="1:2" ht="15" customHeight="1" x14ac:dyDescent="0.15">
      <c r="A13" s="13" t="s">
        <v>134</v>
      </c>
      <c r="B13" s="13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D553-65FE-485B-A590-988B0CB29A98}">
  <dimension ref="A1:G19"/>
  <sheetViews>
    <sheetView workbookViewId="0">
      <selection activeCell="I16" sqref="I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30.2532976131453</v>
      </c>
      <c r="D2" s="18">
        <v>20.921517853723</v>
      </c>
      <c r="E2" s="19">
        <f>C2-D5</f>
        <v>9.457699617981099</v>
      </c>
      <c r="F2" s="16">
        <f>E2-E5</f>
        <v>-0.14624952369110034</v>
      </c>
      <c r="G2" s="16">
        <f>2^-(F2)</f>
        <v>1.1066887457107526</v>
      </c>
    </row>
    <row r="3" spans="1:7" x14ac:dyDescent="0.15">
      <c r="A3" s="21" t="s">
        <v>165</v>
      </c>
      <c r="B3" s="16" t="s">
        <v>142</v>
      </c>
      <c r="C3" s="17">
        <v>30.4557664258116</v>
      </c>
      <c r="D3" s="18">
        <v>20.6350535471672</v>
      </c>
      <c r="E3" s="19">
        <f>C3-D5</f>
        <v>9.6601684306473992</v>
      </c>
      <c r="F3" s="16">
        <f>E3-E5</f>
        <v>5.6219288975199788E-2</v>
      </c>
      <c r="G3" s="16">
        <f>2^-(F3)</f>
        <v>0.96178125325062513</v>
      </c>
    </row>
    <row r="4" spans="1:7" x14ac:dyDescent="0.15">
      <c r="A4" s="21" t="s">
        <v>165</v>
      </c>
      <c r="B4" s="16" t="s">
        <v>143</v>
      </c>
      <c r="C4" s="17">
        <v>30.489577371552301</v>
      </c>
      <c r="D4" s="18">
        <v>20.830222584602399</v>
      </c>
      <c r="E4" s="19">
        <f>C4-D5</f>
        <v>9.6939793763880999</v>
      </c>
      <c r="F4" s="16">
        <f>E4-E5</f>
        <v>9.0030234715900548E-2</v>
      </c>
      <c r="G4" s="16">
        <f>2^-(F4)</f>
        <v>0.93950305974052939</v>
      </c>
    </row>
    <row r="5" spans="1:7" x14ac:dyDescent="0.15">
      <c r="A5" s="16" t="s">
        <v>144</v>
      </c>
      <c r="C5" s="16">
        <f>AVERAGE(C2:C4)</f>
        <v>30.3995471368364</v>
      </c>
      <c r="D5" s="16">
        <f>AVERAGE(D2:D4)</f>
        <v>20.795597995164201</v>
      </c>
      <c r="E5" s="16">
        <f>C5-D5</f>
        <v>9.6039491416721994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33.035044475754198</v>
      </c>
      <c r="D7" s="18">
        <v>20.921517853723</v>
      </c>
      <c r="E7" s="19">
        <f>C7-D10</f>
        <v>12.239446480589997</v>
      </c>
      <c r="F7" s="16">
        <f>E7-E5</f>
        <v>2.6354973389177978</v>
      </c>
      <c r="G7" s="16">
        <f>2^-(F7)</f>
        <v>0.16092971697388472</v>
      </c>
    </row>
    <row r="8" spans="1:7" x14ac:dyDescent="0.15">
      <c r="A8" s="21" t="s">
        <v>166</v>
      </c>
      <c r="B8" s="16" t="s">
        <v>142</v>
      </c>
      <c r="C8" s="17">
        <v>32.377169086311703</v>
      </c>
      <c r="D8" s="18">
        <v>20.6350535471672</v>
      </c>
      <c r="E8" s="19">
        <f>C8-D10</f>
        <v>11.581571091147502</v>
      </c>
      <c r="F8" s="16">
        <f>E8-E5</f>
        <v>1.9776219494753029</v>
      </c>
      <c r="G8" s="16">
        <f>2^-(F8)</f>
        <v>0.25390805174841485</v>
      </c>
    </row>
    <row r="9" spans="1:7" x14ac:dyDescent="0.15">
      <c r="A9" s="21" t="s">
        <v>166</v>
      </c>
      <c r="B9" s="16" t="s">
        <v>143</v>
      </c>
      <c r="C9" s="17">
        <v>32.6375940897776</v>
      </c>
      <c r="D9" s="18">
        <v>20.830222584602399</v>
      </c>
      <c r="E9" s="19">
        <f>C9-D10</f>
        <v>11.8419960946134</v>
      </c>
      <c r="F9" s="16">
        <f>E9-E5</f>
        <v>2.2380469529412004</v>
      </c>
      <c r="G9" s="16">
        <f>2^-(F9)</f>
        <v>0.21197309231839556</v>
      </c>
    </row>
    <row r="10" spans="1:7" x14ac:dyDescent="0.15">
      <c r="A10" s="16" t="s">
        <v>144</v>
      </c>
      <c r="C10" s="16">
        <f>AVERAGE(C7:C9)</f>
        <v>32.683269217281172</v>
      </c>
      <c r="D10" s="16">
        <f>AVERAGE(D7:D9)</f>
        <v>20.795597995164201</v>
      </c>
      <c r="E10" s="16">
        <f>C10-D10</f>
        <v>11.887671222116971</v>
      </c>
      <c r="F10" s="16">
        <f>E10-E5</f>
        <v>2.2837220804447718</v>
      </c>
      <c r="G10" s="16">
        <f>2^-(F10)</f>
        <v>0.20536723314817829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1.1066887457107526</v>
      </c>
      <c r="C13" s="16">
        <f>G7</f>
        <v>0.16092971697388472</v>
      </c>
    </row>
    <row r="14" spans="1:7" x14ac:dyDescent="0.15">
      <c r="A14" s="16">
        <v>2</v>
      </c>
      <c r="B14" s="16">
        <f>G3</f>
        <v>0.96178125325062513</v>
      </c>
      <c r="C14" s="16">
        <f>G8</f>
        <v>0.25390805174841485</v>
      </c>
    </row>
    <row r="15" spans="1:7" x14ac:dyDescent="0.15">
      <c r="A15" s="16">
        <v>3</v>
      </c>
      <c r="B15" s="16">
        <f>G4</f>
        <v>0.93950305974052939</v>
      </c>
      <c r="C15" s="16">
        <f>G9</f>
        <v>0.21197309231839556</v>
      </c>
    </row>
    <row r="16" spans="1:7" x14ac:dyDescent="0.15">
      <c r="A16" s="16" t="s">
        <v>148</v>
      </c>
      <c r="B16" s="16">
        <f>AVERAGE(B13:B15)</f>
        <v>1.0026576862339691</v>
      </c>
      <c r="C16" s="16">
        <f>AVERAGE(C13:C15)</f>
        <v>0.20893695368023171</v>
      </c>
    </row>
    <row r="17" spans="1:3" x14ac:dyDescent="0.15">
      <c r="A17" s="16" t="s">
        <v>149</v>
      </c>
      <c r="B17" s="16">
        <f>STDEV(B13:B15)</f>
        <v>9.0779543281594433E-2</v>
      </c>
      <c r="C17" s="16">
        <f>STDEV(C13:C15)</f>
        <v>4.6563465160292333E-2</v>
      </c>
    </row>
    <row r="18" spans="1:3" x14ac:dyDescent="0.15">
      <c r="A18" s="16" t="s">
        <v>150</v>
      </c>
      <c r="B18" s="16">
        <f>_xlfn.STDEV.P(B13:B15)/SQRT(3)</f>
        <v>4.2793887098288741E-2</v>
      </c>
      <c r="C18" s="16">
        <f>_xlfn.STDEV.P(C13:C15)/SQRT(3)</f>
        <v>2.1950227980257461E-2</v>
      </c>
    </row>
    <row r="19" spans="1:3" x14ac:dyDescent="0.15">
      <c r="A19" s="16" t="s">
        <v>151</v>
      </c>
      <c r="B19" s="16">
        <f>_xlfn.T.TEST(C13:C15,B13:B15,2,1)</f>
        <v>9.0983973983515924E-3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B7-E52C-40AC-83FD-511AE2C3077C}">
  <dimension ref="A1:G19"/>
  <sheetViews>
    <sheetView workbookViewId="0">
      <selection activeCell="M14" sqref="M14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29.113097552079299</v>
      </c>
      <c r="D2" s="18">
        <v>20.921517853723</v>
      </c>
      <c r="E2" s="19">
        <f>C2-D5</f>
        <v>8.3174995569150987</v>
      </c>
      <c r="F2" s="16">
        <f>E2-E5</f>
        <v>-0.1915246526711698</v>
      </c>
      <c r="G2" s="16">
        <f>2^-(F2)</f>
        <v>1.1419699221407815</v>
      </c>
    </row>
    <row r="3" spans="1:7" x14ac:dyDescent="0.15">
      <c r="A3" s="21" t="s">
        <v>165</v>
      </c>
      <c r="B3" s="16" t="s">
        <v>142</v>
      </c>
      <c r="C3" s="17">
        <v>29.480281239528001</v>
      </c>
      <c r="D3" s="18">
        <v>20.6350535471672</v>
      </c>
      <c r="E3" s="19">
        <f>C3-D5</f>
        <v>8.6846832443638</v>
      </c>
      <c r="F3" s="16">
        <f>E3-E5</f>
        <v>0.17565903477753153</v>
      </c>
      <c r="G3" s="16">
        <f>2^-(F3)</f>
        <v>0.88536298573083971</v>
      </c>
    </row>
    <row r="4" spans="1:7" x14ac:dyDescent="0.15">
      <c r="A4" s="21" t="s">
        <v>165</v>
      </c>
      <c r="B4" s="16" t="s">
        <v>143</v>
      </c>
      <c r="C4" s="17">
        <v>29.3204878226441</v>
      </c>
      <c r="D4" s="18">
        <v>20.830222584602399</v>
      </c>
      <c r="E4" s="19">
        <f>C4-D5</f>
        <v>8.5248898274798997</v>
      </c>
      <c r="F4" s="16">
        <f>E4-E5</f>
        <v>1.5865617893631168E-2</v>
      </c>
      <c r="G4" s="16">
        <f>2^-(F4)</f>
        <v>0.98906303992810962</v>
      </c>
    </row>
    <row r="5" spans="1:7" x14ac:dyDescent="0.15">
      <c r="A5" s="16" t="s">
        <v>144</v>
      </c>
      <c r="C5" s="16">
        <f>AVERAGE(C2:C4)</f>
        <v>29.304622204750469</v>
      </c>
      <c r="D5" s="16">
        <f>AVERAGE(D2:D4)</f>
        <v>20.795597995164201</v>
      </c>
      <c r="E5" s="16">
        <f>C5-D5</f>
        <v>8.5090242095862685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32.1970721967446</v>
      </c>
      <c r="D7" s="18">
        <v>20.921517853723</v>
      </c>
      <c r="E7" s="19">
        <f>C7-D10</f>
        <v>11.401474201580399</v>
      </c>
      <c r="F7" s="16">
        <f>E7-E5</f>
        <v>2.8924499919941304</v>
      </c>
      <c r="G7" s="16">
        <f>2^-(F7)</f>
        <v>0.13467463012291603</v>
      </c>
    </row>
    <row r="8" spans="1:7" x14ac:dyDescent="0.15">
      <c r="A8" s="21" t="s">
        <v>166</v>
      </c>
      <c r="B8" s="16" t="s">
        <v>142</v>
      </c>
      <c r="C8" s="17">
        <v>31.937552672971801</v>
      </c>
      <c r="D8" s="18">
        <v>20.6350535471672</v>
      </c>
      <c r="E8" s="19">
        <f>C8-D10</f>
        <v>11.1419546778076</v>
      </c>
      <c r="F8" s="16">
        <f>E8-E5</f>
        <v>2.6329304682213319</v>
      </c>
      <c r="G8" s="16">
        <f>2^-(F8)</f>
        <v>0.16121630108631529</v>
      </c>
    </row>
    <row r="9" spans="1:7" x14ac:dyDescent="0.15">
      <c r="A9" s="21" t="s">
        <v>166</v>
      </c>
      <c r="B9" s="16" t="s">
        <v>143</v>
      </c>
      <c r="C9" s="17">
        <v>31.4801827434421</v>
      </c>
      <c r="D9" s="18">
        <v>20.830222584602399</v>
      </c>
      <c r="E9" s="19">
        <f>C9-D10</f>
        <v>10.684584748277899</v>
      </c>
      <c r="F9" s="16">
        <f>E9-E5</f>
        <v>2.1755605386916308</v>
      </c>
      <c r="G9" s="16">
        <f>2^-(F9)</f>
        <v>0.22135585838692187</v>
      </c>
    </row>
    <row r="10" spans="1:7" x14ac:dyDescent="0.15">
      <c r="A10" s="16" t="s">
        <v>144</v>
      </c>
      <c r="C10" s="16">
        <f>AVERAGE(C7:C9)</f>
        <v>31.8716025377195</v>
      </c>
      <c r="D10" s="16">
        <f>AVERAGE(D7:D9)</f>
        <v>20.795597995164201</v>
      </c>
      <c r="E10" s="16">
        <f>C10-D10</f>
        <v>11.0760045425553</v>
      </c>
      <c r="F10" s="16">
        <f>E10-E5</f>
        <v>2.5669803329690311</v>
      </c>
      <c r="G10" s="16">
        <f>2^-(F10)</f>
        <v>0.16875704864556837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1.1419699221407815</v>
      </c>
      <c r="C13" s="16">
        <f>G7</f>
        <v>0.13467463012291603</v>
      </c>
    </row>
    <row r="14" spans="1:7" x14ac:dyDescent="0.15">
      <c r="A14" s="16">
        <v>2</v>
      </c>
      <c r="B14" s="16">
        <f>G3</f>
        <v>0.88536298573083971</v>
      </c>
      <c r="C14" s="16">
        <f>G8</f>
        <v>0.16121630108631529</v>
      </c>
    </row>
    <row r="15" spans="1:7" x14ac:dyDescent="0.15">
      <c r="A15" s="16">
        <v>3</v>
      </c>
      <c r="B15" s="16">
        <f>G4</f>
        <v>0.98906303992810962</v>
      </c>
      <c r="C15" s="16">
        <f>G9</f>
        <v>0.22135585838692187</v>
      </c>
    </row>
    <row r="16" spans="1:7" x14ac:dyDescent="0.15">
      <c r="A16" s="16" t="s">
        <v>148</v>
      </c>
      <c r="B16" s="16">
        <f>AVERAGE(B13:B15)</f>
        <v>1.0054653159332436</v>
      </c>
      <c r="C16" s="16">
        <f>AVERAGE(C13:C15)</f>
        <v>0.17241559653205107</v>
      </c>
    </row>
    <row r="17" spans="1:3" x14ac:dyDescent="0.15">
      <c r="A17" s="16" t="s">
        <v>149</v>
      </c>
      <c r="B17" s="16">
        <f>STDEV(B13:B15)</f>
        <v>0.12908739654604401</v>
      </c>
      <c r="C17" s="16">
        <f>STDEV(C13:C15)</f>
        <v>4.4412577015974092E-2</v>
      </c>
    </row>
    <row r="18" spans="1:3" x14ac:dyDescent="0.15">
      <c r="A18" s="16" t="s">
        <v>150</v>
      </c>
      <c r="B18" s="16">
        <f>_xlfn.STDEV.P(B13:B15)/SQRT(3)</f>
        <v>6.085238230894989E-2</v>
      </c>
      <c r="C18" s="16">
        <f>_xlfn.STDEV.P(C13:C15)/SQRT(3)</f>
        <v>2.0936289585310019E-2</v>
      </c>
    </row>
    <row r="19" spans="1:3" x14ac:dyDescent="0.15">
      <c r="A19" s="16" t="s">
        <v>151</v>
      </c>
      <c r="B19" s="16">
        <f>_xlfn.T.TEST(C13:C15,B13:B15,2,1)</f>
        <v>1.0981860224511015E-2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7BD9-4211-4964-8FF8-32932795CB72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30.285706679297</v>
      </c>
      <c r="D2" s="18">
        <v>20.921517853723</v>
      </c>
      <c r="E2" s="19">
        <f>C2-D5</f>
        <v>9.4901086841327995</v>
      </c>
      <c r="F2" s="16">
        <f>E2-E5</f>
        <v>-6.5899667733400946E-2</v>
      </c>
      <c r="G2" s="16">
        <f>2^-(F2)</f>
        <v>1.0467374840559023</v>
      </c>
    </row>
    <row r="3" spans="1:7" x14ac:dyDescent="0.15">
      <c r="A3" s="21" t="s">
        <v>165</v>
      </c>
      <c r="B3" s="16" t="s">
        <v>142</v>
      </c>
      <c r="C3" s="17">
        <v>30.390911116179598</v>
      </c>
      <c r="D3" s="18">
        <v>20.6350535471672</v>
      </c>
      <c r="E3" s="19">
        <f>C3-D5</f>
        <v>9.5953131210153977</v>
      </c>
      <c r="F3" s="16">
        <f>E3-E5</f>
        <v>3.9304769149197227E-2</v>
      </c>
      <c r="G3" s="16">
        <f>2^-(F3)</f>
        <v>0.97312378016478285</v>
      </c>
    </row>
    <row r="4" spans="1:7" x14ac:dyDescent="0.15">
      <c r="A4" s="21" t="s">
        <v>165</v>
      </c>
      <c r="B4" s="16" t="s">
        <v>143</v>
      </c>
      <c r="C4" s="17">
        <v>30.378201245614601</v>
      </c>
      <c r="D4" s="18">
        <v>20.830222584602399</v>
      </c>
      <c r="E4" s="19">
        <f>C4-D5</f>
        <v>9.5826032504504006</v>
      </c>
      <c r="F4" s="16">
        <f>E4-E5</f>
        <v>2.6594898584200166E-2</v>
      </c>
      <c r="G4" s="16">
        <f>2^-(F4)</f>
        <v>0.98173469125286639</v>
      </c>
    </row>
    <row r="5" spans="1:7" x14ac:dyDescent="0.15">
      <c r="A5" s="16" t="s">
        <v>144</v>
      </c>
      <c r="C5" s="16">
        <f>AVERAGE(C2:C4)</f>
        <v>30.351606347030401</v>
      </c>
      <c r="D5" s="16">
        <f>AVERAGE(D2:D4)</f>
        <v>20.795597995164201</v>
      </c>
      <c r="E5" s="16">
        <f>C5-D5</f>
        <v>9.5560083518662005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32.505523235184697</v>
      </c>
      <c r="D7" s="18">
        <v>20.921517853723</v>
      </c>
      <c r="E7" s="19">
        <f>C7-D10</f>
        <v>11.709925240020496</v>
      </c>
      <c r="F7" s="16">
        <f>E7-E5</f>
        <v>2.1539168881542956</v>
      </c>
      <c r="G7" s="16">
        <f>2^-(F7)</f>
        <v>0.22470172606355443</v>
      </c>
    </row>
    <row r="8" spans="1:7" x14ac:dyDescent="0.15">
      <c r="A8" s="21" t="s">
        <v>166</v>
      </c>
      <c r="B8" s="16" t="s">
        <v>142</v>
      </c>
      <c r="C8" s="17">
        <v>32.283881961404497</v>
      </c>
      <c r="D8" s="18">
        <v>20.6350535471672</v>
      </c>
      <c r="E8" s="19">
        <f>C8-D10</f>
        <v>11.488283966240296</v>
      </c>
      <c r="F8" s="16">
        <f>E8-E5</f>
        <v>1.9322756143740953</v>
      </c>
      <c r="G8" s="16">
        <f>2^-(F8)</f>
        <v>0.26201555829778922</v>
      </c>
    </row>
    <row r="9" spans="1:7" x14ac:dyDescent="0.15">
      <c r="A9" s="21" t="s">
        <v>166</v>
      </c>
      <c r="B9" s="16" t="s">
        <v>143</v>
      </c>
      <c r="C9" s="17">
        <v>32.282377999747801</v>
      </c>
      <c r="D9" s="18">
        <v>20.830222584602399</v>
      </c>
      <c r="E9" s="19">
        <f>C9-D10</f>
        <v>11.486780004583601</v>
      </c>
      <c r="F9" s="16">
        <f>E9-E5</f>
        <v>1.9307716527174001</v>
      </c>
      <c r="G9" s="16">
        <f>2^-(F9)</f>
        <v>0.26228884323416918</v>
      </c>
    </row>
    <row r="10" spans="1:7" x14ac:dyDescent="0.15">
      <c r="A10" s="16" t="s">
        <v>144</v>
      </c>
      <c r="C10" s="16">
        <f>AVERAGE(C7:C9)</f>
        <v>32.35726106544567</v>
      </c>
      <c r="D10" s="16">
        <f>AVERAGE(D7:D9)</f>
        <v>20.795597995164201</v>
      </c>
      <c r="E10" s="16">
        <f>C10-D10</f>
        <v>11.561663070281469</v>
      </c>
      <c r="F10" s="16">
        <f>E10-E5</f>
        <v>2.0056547184152684</v>
      </c>
      <c r="G10" s="16">
        <f>2^-(F10)</f>
        <v>0.24902202982297944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1.0467374840559023</v>
      </c>
      <c r="C13" s="16">
        <f>G7</f>
        <v>0.22470172606355443</v>
      </c>
    </row>
    <row r="14" spans="1:7" x14ac:dyDescent="0.15">
      <c r="A14" s="16">
        <v>2</v>
      </c>
      <c r="B14" s="16">
        <f>G3</f>
        <v>0.97312378016478285</v>
      </c>
      <c r="C14" s="16">
        <f>G8</f>
        <v>0.26201555829778922</v>
      </c>
    </row>
    <row r="15" spans="1:7" x14ac:dyDescent="0.15">
      <c r="A15" s="16">
        <v>3</v>
      </c>
      <c r="B15" s="16">
        <f>G4</f>
        <v>0.98173469125286639</v>
      </c>
      <c r="C15" s="16">
        <f>G9</f>
        <v>0.26228884323416918</v>
      </c>
    </row>
    <row r="16" spans="1:7" x14ac:dyDescent="0.15">
      <c r="A16" s="16" t="s">
        <v>148</v>
      </c>
      <c r="B16" s="16">
        <f>AVERAGE(B13:B15)</f>
        <v>1.0005319851578505</v>
      </c>
      <c r="C16" s="16">
        <f>AVERAGE(C13:C15)</f>
        <v>0.24966870919850429</v>
      </c>
    </row>
    <row r="17" spans="1:3" x14ac:dyDescent="0.15">
      <c r="A17" s="16" t="s">
        <v>149</v>
      </c>
      <c r="B17" s="16">
        <f>STDEV(B13:B15)</f>
        <v>4.0246093521671363E-2</v>
      </c>
      <c r="C17" s="16">
        <f>STDEV(C13:C15)</f>
        <v>2.1622473408695997E-2</v>
      </c>
    </row>
    <row r="18" spans="1:3" x14ac:dyDescent="0.15">
      <c r="A18" s="16" t="s">
        <v>150</v>
      </c>
      <c r="B18" s="16">
        <f>_xlfn.STDEV.P(B13:B15)/SQRT(3)</f>
        <v>1.8972190430294536E-2</v>
      </c>
      <c r="C18" s="16">
        <f>_xlfn.STDEV.P(C13:C15)/SQRT(3)</f>
        <v>1.0192931715543162E-2</v>
      </c>
    </row>
    <row r="19" spans="1:3" x14ac:dyDescent="0.15">
      <c r="A19" s="16" t="s">
        <v>151</v>
      </c>
      <c r="B19" s="16">
        <f>_xlfn.T.TEST(C13:C15,B13:B15,2,1)</f>
        <v>2.2488356839489815E-3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6DA1-E620-4805-8F6B-402F4D779E33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28.1538758001338</v>
      </c>
      <c r="D2" s="18">
        <v>20.921517853723</v>
      </c>
      <c r="E2" s="19">
        <f>C2-D5</f>
        <v>7.3582778049695996</v>
      </c>
      <c r="F2" s="16">
        <f>E2-E5</f>
        <v>-0.14042564629929899</v>
      </c>
      <c r="G2" s="16">
        <f>2^-(F2)</f>
        <v>1.1022302650019038</v>
      </c>
    </row>
    <row r="3" spans="1:7" x14ac:dyDescent="0.15">
      <c r="A3" s="21" t="s">
        <v>165</v>
      </c>
      <c r="B3" s="16" t="s">
        <v>142</v>
      </c>
      <c r="C3" s="17">
        <v>28.303691063021098</v>
      </c>
      <c r="D3" s="18">
        <v>20.6350535471672</v>
      </c>
      <c r="E3" s="19">
        <f>C3-D5</f>
        <v>7.5080930678568976</v>
      </c>
      <c r="F3" s="16">
        <f>E3-E5</f>
        <v>9.3896165879989724E-3</v>
      </c>
      <c r="G3" s="16">
        <f>2^-(F3)</f>
        <v>0.99351274740781681</v>
      </c>
    </row>
    <row r="4" spans="1:7" x14ac:dyDescent="0.15">
      <c r="A4" s="21" t="s">
        <v>165</v>
      </c>
      <c r="B4" s="16" t="s">
        <v>143</v>
      </c>
      <c r="C4" s="17">
        <v>28.425337476144399</v>
      </c>
      <c r="D4" s="18">
        <v>20.830222584602399</v>
      </c>
      <c r="E4" s="19">
        <f>C4-D5</f>
        <v>7.6297394809801986</v>
      </c>
      <c r="F4" s="16">
        <f>E4-E5</f>
        <v>0.13103602971130002</v>
      </c>
      <c r="G4" s="16">
        <f>2^-(F4)</f>
        <v>0.91317544418156338</v>
      </c>
    </row>
    <row r="5" spans="1:7" x14ac:dyDescent="0.15">
      <c r="A5" s="16" t="s">
        <v>144</v>
      </c>
      <c r="C5" s="16">
        <f>AVERAGE(C2:C4)</f>
        <v>28.294301446433099</v>
      </c>
      <c r="D5" s="16">
        <f>AVERAGE(D2:D4)</f>
        <v>20.795597995164201</v>
      </c>
      <c r="E5" s="16">
        <f>C5-D5</f>
        <v>7.4987034512688986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30.9597359874193</v>
      </c>
      <c r="D7" s="18">
        <v>20.921517853723</v>
      </c>
      <c r="E7" s="19">
        <f>C7-D10</f>
        <v>10.1641379922551</v>
      </c>
      <c r="F7" s="16">
        <f>E7-E5</f>
        <v>2.665434540986201</v>
      </c>
      <c r="G7" s="16">
        <f>2^-(F7)</f>
        <v>0.15762469226040282</v>
      </c>
    </row>
    <row r="8" spans="1:7" x14ac:dyDescent="0.15">
      <c r="A8" s="21" t="s">
        <v>166</v>
      </c>
      <c r="B8" s="16" t="s">
        <v>142</v>
      </c>
      <c r="C8" s="17">
        <v>31.000763481162199</v>
      </c>
      <c r="D8" s="18">
        <v>20.6350535471672</v>
      </c>
      <c r="E8" s="19">
        <f>C8-D10</f>
        <v>10.205165485997998</v>
      </c>
      <c r="F8" s="16">
        <f>E8-E5</f>
        <v>2.7064620347290997</v>
      </c>
      <c r="G8" s="16">
        <f>2^-(F8)</f>
        <v>0.15320528442036699</v>
      </c>
    </row>
    <row r="9" spans="1:7" x14ac:dyDescent="0.15">
      <c r="A9" s="21" t="s">
        <v>166</v>
      </c>
      <c r="B9" s="16" t="s">
        <v>143</v>
      </c>
      <c r="C9" s="17">
        <v>31.1524334789022</v>
      </c>
      <c r="D9" s="18">
        <v>20.830222584602399</v>
      </c>
      <c r="E9" s="19">
        <f>C9-D10</f>
        <v>10.356835483737999</v>
      </c>
      <c r="F9" s="16">
        <f>E9-E5</f>
        <v>2.8581320324691006</v>
      </c>
      <c r="G9" s="16">
        <f>2^-(F9)</f>
        <v>0.13791659508585971</v>
      </c>
    </row>
    <row r="10" spans="1:7" x14ac:dyDescent="0.15">
      <c r="A10" s="16" t="s">
        <v>144</v>
      </c>
      <c r="C10" s="16">
        <f>AVERAGE(C7:C9)</f>
        <v>31.037644315827901</v>
      </c>
      <c r="D10" s="16">
        <f>AVERAGE(D7:D9)</f>
        <v>20.795597995164201</v>
      </c>
      <c r="E10" s="16">
        <f>C10-D10</f>
        <v>10.2420463206637</v>
      </c>
      <c r="F10" s="16">
        <f>E10-E5</f>
        <v>2.7433428693948017</v>
      </c>
      <c r="G10" s="16">
        <f>2^-(F10)</f>
        <v>0.14933840478019639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1.1022302650019038</v>
      </c>
      <c r="C13" s="16">
        <f>G7</f>
        <v>0.15762469226040282</v>
      </c>
    </row>
    <row r="14" spans="1:7" x14ac:dyDescent="0.15">
      <c r="A14" s="16">
        <v>2</v>
      </c>
      <c r="B14" s="16">
        <f>G3</f>
        <v>0.99351274740781681</v>
      </c>
      <c r="C14" s="16">
        <f>G8</f>
        <v>0.15320528442036699</v>
      </c>
    </row>
    <row r="15" spans="1:7" x14ac:dyDescent="0.15">
      <c r="A15" s="16">
        <v>3</v>
      </c>
      <c r="B15" s="16">
        <f>G4</f>
        <v>0.91317544418156338</v>
      </c>
      <c r="C15" s="16">
        <f>G9</f>
        <v>0.13791659508585971</v>
      </c>
    </row>
    <row r="16" spans="1:7" x14ac:dyDescent="0.15">
      <c r="A16" s="16" t="s">
        <v>148</v>
      </c>
      <c r="B16" s="16">
        <f>AVERAGE(B13:B15)</f>
        <v>1.0029728188637612</v>
      </c>
      <c r="C16" s="16">
        <f>AVERAGE(C13:C15)</f>
        <v>0.14958219058887653</v>
      </c>
    </row>
    <row r="17" spans="1:3" x14ac:dyDescent="0.15">
      <c r="A17" s="16" t="s">
        <v>149</v>
      </c>
      <c r="B17" s="16">
        <f>STDEV(B13:B15)</f>
        <v>9.4881773975914033E-2</v>
      </c>
      <c r="C17" s="16">
        <f>STDEV(C13:C15)</f>
        <v>1.0341536648107321E-2</v>
      </c>
    </row>
    <row r="18" spans="1:3" x14ac:dyDescent="0.15">
      <c r="A18" s="16" t="s">
        <v>150</v>
      </c>
      <c r="B18" s="16">
        <f>_xlfn.STDEV.P(B13:B15)/SQRT(3)</f>
        <v>4.472769719291874E-2</v>
      </c>
      <c r="C18" s="16">
        <f>_xlfn.STDEV.P(C13:C15)/SQRT(3)</f>
        <v>4.8750471278439242E-3</v>
      </c>
    </row>
    <row r="19" spans="1:3" x14ac:dyDescent="0.15">
      <c r="A19" s="16" t="s">
        <v>151</v>
      </c>
      <c r="B19" s="16">
        <f>_xlfn.T.TEST(C13:C15,B13:B15,2,1)</f>
        <v>3.3236464882289113E-3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001A-BD68-4ED3-8C98-01BDFA12A7A6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28.5231048150698</v>
      </c>
      <c r="D2" s="18">
        <v>20.921517853723</v>
      </c>
      <c r="E2" s="19">
        <f>C2-D5</f>
        <v>7.7275068199055994</v>
      </c>
      <c r="F2" s="16">
        <f>E2-E5</f>
        <v>3.6212629006630692E-2</v>
      </c>
      <c r="G2" s="16">
        <f>2^-(F2)</f>
        <v>0.97521172111476651</v>
      </c>
    </row>
    <row r="3" spans="1:7" x14ac:dyDescent="0.15">
      <c r="A3" s="21" t="s">
        <v>165</v>
      </c>
      <c r="B3" s="16" t="s">
        <v>142</v>
      </c>
      <c r="C3" s="17">
        <v>28.346901008742101</v>
      </c>
      <c r="D3" s="18">
        <v>20.6350535471672</v>
      </c>
      <c r="E3" s="19">
        <f>C3-D5</f>
        <v>7.5513030135779005</v>
      </c>
      <c r="F3" s="16">
        <f>E3-E5</f>
        <v>-0.13999117732106825</v>
      </c>
      <c r="G3" s="16">
        <f>2^-(F3)</f>
        <v>1.1018983772901119</v>
      </c>
    </row>
    <row r="4" spans="1:7" x14ac:dyDescent="0.15">
      <c r="A4" s="21" t="s">
        <v>165</v>
      </c>
      <c r="B4" s="16" t="s">
        <v>143</v>
      </c>
      <c r="C4" s="17">
        <v>28.5906707343776</v>
      </c>
      <c r="D4" s="18">
        <v>20.830222584602399</v>
      </c>
      <c r="E4" s="19">
        <f>C4-D5</f>
        <v>7.7950727392133992</v>
      </c>
      <c r="F4" s="16">
        <f>E4-E5</f>
        <v>0.10377854831443045</v>
      </c>
      <c r="G4" s="16">
        <f>2^-(F4)</f>
        <v>0.93059249139563371</v>
      </c>
    </row>
    <row r="5" spans="1:7" x14ac:dyDescent="0.15">
      <c r="A5" s="16" t="s">
        <v>144</v>
      </c>
      <c r="C5" s="16">
        <f>AVERAGE(C2:C4)</f>
        <v>28.486892186063169</v>
      </c>
      <c r="D5" s="16">
        <f>AVERAGE(D2:D4)</f>
        <v>20.795597995164201</v>
      </c>
      <c r="E5" s="16">
        <f>C5-D5</f>
        <v>7.6912941908989687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31.2648734435633</v>
      </c>
      <c r="D7" s="18">
        <v>20.921517853723</v>
      </c>
      <c r="E7" s="19">
        <f>C7-D10</f>
        <v>10.469275448399099</v>
      </c>
      <c r="F7" s="16">
        <f>E7-E5</f>
        <v>2.7779812575001301</v>
      </c>
      <c r="G7" s="16">
        <f>2^-(F7)</f>
        <v>0.14579556528677773</v>
      </c>
    </row>
    <row r="8" spans="1:7" x14ac:dyDescent="0.15">
      <c r="A8" s="21" t="s">
        <v>166</v>
      </c>
      <c r="B8" s="16" t="s">
        <v>142</v>
      </c>
      <c r="C8" s="17">
        <v>31.3956410095325</v>
      </c>
      <c r="D8" s="18">
        <v>20.6350535471672</v>
      </c>
      <c r="E8" s="19">
        <f>C8-D10</f>
        <v>10.6000430143683</v>
      </c>
      <c r="F8" s="16">
        <f>E8-E5</f>
        <v>2.9087488234693311</v>
      </c>
      <c r="G8" s="16">
        <f>2^-(F8)</f>
        <v>0.13316170716615097</v>
      </c>
    </row>
    <row r="9" spans="1:7" x14ac:dyDescent="0.15">
      <c r="A9" s="21" t="s">
        <v>166</v>
      </c>
      <c r="B9" s="16" t="s">
        <v>143</v>
      </c>
      <c r="C9" s="17">
        <v>31.230303411170901</v>
      </c>
      <c r="D9" s="18">
        <v>20.830222584602399</v>
      </c>
      <c r="E9" s="19">
        <f>C9-D10</f>
        <v>10.4347054160067</v>
      </c>
      <c r="F9" s="16">
        <f>E9-E5</f>
        <v>2.7434112251077316</v>
      </c>
      <c r="G9" s="16">
        <f>2^-(F9)</f>
        <v>0.14933132920912454</v>
      </c>
    </row>
    <row r="10" spans="1:7" x14ac:dyDescent="0.15">
      <c r="A10" s="16" t="s">
        <v>144</v>
      </c>
      <c r="C10" s="16">
        <f>AVERAGE(C7:C9)</f>
        <v>31.296939288088897</v>
      </c>
      <c r="D10" s="16">
        <f>AVERAGE(D7:D9)</f>
        <v>20.795597995164201</v>
      </c>
      <c r="E10" s="16">
        <f>C10-D10</f>
        <v>10.501341292924696</v>
      </c>
      <c r="F10" s="16">
        <f>E10-E5</f>
        <v>2.8100471020257274</v>
      </c>
      <c r="G10" s="16">
        <f>2^-(F10)</f>
        <v>0.14259080901208832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0.97521172111476651</v>
      </c>
      <c r="C13" s="16">
        <f>G7</f>
        <v>0.14579556528677773</v>
      </c>
    </row>
    <row r="14" spans="1:7" x14ac:dyDescent="0.15">
      <c r="A14" s="16">
        <v>2</v>
      </c>
      <c r="B14" s="16">
        <f>G3</f>
        <v>1.1018983772901119</v>
      </c>
      <c r="C14" s="16">
        <f>G8</f>
        <v>0.13316170716615097</v>
      </c>
    </row>
    <row r="15" spans="1:7" x14ac:dyDescent="0.15">
      <c r="A15" s="16">
        <v>3</v>
      </c>
      <c r="B15" s="16">
        <f>G4</f>
        <v>0.93059249139563371</v>
      </c>
      <c r="C15" s="16">
        <f>G9</f>
        <v>0.14933132920912454</v>
      </c>
    </row>
    <row r="16" spans="1:7" x14ac:dyDescent="0.15">
      <c r="A16" s="16" t="s">
        <v>148</v>
      </c>
      <c r="B16" s="16">
        <f>AVERAGE(B13:B15)</f>
        <v>1.002567529933504</v>
      </c>
      <c r="C16" s="16">
        <f>AVERAGE(C13:C15)</f>
        <v>0.1427628672206844</v>
      </c>
    </row>
    <row r="17" spans="1:3" x14ac:dyDescent="0.15">
      <c r="A17" s="16" t="s">
        <v>149</v>
      </c>
      <c r="B17" s="16">
        <f>STDEV(B13:B15)</f>
        <v>8.8868902562248844E-2</v>
      </c>
      <c r="C17" s="16">
        <f>STDEV(C13:C15)</f>
        <v>8.5007124656242047E-3</v>
      </c>
    </row>
    <row r="18" spans="1:3" x14ac:dyDescent="0.15">
      <c r="A18" s="16" t="s">
        <v>150</v>
      </c>
      <c r="B18" s="16">
        <f>_xlfn.STDEV.P(B13:B15)/SQRT(3)</f>
        <v>4.189320242558181E-2</v>
      </c>
      <c r="C18" s="16">
        <f>_xlfn.STDEV.P(C13:C15)/SQRT(3)</f>
        <v>4.0072742862399275E-3</v>
      </c>
    </row>
    <row r="19" spans="1:3" x14ac:dyDescent="0.15">
      <c r="A19" s="16" t="s">
        <v>151</v>
      </c>
      <c r="B19" s="16">
        <f>_xlfn.T.TEST(C13:C15,B13:B15,2,1)</f>
        <v>4.2470240707235627E-3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DD00-CFDC-4067-B931-80479586F579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30.5445820600278</v>
      </c>
      <c r="D2" s="18">
        <v>20.921517853723</v>
      </c>
      <c r="E2" s="19">
        <f>C2-D5</f>
        <v>9.748984064863599</v>
      </c>
      <c r="F2" s="16">
        <f>E2-E5</f>
        <v>0.24916938693593593</v>
      </c>
      <c r="G2" s="16">
        <f>2^-(F2)</f>
        <v>0.84138068991423787</v>
      </c>
    </row>
    <row r="3" spans="1:7" x14ac:dyDescent="0.15">
      <c r="A3" s="21" t="s">
        <v>165</v>
      </c>
      <c r="B3" s="16" t="s">
        <v>142</v>
      </c>
      <c r="C3" s="17">
        <v>30.152348450861499</v>
      </c>
      <c r="D3" s="18">
        <v>20.6350535471672</v>
      </c>
      <c r="E3" s="19">
        <f>C3-D5</f>
        <v>9.3567504556972985</v>
      </c>
      <c r="F3" s="16">
        <f>E3-E5</f>
        <v>-0.14306422223036463</v>
      </c>
      <c r="G3" s="16">
        <f>2^-(F3)</f>
        <v>1.1042480021744649</v>
      </c>
    </row>
    <row r="4" spans="1:7" x14ac:dyDescent="0.15">
      <c r="A4" s="21" t="s">
        <v>165</v>
      </c>
      <c r="B4" s="16" t="s">
        <v>143</v>
      </c>
      <c r="C4" s="17">
        <v>30.1893075083863</v>
      </c>
      <c r="D4" s="18">
        <v>20.830222584602399</v>
      </c>
      <c r="E4" s="19">
        <f>C4-D5</f>
        <v>9.3937095132220989</v>
      </c>
      <c r="F4" s="16">
        <f>E4-E5</f>
        <v>-0.10610516470556419</v>
      </c>
      <c r="G4" s="16">
        <f>2^-(F4)</f>
        <v>1.0763185797572519</v>
      </c>
    </row>
    <row r="5" spans="1:7" x14ac:dyDescent="0.15">
      <c r="A5" s="16" t="s">
        <v>144</v>
      </c>
      <c r="C5" s="16">
        <f>AVERAGE(C2:C4)</f>
        <v>30.295412673091864</v>
      </c>
      <c r="D5" s="16">
        <f>AVERAGE(D2:D4)</f>
        <v>20.795597995164201</v>
      </c>
      <c r="E5" s="16">
        <f>C5-D5</f>
        <v>9.4998146779276631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31.818079657399</v>
      </c>
      <c r="D7" s="18">
        <v>20.921517853723</v>
      </c>
      <c r="E7" s="19">
        <f>C7-D10</f>
        <v>11.022481662234799</v>
      </c>
      <c r="F7" s="16">
        <f>E7-E5</f>
        <v>1.5226669843071363</v>
      </c>
      <c r="G7" s="16">
        <f>2^-(F7)</f>
        <v>0.34804192681745816</v>
      </c>
    </row>
    <row r="8" spans="1:7" x14ac:dyDescent="0.15">
      <c r="A8" s="21" t="s">
        <v>166</v>
      </c>
      <c r="B8" s="16" t="s">
        <v>142</v>
      </c>
      <c r="C8" s="17">
        <v>31.746571060361799</v>
      </c>
      <c r="D8" s="18">
        <v>20.6350535471672</v>
      </c>
      <c r="E8" s="19">
        <f>C8-D10</f>
        <v>10.950973065197598</v>
      </c>
      <c r="F8" s="16">
        <f>E8-E5</f>
        <v>1.4511583872699347</v>
      </c>
      <c r="G8" s="16">
        <f>2^-(F8)</f>
        <v>0.3657276513095602</v>
      </c>
    </row>
    <row r="9" spans="1:7" x14ac:dyDescent="0.15">
      <c r="A9" s="21" t="s">
        <v>166</v>
      </c>
      <c r="B9" s="16" t="s">
        <v>143</v>
      </c>
      <c r="C9" s="17">
        <v>31.354081038042999</v>
      </c>
      <c r="D9" s="18">
        <v>20.830222584602399</v>
      </c>
      <c r="E9" s="19">
        <f>C9-D10</f>
        <v>10.558483042878798</v>
      </c>
      <c r="F9" s="16">
        <f>E9-E5</f>
        <v>1.058668364951135</v>
      </c>
      <c r="G9" s="16">
        <f>2^-(F9)</f>
        <v>0.48007497358246909</v>
      </c>
    </row>
    <row r="10" spans="1:7" x14ac:dyDescent="0.15">
      <c r="A10" s="16" t="s">
        <v>144</v>
      </c>
      <c r="C10" s="16">
        <f>AVERAGE(C7:C9)</f>
        <v>31.6395772519346</v>
      </c>
      <c r="D10" s="16">
        <f>AVERAGE(D7:D9)</f>
        <v>20.795597995164201</v>
      </c>
      <c r="E10" s="16">
        <f>C10-D10</f>
        <v>10.8439792567704</v>
      </c>
      <c r="F10" s="16">
        <f>E10-E5</f>
        <v>1.3441645788427365</v>
      </c>
      <c r="G10" s="16">
        <f>2^-(F10)</f>
        <v>0.39388200744177104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0.84138068991423787</v>
      </c>
      <c r="C13" s="16">
        <f>G7</f>
        <v>0.34804192681745816</v>
      </c>
    </row>
    <row r="14" spans="1:7" x14ac:dyDescent="0.15">
      <c r="A14" s="16">
        <v>2</v>
      </c>
      <c r="B14" s="16">
        <f>G3</f>
        <v>1.1042480021744649</v>
      </c>
      <c r="C14" s="16">
        <f>G8</f>
        <v>0.3657276513095602</v>
      </c>
    </row>
    <row r="15" spans="1:7" x14ac:dyDescent="0.15">
      <c r="A15" s="16">
        <v>3</v>
      </c>
      <c r="B15" s="16">
        <f>G4</f>
        <v>1.0763185797572519</v>
      </c>
      <c r="C15" s="16">
        <f>G9</f>
        <v>0.48007497358246909</v>
      </c>
    </row>
    <row r="16" spans="1:7" x14ac:dyDescent="0.15">
      <c r="A16" s="16" t="s">
        <v>148</v>
      </c>
      <c r="B16" s="16">
        <f>AVERAGE(B13:B15)</f>
        <v>1.0073157572819849</v>
      </c>
      <c r="C16" s="16">
        <f>AVERAGE(C13:C15)</f>
        <v>0.39794818390316244</v>
      </c>
    </row>
    <row r="17" spans="1:3" x14ac:dyDescent="0.15">
      <c r="A17" s="16" t="s">
        <v>149</v>
      </c>
      <c r="B17" s="16">
        <f>STDEV(B13:B15)</f>
        <v>0.14438091319801921</v>
      </c>
      <c r="C17" s="16">
        <f>STDEV(C13:C15)</f>
        <v>7.167149642622557E-2</v>
      </c>
    </row>
    <row r="18" spans="1:3" x14ac:dyDescent="0.15">
      <c r="A18" s="16" t="s">
        <v>150</v>
      </c>
      <c r="B18" s="16">
        <f>_xlfn.STDEV.P(B13:B15)/SQRT(3)</f>
        <v>6.8061815197484041E-2</v>
      </c>
      <c r="C18" s="16">
        <f>_xlfn.STDEV.P(C13:C15)/SQRT(3)</f>
        <v>3.3786267427181008E-2</v>
      </c>
    </row>
    <row r="19" spans="1:3" x14ac:dyDescent="0.15">
      <c r="A19" s="16" t="s">
        <v>151</v>
      </c>
      <c r="B19" s="16">
        <f>_xlfn.T.TEST(C13:C15,B13:B15,2,1)</f>
        <v>1.3335139226030268E-2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A04C-1279-4ADC-9907-181688525B5F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167</v>
      </c>
      <c r="B1" s="16" t="s">
        <v>136</v>
      </c>
      <c r="C1" s="21" t="s">
        <v>152</v>
      </c>
      <c r="D1" s="16" t="s">
        <v>137</v>
      </c>
      <c r="E1" s="16" t="s">
        <v>138</v>
      </c>
      <c r="F1" s="16" t="s">
        <v>139</v>
      </c>
      <c r="G1" s="16" t="s">
        <v>140</v>
      </c>
    </row>
    <row r="2" spans="1:7" x14ac:dyDescent="0.15">
      <c r="A2" s="21" t="s">
        <v>165</v>
      </c>
      <c r="B2" s="16" t="s">
        <v>141</v>
      </c>
      <c r="C2" s="17">
        <v>29.2180302065434</v>
      </c>
      <c r="D2" s="18">
        <v>20.921517853723</v>
      </c>
      <c r="E2" s="19">
        <f>C2-D5</f>
        <v>8.4224322113791992</v>
      </c>
      <c r="F2" s="16">
        <f>E2-E5</f>
        <v>8.3961167566997119E-2</v>
      </c>
      <c r="G2" s="16">
        <f>2^-(F2)</f>
        <v>0.943463645379083</v>
      </c>
    </row>
    <row r="3" spans="1:7" x14ac:dyDescent="0.15">
      <c r="A3" s="21" t="s">
        <v>165</v>
      </c>
      <c r="B3" s="16" t="s">
        <v>142</v>
      </c>
      <c r="C3" s="17">
        <v>29.226960262554801</v>
      </c>
      <c r="D3" s="18">
        <v>20.6350535471672</v>
      </c>
      <c r="E3" s="19">
        <f>C3-D5</f>
        <v>8.4313622673906004</v>
      </c>
      <c r="F3" s="16">
        <f>E3-E5</f>
        <v>9.2891223578398296E-2</v>
      </c>
      <c r="G3" s="16">
        <f>2^-(F3)</f>
        <v>0.93764179017326987</v>
      </c>
    </row>
    <row r="4" spans="1:7" x14ac:dyDescent="0.15">
      <c r="A4" s="21" t="s">
        <v>165</v>
      </c>
      <c r="B4" s="16" t="s">
        <v>143</v>
      </c>
      <c r="C4" s="17">
        <v>28.957216647831</v>
      </c>
      <c r="D4" s="18">
        <v>20.830222584602399</v>
      </c>
      <c r="E4" s="19">
        <f>C4-D5</f>
        <v>8.1616186526667995</v>
      </c>
      <c r="F4" s="16">
        <f>E4-E5</f>
        <v>-0.17685239114540252</v>
      </c>
      <c r="G4" s="16">
        <f>2^-(F4)</f>
        <v>1.1304149031895847</v>
      </c>
    </row>
    <row r="5" spans="1:7" x14ac:dyDescent="0.15">
      <c r="A5" s="16" t="s">
        <v>144</v>
      </c>
      <c r="C5" s="16">
        <f>AVERAGE(C2:C4)</f>
        <v>29.134069038976403</v>
      </c>
      <c r="D5" s="16">
        <f>AVERAGE(D2:D4)</f>
        <v>20.795597995164201</v>
      </c>
      <c r="E5" s="16">
        <f>C5-D5</f>
        <v>8.3384710438122021</v>
      </c>
      <c r="F5" s="16">
        <f>E5-E5</f>
        <v>0</v>
      </c>
      <c r="G5" s="16">
        <f>2^-(F5)</f>
        <v>1</v>
      </c>
    </row>
    <row r="7" spans="1:7" x14ac:dyDescent="0.15">
      <c r="A7" s="21" t="s">
        <v>166</v>
      </c>
      <c r="B7" s="16" t="s">
        <v>141</v>
      </c>
      <c r="C7" s="17">
        <v>31.501449923330298</v>
      </c>
      <c r="D7" s="18">
        <v>20.921517853723</v>
      </c>
      <c r="E7" s="19">
        <f>C7-D10</f>
        <v>10.705851928166098</v>
      </c>
      <c r="F7" s="16">
        <f>E7-E5</f>
        <v>2.3673808843538957</v>
      </c>
      <c r="G7" s="16">
        <f>2^-(F7)</f>
        <v>0.19379713066186399</v>
      </c>
    </row>
    <row r="8" spans="1:7" x14ac:dyDescent="0.15">
      <c r="A8" s="21" t="s">
        <v>166</v>
      </c>
      <c r="B8" s="16" t="s">
        <v>142</v>
      </c>
      <c r="C8" s="17">
        <v>31.681684066976398</v>
      </c>
      <c r="D8" s="18">
        <v>20.6350535471672</v>
      </c>
      <c r="E8" s="19">
        <f>C8-D10</f>
        <v>10.886086071812198</v>
      </c>
      <c r="F8" s="16">
        <f>E8-E5</f>
        <v>2.5476150279999956</v>
      </c>
      <c r="G8" s="16">
        <f>2^-(F8)</f>
        <v>0.17103754694396192</v>
      </c>
    </row>
    <row r="9" spans="1:7" x14ac:dyDescent="0.15">
      <c r="A9" s="21" t="s">
        <v>166</v>
      </c>
      <c r="B9" s="16" t="s">
        <v>143</v>
      </c>
      <c r="C9" s="17">
        <v>31.784322603929901</v>
      </c>
      <c r="D9" s="18">
        <v>20.830222584602399</v>
      </c>
      <c r="E9" s="19">
        <f>C9-D10</f>
        <v>10.9887246087657</v>
      </c>
      <c r="F9" s="16">
        <f>E9-E5</f>
        <v>2.6502535649534984</v>
      </c>
      <c r="G9" s="16">
        <f>2^-(F9)</f>
        <v>0.15929207912385432</v>
      </c>
    </row>
    <row r="10" spans="1:7" x14ac:dyDescent="0.15">
      <c r="A10" s="16" t="s">
        <v>144</v>
      </c>
      <c r="C10" s="16">
        <f>AVERAGE(C7:C9)</f>
        <v>31.655818864745537</v>
      </c>
      <c r="D10" s="16">
        <f>AVERAGE(D7:D9)</f>
        <v>20.795597995164201</v>
      </c>
      <c r="E10" s="16">
        <f>C10-D10</f>
        <v>10.860220869581337</v>
      </c>
      <c r="F10" s="16">
        <f>E10-E5</f>
        <v>2.5217498257691346</v>
      </c>
      <c r="G10" s="16">
        <f>2^-(F10)</f>
        <v>0.17413162820694483</v>
      </c>
    </row>
    <row r="12" spans="1:7" x14ac:dyDescent="0.15">
      <c r="B12" s="21" t="s">
        <v>165</v>
      </c>
      <c r="C12" s="21" t="s">
        <v>166</v>
      </c>
    </row>
    <row r="13" spans="1:7" x14ac:dyDescent="0.15">
      <c r="A13" s="16">
        <v>1</v>
      </c>
      <c r="B13" s="16">
        <f>G2</f>
        <v>0.943463645379083</v>
      </c>
      <c r="C13" s="16">
        <f>G7</f>
        <v>0.19379713066186399</v>
      </c>
    </row>
    <row r="14" spans="1:7" x14ac:dyDescent="0.15">
      <c r="A14" s="16">
        <v>2</v>
      </c>
      <c r="B14" s="16">
        <f>G3</f>
        <v>0.93764179017326987</v>
      </c>
      <c r="C14" s="16">
        <f>G8</f>
        <v>0.17103754694396192</v>
      </c>
    </row>
    <row r="15" spans="1:7" x14ac:dyDescent="0.15">
      <c r="A15" s="16">
        <v>3</v>
      </c>
      <c r="B15" s="16">
        <f>G4</f>
        <v>1.1304149031895847</v>
      </c>
      <c r="C15" s="16">
        <f>G9</f>
        <v>0.15929207912385432</v>
      </c>
    </row>
    <row r="16" spans="1:7" x14ac:dyDescent="0.15">
      <c r="A16" s="16" t="s">
        <v>148</v>
      </c>
      <c r="B16" s="16">
        <f>AVERAGE(B13:B15)</f>
        <v>1.0038401129139791</v>
      </c>
      <c r="C16" s="16">
        <f>AVERAGE(C13:C15)</f>
        <v>0.1747089189098934</v>
      </c>
    </row>
    <row r="17" spans="1:3" x14ac:dyDescent="0.15">
      <c r="A17" s="16" t="s">
        <v>149</v>
      </c>
      <c r="B17" s="16">
        <f>STDEV(B13:B15)</f>
        <v>0.10965562753226349</v>
      </c>
      <c r="C17" s="16">
        <f>STDEV(C13:C15)</f>
        <v>1.7543057729322634E-2</v>
      </c>
    </row>
    <row r="18" spans="1:3" x14ac:dyDescent="0.15">
      <c r="A18" s="16" t="s">
        <v>150</v>
      </c>
      <c r="B18" s="16">
        <f>_xlfn.STDEV.P(B13:B15)/SQRT(3)</f>
        <v>5.1692158548886535E-2</v>
      </c>
      <c r="C18" s="16">
        <f>_xlfn.STDEV.P(C13:C15)/SQRT(3)</f>
        <v>8.269876722100741E-3</v>
      </c>
    </row>
    <row r="19" spans="1:3" x14ac:dyDescent="0.15">
      <c r="A19" s="16" t="s">
        <v>151</v>
      </c>
      <c r="B19" s="16">
        <f>_xlfn.T.TEST(C13:C15,B13:B15,2,1)</f>
        <v>7.2863016430066629E-3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0</vt:lpstr>
      <vt:lpstr>Run Information</vt:lpstr>
      <vt:lpstr>A549</vt:lpstr>
      <vt:lpstr>HCT116</vt:lpstr>
      <vt:lpstr>HT-29</vt:lpstr>
      <vt:lpstr>HCT15</vt:lpstr>
      <vt:lpstr>MCF7</vt:lpstr>
      <vt:lpstr>BT-549</vt:lpstr>
      <vt:lpstr>MB231</vt:lpstr>
      <vt:lpstr>T47D</vt:lpstr>
      <vt:lpstr>DU145</vt:lpstr>
      <vt:lpstr>PC3</vt:lpstr>
      <vt:lpstr>AGS</vt:lpstr>
      <vt:lpstr>HT1080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</dc:creator>
  <cp:lastModifiedBy>Jaewoong</cp:lastModifiedBy>
  <dcterms:created xsi:type="dcterms:W3CDTF">2019-07-08T21:10:11Z</dcterms:created>
  <dcterms:modified xsi:type="dcterms:W3CDTF">2019-07-12T23:05:14Z</dcterms:modified>
</cp:coreProperties>
</file>