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hmel Graham\Desktop\Real Estate\All Property Lists\Excel\"/>
    </mc:Choice>
  </mc:AlternateContent>
  <bookViews>
    <workbookView xWindow="0" yWindow="0" windowWidth="14964" windowHeight="8940" tabRatio="787"/>
  </bookViews>
  <sheets>
    <sheet name="Summary FYs 14-16" sheetId="7" r:id="rId1"/>
    <sheet name="Reported Nuisance Properties" sheetId="5" r:id="rId2"/>
    <sheet name="Summary FY14-15" sheetId="6" r:id="rId3"/>
    <sheet name="Summary FY15-16" sheetId="3" r:id="rId4"/>
    <sheet name="Identified Duplicates" sheetId="4" r:id="rId5"/>
    <sheet name="FY 14-15" sheetId="8" r:id="rId6"/>
    <sheet name="FY 15-16" sheetId="1" r:id="rId7"/>
  </sheets>
  <externalReferences>
    <externalReference r:id="rId8"/>
  </externalReferences>
  <definedNames>
    <definedName name="_xlnm._FilterDatabase" localSheetId="6" hidden="1">'FY 15-16'!$A$1:$P$11</definedName>
    <definedName name="_xlnm.Print_Area" localSheetId="6">'FY 15-16'!$A$1:$N$39</definedName>
    <definedName name="_xlnm.Print_Titles" localSheetId="6">'FY 15-16'!$1:$1</definedName>
  </definedNames>
  <calcPr calcId="152511"/>
</workbook>
</file>

<file path=xl/calcChain.xml><?xml version="1.0" encoding="utf-8"?>
<calcChain xmlns="http://schemas.openxmlformats.org/spreadsheetml/2006/main">
  <c r="C97" i="8" l="1"/>
  <c r="C88" i="8"/>
  <c r="C89" i="8" s="1"/>
  <c r="C87" i="8"/>
  <c r="C86" i="8"/>
  <c r="B15" i="7"/>
  <c r="B9" i="7" s="1"/>
  <c r="B14" i="7"/>
  <c r="B13" i="7"/>
  <c r="B21" i="7"/>
  <c r="B20" i="7"/>
  <c r="B19" i="7"/>
  <c r="B7" i="7" l="1"/>
  <c r="B7" i="6"/>
  <c r="B6" i="6"/>
  <c r="B5" i="6"/>
  <c r="C5" i="6" s="1"/>
  <c r="B4" i="6"/>
  <c r="H40" i="1" l="1"/>
  <c r="C36" i="1" l="1"/>
  <c r="C38" i="1" l="1"/>
  <c r="C39" i="1" l="1"/>
  <c r="C37" i="1"/>
  <c r="B7" i="3"/>
  <c r="B5" i="3"/>
  <c r="B6" i="3" l="1"/>
  <c r="B4" i="3"/>
</calcChain>
</file>

<file path=xl/comments1.xml><?xml version="1.0" encoding="utf-8"?>
<comments xmlns="http://schemas.openxmlformats.org/spreadsheetml/2006/main">
  <authors>
    <author>103059</author>
  </authors>
  <commentList>
    <comment ref="A56" authorId="0" shapeId="0">
      <text>
        <r>
          <rPr>
            <b/>
            <sz val="9"/>
            <color indexed="81"/>
            <rFont val="Tahoma"/>
            <family val="2"/>
          </rPr>
          <t>103059:</t>
        </r>
        <r>
          <rPr>
            <sz val="9"/>
            <color indexed="81"/>
            <rFont val="Tahoma"/>
            <family val="2"/>
          </rPr>
          <t xml:space="preserve">
CD 2 may pay for work. Quote is needed.</t>
        </r>
      </text>
    </comment>
  </commentList>
</comments>
</file>

<file path=xl/comments2.xml><?xml version="1.0" encoding="utf-8"?>
<comments xmlns="http://schemas.openxmlformats.org/spreadsheetml/2006/main">
  <authors>
    <author>103059</author>
  </authors>
  <commentList>
    <comment ref="A92" authorId="0" shapeId="0">
      <text>
        <r>
          <rPr>
            <b/>
            <sz val="9"/>
            <color indexed="81"/>
            <rFont val="Tahoma"/>
            <family val="2"/>
          </rPr>
          <t>103059:</t>
        </r>
        <r>
          <rPr>
            <sz val="9"/>
            <color indexed="81"/>
            <rFont val="Tahoma"/>
            <family val="2"/>
          </rPr>
          <t xml:space="preserve">
CD 2 may pay for work. Quote is needed.</t>
        </r>
      </text>
    </comment>
  </commentList>
</comments>
</file>

<file path=xl/comments3.xml><?xml version="1.0" encoding="utf-8"?>
<comments xmlns="http://schemas.openxmlformats.org/spreadsheetml/2006/main">
  <authors>
    <author>103059</author>
  </authors>
  <commentList>
    <comment ref="A79" authorId="0" shapeId="0">
      <text>
        <r>
          <rPr>
            <b/>
            <sz val="9"/>
            <color indexed="81"/>
            <rFont val="Tahoma"/>
            <family val="2"/>
          </rPr>
          <t>103059:</t>
        </r>
        <r>
          <rPr>
            <sz val="9"/>
            <color indexed="81"/>
            <rFont val="Tahoma"/>
            <family val="2"/>
          </rPr>
          <t xml:space="preserve">
CD 2 may pay for work. Quote is needed.</t>
        </r>
      </text>
    </comment>
  </commentList>
</comments>
</file>

<file path=xl/sharedStrings.xml><?xml version="1.0" encoding="utf-8"?>
<sst xmlns="http://schemas.openxmlformats.org/spreadsheetml/2006/main" count="1183" uniqueCount="449">
  <si>
    <t>Work Requested</t>
  </si>
  <si>
    <t>COMPLETED</t>
  </si>
  <si>
    <t>Date of Request</t>
  </si>
  <si>
    <t>Requested by:</t>
  </si>
  <si>
    <t>Building Name</t>
  </si>
  <si>
    <t>Date Re-visited</t>
  </si>
  <si>
    <t>CD</t>
  </si>
  <si>
    <t>Street Name</t>
  </si>
  <si>
    <t>Street #</t>
  </si>
  <si>
    <t>Manchester</t>
  </si>
  <si>
    <t>City &amp; ZIP</t>
  </si>
  <si>
    <t>vacant lot</t>
  </si>
  <si>
    <t>To: CFD</t>
  </si>
  <si>
    <t>NUMBER OF JOBS TO DATE</t>
  </si>
  <si>
    <t>NUMBER OF JOBS COMPLETED</t>
  </si>
  <si>
    <t>NUMBER OF JOBS PENDING</t>
  </si>
  <si>
    <t># OF JOBS COMPLETED</t>
  </si>
  <si>
    <t># OF JOBS YTD</t>
  </si>
  <si>
    <t># OF JOBS PENDING</t>
  </si>
  <si>
    <t>YTD EXPENSE:</t>
  </si>
  <si>
    <t>Old Lincoln Heights Jail</t>
  </si>
  <si>
    <t>Ave 19</t>
  </si>
  <si>
    <t>FS 5</t>
  </si>
  <si>
    <t>n/a</t>
  </si>
  <si>
    <t xml:space="preserve">Cost
</t>
  </si>
  <si>
    <t>Comments / Notes</t>
  </si>
  <si>
    <t>AVERAGE Expense:</t>
  </si>
  <si>
    <t>FS 57</t>
  </si>
  <si>
    <t>YTD EXPENSE: Completed &amp; Pending</t>
  </si>
  <si>
    <t>Pending Projects: Actual &amp; Estimate</t>
  </si>
  <si>
    <t>LA 90045</t>
  </si>
  <si>
    <t>trash cleanup, weeds</t>
  </si>
  <si>
    <t xml:space="preserve">Completed work YTD Expense:  </t>
  </si>
  <si>
    <t>Bethune Library</t>
  </si>
  <si>
    <t>LA</t>
  </si>
  <si>
    <t>Josh Rohmer, CAO</t>
  </si>
  <si>
    <t>Berny Moto, CD 8</t>
  </si>
  <si>
    <t>2/25/15 - estimate received and sent to CD 11
04/30/15 CFD rpt (partial cost?)</t>
  </si>
  <si>
    <t>TOTAL</t>
  </si>
  <si>
    <t>1 = complete
2 = pending
3 = completed;no final cost</t>
  </si>
  <si>
    <t>Val, Melody</t>
  </si>
  <si>
    <t>North Hills</t>
  </si>
  <si>
    <t>Cristina Coria &amp; Yolanda Fuentes, CD 7</t>
  </si>
  <si>
    <t>Lincoln Heights jail</t>
  </si>
  <si>
    <t>fence repair, homeless, debris, window breach, sign, graffitti</t>
  </si>
  <si>
    <t xml:space="preserve">fence repair, </t>
  </si>
  <si>
    <t>Vermont Ave - South</t>
  </si>
  <si>
    <t>Secure View Proposal - install window covering &amp; maintenance</t>
  </si>
  <si>
    <t>weed, trash, install fence</t>
  </si>
  <si>
    <t>weed, fence, signs.</t>
  </si>
  <si>
    <t>5/11/15 - Dave Perka emails that fence is broken again.  
5/26/15 - Berny followed-up.
CFD cost rpt 6/30/15
7/7/15 -per PI fence to be completed on 7/13/15</t>
  </si>
  <si>
    <t xml:space="preserve">ITA to replace (5) motion detectors and (2) shock sensors as a result of 6/25-6/29/ breakin. </t>
  </si>
  <si>
    <t>CRA property transfer of fence rental to GSD</t>
  </si>
  <si>
    <t>3/6/15 Jacqueline - Thank you for working on this. FYI, United Site Services (800-864-5387, Rosemary is ext. 6287) is expecting the call from the City to transfer the service.  United has some difficulty identifying the property using the correct address (3671 or 3685 S. Vermont Ave.) so it may be easiest for them to search for the record using CRA/LA's Customer ID: USS-179096, and the most recent work order in 0-597310.  If possible, please try to contact them early next week - otherwise CRA/LA plans to have them remove the fence, at which point we'd need to have it re-installed, which would be a waste.  
3/9/15 - called fencing company and transferred billing to GSD-RES; monthly invoice approximately $141.</t>
  </si>
  <si>
    <t>Ave 26 &amp; Lacy</t>
  </si>
  <si>
    <t>S. Hill Street</t>
  </si>
  <si>
    <t>Bunker Hill - Parcel Y - Angeles Knoll</t>
  </si>
  <si>
    <t>broken fence</t>
  </si>
  <si>
    <t>Todd Hessick, GSD Special Events</t>
  </si>
  <si>
    <t>NUISANCE ABATEMENT LOG FY 15-16</t>
  </si>
  <si>
    <t>Possible next door renter:  AA Motors, Anderson @ 323-750-8891 
4/28/15 - estimate received
CFD rpt 6/30/15
7/14/15 - DP emailed completed pictures.</t>
  </si>
  <si>
    <t>homeless, clean-up, fence, board-up, chain-link gate, rolling gate, security bars, grafitti</t>
  </si>
  <si>
    <t>Nancy Aguilar, CD 11
srogers@kentwoodhomeguardians.com</t>
  </si>
  <si>
    <t>6/24/15 - estimate received from DP
$2,549.90 estimate for fence only from Quality Fence Co.
6/30/15 - partial cost from CFD rpt
7/9/15 - DP emailed pictures.  Notified CD 7 work completed.</t>
  </si>
  <si>
    <t>Joe checked Assessor's Book 2784 Page 2 Parcel 902 and I came up with a quitclaim deed which recorded on June 23, 1978 as instrument No. 78-684301 of Official Records. According to the Certificate of Acceptance, this property belongs to the Department of Recreation and Parks. The adjacent parcel (2784-2-903) belongs to the Los Angeles County Flood Control Distric</t>
  </si>
  <si>
    <t>old FS# 7</t>
  </si>
  <si>
    <t>homeless encampment, secure facility</t>
  </si>
  <si>
    <t>APN 
2784002902.</t>
  </si>
  <si>
    <t>install "No Trespassing" sign</t>
  </si>
  <si>
    <t>Alin Sahagian, Deputy City Atty
(818) 374-6837</t>
  </si>
  <si>
    <t>Northridge Metrolink Station</t>
  </si>
  <si>
    <t>Washington Irving Library</t>
  </si>
  <si>
    <t>create one time purchase order for Intuitive Real Estate Solutions (Secure View)</t>
  </si>
  <si>
    <t>Arlington</t>
  </si>
  <si>
    <t>Jose Rodriguez, CD 1</t>
  </si>
  <si>
    <t>De Pauw</t>
  </si>
  <si>
    <t>Pacific Palisades</t>
  </si>
  <si>
    <t>gate vandalized</t>
  </si>
  <si>
    <t>Wallace Leifer, neighbor</t>
  </si>
  <si>
    <t>The front gate on the right has been broken &amp; vandals get around to the back. Please check all gates @ both properties &amp; also see if there has been additional entry from the back into the homes!</t>
  </si>
  <si>
    <t>E 110TH</t>
  </si>
  <si>
    <t>Nicole Wells, CD 15</t>
  </si>
  <si>
    <t>fire brush clearance</t>
  </si>
  <si>
    <t>LA 90059</t>
  </si>
  <si>
    <t>signs, fencing, T gate, weed abatement</t>
  </si>
  <si>
    <t>Old West Animal Shelter</t>
  </si>
  <si>
    <t>graffitti</t>
  </si>
  <si>
    <t>Dave Paschal, GSD</t>
  </si>
  <si>
    <t>Missouri</t>
  </si>
  <si>
    <t>LA 90025</t>
  </si>
  <si>
    <t>Tony Royster/Val Melloff, GSD</t>
  </si>
  <si>
    <t>Jerry Morris, ITA</t>
  </si>
  <si>
    <t>multi-city agency clean-up to be conducted on 6/25-26/15
APN: 5205003900, 5205003901, 5205002901 (rear of Animal Services), and 5205003900 (rear of open space)
7/13/15 - Peter emailed pictures of completed project.
CFD cost rpt 07/31/15</t>
  </si>
  <si>
    <t>6/29/15 - ITA to replace (5) motion detectors and (2) shock sensors as a result of 6/25-6/29/ break-in. Estimate received and PO to be created by Lisa. ITA installed.</t>
  </si>
  <si>
    <t>7/14/15 - DP emailed completed pictures.  Notifed CA work completed.
CFD cost rpt 07/31/15</t>
  </si>
  <si>
    <t xml:space="preserve">7/23/15 - Secure View proposal $6,435
7/30/15 - sent email to Connie Espina, GSD Procurement
8/5/15 - Requisition in SMS
</t>
  </si>
  <si>
    <t xml:space="preserve">7/29/15 - site visit &amp; walk-thru with CD 1,LAPD &amp; RAP
8/4/15 - site visit with CFD </t>
  </si>
  <si>
    <t>8/4/15 - Inspected by Rodolfo A Esqueda then reported to David Paschal
8/5/15 - estimate received</t>
  </si>
  <si>
    <t>Estimate</t>
  </si>
  <si>
    <t>7/13/15 - estimate received
8/3/15 - DP completed
CFD rpt 073115</t>
  </si>
  <si>
    <t>Curt Klafta/Emily Gutierrez, LAFD
Gene Paleno, citizen</t>
  </si>
  <si>
    <t>7/27/15 - Emily Gutierrez email - On this date/time LAPD was contacted to respond to old FS-7; this information came to Fire Facilities via BC C. Combs (LAPD Inc#2522).  Chief Combs reported that it was apparent that there was a homeless encampment on the property; additionally, there appears to be water running from the apparatus floor to the street.  As discussed last week, the property needs to be secured as quickly as possibly; even more so now that there is unauthorized use of City utilities.
CFD rpt 7/31/15</t>
  </si>
  <si>
    <t>Sycamore Grove Park</t>
  </si>
  <si>
    <t>8/11/15 - estimate rec'd</t>
  </si>
  <si>
    <t>8/11/15 - fence to be installed 08/13/15</t>
  </si>
  <si>
    <t>Solomon Rivera, CD8</t>
  </si>
  <si>
    <t xml:space="preserve">LA </t>
  </si>
  <si>
    <t>remove homeless, install fence, sign, board-up</t>
  </si>
  <si>
    <t>Nordhoff</t>
  </si>
  <si>
    <t>Tupper &amp; columbus Ave</t>
  </si>
  <si>
    <t>Ave 49 thru Ave 52</t>
  </si>
  <si>
    <r>
      <t xml:space="preserve">Secure View to submit proposal by June 15. Estimate received.  </t>
    </r>
    <r>
      <rPr>
        <sz val="9"/>
        <color rgb="FFFF0000"/>
        <rFont val="Arial"/>
        <family val="2"/>
      </rPr>
      <t>Pending item</t>
    </r>
    <r>
      <rPr>
        <sz val="9"/>
        <rFont val="Arial"/>
        <family val="2"/>
      </rPr>
      <t>.</t>
    </r>
  </si>
  <si>
    <t>Lorena Bernal CD 6</t>
  </si>
  <si>
    <t>W 85TH PL</t>
  </si>
  <si>
    <t>3-1-1- Service Request ID : 00184759</t>
  </si>
  <si>
    <t>weeds, trash</t>
  </si>
  <si>
    <t>FS 65</t>
  </si>
  <si>
    <t>Estimate is for recapping copper pipes only.</t>
  </si>
  <si>
    <t>Heather Anderson/Lorena Arellano CD 15; McCormick/Cooper-GSD</t>
  </si>
  <si>
    <t>FS 7</t>
  </si>
  <si>
    <t>103rd Street</t>
  </si>
  <si>
    <t>stolen copper pipes, fix water pipes, estimate to separate utility meter with YoWatts, secure facility</t>
  </si>
  <si>
    <t>CD 8 request made on 8/6/15 mtg</t>
  </si>
  <si>
    <t>Griffin Avenue</t>
  </si>
  <si>
    <t>LA 90031</t>
  </si>
  <si>
    <t>Melinda Ramos-Alatorree, CD 1</t>
  </si>
  <si>
    <t>fence, sign</t>
  </si>
  <si>
    <t xml:space="preserve">94th &amp; Broadway </t>
  </si>
  <si>
    <t>APN: 6053-006-926</t>
  </si>
  <si>
    <t>solomon Rivera, CD 8</t>
  </si>
  <si>
    <t>clean-up</t>
  </si>
  <si>
    <t>8/31/15 - Joe researched property belongs to HCIDLA.  Informed CD 8 &amp; HCID Vasken&amp; Doug.  CFD request canceled.</t>
  </si>
  <si>
    <t>Bethelwel Wilson, City Atty Neighborhood Prosecutor</t>
  </si>
  <si>
    <t>Nike Browns Canyon silo</t>
  </si>
  <si>
    <t>Thom Bylard/Michael Loaiza</t>
  </si>
  <si>
    <t>Chatsworth</t>
  </si>
  <si>
    <t>Google map shows it’s the continuation of Ave 52-Sycamore Grove Park. Need to verify. 
9/1/15 - Property belongs to RAP, per Joe.  Canceled work order to CFD. Informed CD 1.</t>
  </si>
  <si>
    <t>broken roof cap; cap roof with lite weight concrete</t>
  </si>
  <si>
    <t>quote to demolish building, fencing</t>
  </si>
  <si>
    <t>Avenue</t>
  </si>
  <si>
    <t>12 hr shift for Security Services;</t>
  </si>
  <si>
    <t>Service from July 7 thru Sept 30
8/24/15 - invoice for July $6,577.07
9/16/15 - invoice for August $9,062.88</t>
  </si>
  <si>
    <t>GSD-Val/Melody</t>
  </si>
  <si>
    <t>Old Washington Library</t>
  </si>
  <si>
    <t>GSD/Melody/</t>
  </si>
  <si>
    <t>Tony/Val</t>
  </si>
  <si>
    <t>7/23/15 - issue one time PO to Intuitive Real Estate Solutions per tony
8/10/15 - PO issued by Connie Espinosa</t>
  </si>
  <si>
    <t>trash pick-up, clean-up</t>
  </si>
  <si>
    <t xml:space="preserve">9/2/15 - not part of original estimate since roof was not broken at that time. Change order submitted by CFD.
</t>
  </si>
  <si>
    <t>Vermont</t>
  </si>
  <si>
    <t>LA 90044</t>
  </si>
  <si>
    <t>Coldwater Canyon</t>
  </si>
  <si>
    <t>Studio City 91604</t>
  </si>
  <si>
    <t>California Ave</t>
  </si>
  <si>
    <t>Venice  90291</t>
  </si>
  <si>
    <t>103rd St</t>
  </si>
  <si>
    <t>LA 90002</t>
  </si>
  <si>
    <t>Venice Blvd</t>
  </si>
  <si>
    <t>Balboa Blvd</t>
  </si>
  <si>
    <t>Encino 91316</t>
  </si>
  <si>
    <t>Mount Holyoke</t>
  </si>
  <si>
    <t>LA 90272</t>
  </si>
  <si>
    <t>970-1010</t>
  </si>
  <si>
    <t>Jefferson Blvd</t>
  </si>
  <si>
    <t>LA 90011</t>
  </si>
  <si>
    <t>Olive St</t>
  </si>
  <si>
    <t>LA 90037</t>
  </si>
  <si>
    <t>Carondolet</t>
  </si>
  <si>
    <t>LA 90006</t>
  </si>
  <si>
    <t>Westchester 90045</t>
  </si>
  <si>
    <t>Ramirez St</t>
  </si>
  <si>
    <t>LA 90012</t>
  </si>
  <si>
    <t>St Andrew Place</t>
  </si>
  <si>
    <t>LA 90047</t>
  </si>
  <si>
    <t>Cahuenga</t>
  </si>
  <si>
    <t>NH 91601</t>
  </si>
  <si>
    <t>San Fernando Rd</t>
  </si>
  <si>
    <t>Sylmar 91342</t>
  </si>
  <si>
    <t>11th Ave</t>
  </si>
  <si>
    <t>LA 90018</t>
  </si>
  <si>
    <t>Missouri Avenue</t>
  </si>
  <si>
    <t>Western Ave</t>
  </si>
  <si>
    <t>81st St</t>
  </si>
  <si>
    <t>Willowbrook</t>
  </si>
  <si>
    <t xml:space="preserve">Beachwood </t>
  </si>
  <si>
    <t>Hollywood 90068</t>
  </si>
  <si>
    <t>Isabel st</t>
  </si>
  <si>
    <t>LA 90065</t>
  </si>
  <si>
    <t>LA 90007</t>
  </si>
  <si>
    <t xml:space="preserve">3646-3650 </t>
  </si>
  <si>
    <t>Knobhill</t>
  </si>
  <si>
    <t>Sherman Oaks</t>
  </si>
  <si>
    <t>Venice way</t>
  </si>
  <si>
    <t>Malden Avenue</t>
  </si>
  <si>
    <t>Chatsworth 91304</t>
  </si>
  <si>
    <t>Thatcher</t>
  </si>
  <si>
    <t>Venice  90292</t>
  </si>
  <si>
    <t>Mesa St</t>
  </si>
  <si>
    <t>San Pedro 90731</t>
  </si>
  <si>
    <t>Broad Ave</t>
  </si>
  <si>
    <t>wilmington 90744</t>
  </si>
  <si>
    <t>Napa</t>
  </si>
  <si>
    <t>Pacific Coast Hwy</t>
  </si>
  <si>
    <t>Pacific Palisades 90272</t>
  </si>
  <si>
    <t>Ozeta Terrace
(Ozeta &amp; Clark St)</t>
  </si>
  <si>
    <t>LA 90069</t>
  </si>
  <si>
    <t>Roseview Ave</t>
  </si>
  <si>
    <t>Washington Blvd/53rd St/Santa Fe</t>
  </si>
  <si>
    <t>LA 90058</t>
  </si>
  <si>
    <r>
      <t xml:space="preserve">Avenue 35 &amp; Pasadena
</t>
    </r>
    <r>
      <rPr>
        <sz val="8"/>
        <color rgb="FFFF0000"/>
        <rFont val="Arial"/>
        <family val="2"/>
      </rPr>
      <t>City APN: 5205004900</t>
    </r>
    <r>
      <rPr>
        <sz val="8"/>
        <rFont val="Arial"/>
        <family val="2"/>
      </rPr>
      <t xml:space="preserve">
LA Metro APN: 5205004903</t>
    </r>
  </si>
  <si>
    <t>Lindley Avenue</t>
  </si>
  <si>
    <t>Reseda 91355</t>
  </si>
  <si>
    <t>Olive st</t>
  </si>
  <si>
    <t>Paseo Miramar</t>
  </si>
  <si>
    <t>Pacific Palisades 90273</t>
  </si>
  <si>
    <t>Eldeen Drive</t>
  </si>
  <si>
    <t>Tarzana</t>
  </si>
  <si>
    <t>Browns Canyon Silo 
APN 2821-002-900 
12080 BROWNS CANYON RD</t>
  </si>
  <si>
    <t>Chatsworth 91311</t>
  </si>
  <si>
    <t>4th &amp; Santa Fe</t>
  </si>
  <si>
    <t>86th St &amp; Broadway</t>
  </si>
  <si>
    <t>Tupper &amp; columbus Avenue</t>
  </si>
  <si>
    <t>11253,11259, 11265, 11273</t>
  </si>
  <si>
    <t>Laurie Drive</t>
  </si>
  <si>
    <t>LA 91604</t>
  </si>
  <si>
    <t>vacant lot - Vermont Miracle Park</t>
  </si>
  <si>
    <t>FS 78</t>
  </si>
  <si>
    <t>Vera Davis Ctr</t>
  </si>
  <si>
    <t>FS 83</t>
  </si>
  <si>
    <t>street intersection</t>
  </si>
  <si>
    <t>Paul Williams / Angelus Funeral</t>
  </si>
  <si>
    <t>old Junipero Serra Library</t>
  </si>
  <si>
    <t>LAPD parking lot</t>
  </si>
  <si>
    <t>FS 13</t>
  </si>
  <si>
    <t xml:space="preserve"> APN 6001-013-906
old temp site for 77th PD</t>
  </si>
  <si>
    <t xml:space="preserve">APN 2506-034-900 </t>
  </si>
  <si>
    <t>SLA Animal Shelter</t>
  </si>
  <si>
    <t>WLA Animal Shelter</t>
  </si>
  <si>
    <t>APN 6032-005-900
vacant lot</t>
  </si>
  <si>
    <t>SFR</t>
  </si>
  <si>
    <t>vacant Street Maintenance yard</t>
  </si>
  <si>
    <t>Neigh Hsng Service of LA</t>
  </si>
  <si>
    <t>Paul Williams/Angelus Funeral Home</t>
  </si>
  <si>
    <t>Sanitation</t>
  </si>
  <si>
    <t>FS 53</t>
  </si>
  <si>
    <t xml:space="preserve">vacant lot </t>
  </si>
  <si>
    <t>vacant lot 
APN 2124018905</t>
  </si>
  <si>
    <t>Old Lincoln Heights jail</t>
  </si>
  <si>
    <t>under the bridge</t>
  </si>
  <si>
    <t>TOTAL REPORTED NUISANCE PROPERTIES</t>
  </si>
  <si>
    <t>NUISANCE ABATEMENT LOG FY 14-15</t>
  </si>
  <si>
    <t>vacant+D3:D68 lot</t>
  </si>
  <si>
    <t>NUISANCE ABATEMENT LOG FYs 14-16</t>
  </si>
  <si>
    <t>TOTAL EXPENSE</t>
  </si>
  <si>
    <t>TOTAL PROPERTIES REPORTED</t>
  </si>
  <si>
    <t>REPORTED NUISANCE PROPERTIES FYs 2014-2016</t>
  </si>
  <si>
    <t>REPORTED NUISANCE PROPERTIES FY 2014 - 2016</t>
  </si>
  <si>
    <t>MAYOR'S OPERTATIONS INNOVATION TEAM</t>
  </si>
  <si>
    <t>Working Draft</t>
  </si>
  <si>
    <t>YTD EXPENSE</t>
  </si>
  <si>
    <t>CFD Estimate</t>
  </si>
  <si>
    <t>weed,fence, trash,sign</t>
  </si>
  <si>
    <t xml:space="preserve">COMPLETED - 7/17/14
</t>
  </si>
  <si>
    <t>trash, board-up, sign, secure gate</t>
  </si>
  <si>
    <t>COMPLETED - 7/16/14
CFD cost rpt 12/2/14
CFD cost rpt 04/30/15</t>
  </si>
  <si>
    <t>Weed Abatement/Trash Removal</t>
  </si>
  <si>
    <t>COMPLETED - 7/24/14</t>
  </si>
  <si>
    <t>Weed, trash removal</t>
  </si>
  <si>
    <t>CD 15</t>
  </si>
  <si>
    <t xml:space="preserve">COMPLETED - 7/30/14
</t>
  </si>
  <si>
    <t>Remove homeless, debris and property, signage</t>
  </si>
  <si>
    <t>COMPLETED - 8/5/14</t>
  </si>
  <si>
    <t>fence, board-up, possible  interior asbestos removal, graffitti, weed, trash</t>
  </si>
  <si>
    <t>City Atty Raffy Astvasadoorian</t>
  </si>
  <si>
    <t xml:space="preserve">$3,410 estimatefor fence and board-up only. Rec'd 10/7/14
CFD cost rpt 11/4/14
</t>
  </si>
  <si>
    <t>Secure Windows, board-ups</t>
  </si>
  <si>
    <t>COMPLETED - 8/7/14
CFD rpt 11/4/14</t>
  </si>
  <si>
    <t>Fix broken gate, fencing</t>
  </si>
  <si>
    <t>COMPLETED - 8/7/14
CFD rpt 12/31/14</t>
  </si>
  <si>
    <t>graffiti, weed,fencing, trash removal, board-up, signs</t>
  </si>
  <si>
    <t>COMPLETED - 8/14/14
cost came from Rose 9/29/14 rpt
cost came from 04/30/15</t>
  </si>
  <si>
    <t>graffiti, weed, trash,sign, board-ups</t>
  </si>
  <si>
    <t>COMPLETED 8/14/14
cost came from CFD 12/31/14 rpt
12/2/14 - DP confirmed completion</t>
  </si>
  <si>
    <t>Remove homeless, weeds, fencing, trash, signage</t>
  </si>
  <si>
    <t>COMPLETED - 8/17/14
CFD cost report 12/31/14
CFD cost report 04/30/15</t>
  </si>
  <si>
    <t xml:space="preserve">Tree trimming, grafitti, weed, signage, board-up, fence repair, clean-up, </t>
  </si>
  <si>
    <t>Completed - 9/24/14 per David Perka. Cost from Rose 9/29/14 rpt but w/o tree trimming &amp; board-up
10/7/14 - req to ID any work needed for bldg for possible tenant.</t>
  </si>
  <si>
    <t>9/3/2014
9/22/2014</t>
  </si>
  <si>
    <t xml:space="preserve">weed,trash </t>
  </si>
  <si>
    <t>COMPLETED 9/29/14
CFD rpt 11/4/14
10/22/14 - responded to Peter's email to revisit in Nov.</t>
  </si>
  <si>
    <t>Interior/Exterior Cleanup and Securing premises</t>
  </si>
  <si>
    <t>COMPLETED
cost came from Rose 9/29/14 rpt</t>
  </si>
  <si>
    <t>Overgrown vegetation removal</t>
  </si>
  <si>
    <t>CFD rpt 11/4/14 - labor only
1/12/15 - completed per PI
CFD rpt 1/31/15</t>
  </si>
  <si>
    <t>none</t>
  </si>
  <si>
    <t>Re-Visit inspection</t>
  </si>
  <si>
    <t>Cost from 10/9/2014;12/31/14  rpt</t>
  </si>
  <si>
    <t xml:space="preserve">weed, trash, fencing, </t>
  </si>
  <si>
    <t>install fence, install sign; clear trash.</t>
  </si>
  <si>
    <t xml:space="preserve">9/24/14 - estimate recd
COMPLETED - 10/10/14 
</t>
  </si>
  <si>
    <t>sign, homeless removal, clean-up</t>
  </si>
  <si>
    <t>CFD rpt 11/4/14 - labor only
1/12/15 - completed per PI
CFD rpt - 1/31/15</t>
  </si>
  <si>
    <t>board-up, sign, dumping, repair roll-up garage door</t>
  </si>
  <si>
    <t>Dept. of Animal Services</t>
  </si>
  <si>
    <t>$353.98 - invoice garage door repair only</t>
  </si>
  <si>
    <t xml:space="preserve">9/25/14 - roll up garage door repair finished per Mark.
10/26/14 - signage installed
</t>
  </si>
  <si>
    <t>sign, fence repair, 2 trees trimming, 1 tree to be removed. No squatters present.</t>
  </si>
  <si>
    <t xml:space="preserve"> </t>
  </si>
  <si>
    <t>9/25/14 - estimate recd
Cost rpt 11/4/14 weed,fence trash only
11/17/14 - told David to trim trees only, no tree removal and no sidewalk repair.
1/12/15 - completed per PI
CFD rpt - 1/31/15;  4/30/15; 6/30/15</t>
  </si>
  <si>
    <t>fence</t>
  </si>
  <si>
    <t>COMPLETED. CFD rpt 11/4/14</t>
  </si>
  <si>
    <t>weed, trash,</t>
  </si>
  <si>
    <t>Tree from property is hitting roof of 8110 Vermont Ave.  Tree  removal/trimmed</t>
  </si>
  <si>
    <t xml:space="preserve">CFD rpt 11/4/14 labor only
1/12/15 - completed per PI
</t>
  </si>
  <si>
    <t xml:space="preserve">re-secure front door, cover hole in roof, additional fencing, re-post asbestos sign.  </t>
  </si>
  <si>
    <t>CA Neighborhood Prosecutor Raffy Astvasadoorian</t>
  </si>
  <si>
    <t>10/2/14 - Transients have been removing copper water piping &amp; wiring per Peter. 
10/2/14 - Estimate received.
1/12/15 - completed per PI
CFD cost report - 04/30/15</t>
  </si>
  <si>
    <t>weed, car &amp; trash removal, auction prep</t>
  </si>
  <si>
    <t>RES</t>
  </si>
  <si>
    <t>auction clean-upper David Perka email of 110614 - clean will be finished today
COMPLETED - 11/12/14
CFD rpt 12/2/14; 12/31/14
cost of $3,019.37 clean-up paid by auction proceeds</t>
  </si>
  <si>
    <t>exterior and interior clean up, access</t>
  </si>
  <si>
    <t>Open house/auction
11/6/14 - bathroom cleaned
11/17/14 - per David Perka, work completed.
CFD cost rpt 12/31/14; 1/31/15
2/1/15 - requested front yard cleanup; leaves, weeds
CFD cost rport 04/30/15 - $11,053.75
CFD to be reimbursed through sale proceeds.  Notice of completion sent to Acct 05/06/15.</t>
  </si>
  <si>
    <t>graffitti removal</t>
  </si>
  <si>
    <t>CFD</t>
  </si>
  <si>
    <t>CFD cost report 11/4/14; 1/31/15
1/12/15 - completed per PI</t>
  </si>
  <si>
    <t>weed, trash removal, auction prep</t>
  </si>
  <si>
    <t>CFD rpt 12/2/14; 12/31/14; 1/31/15
cost of $798.62 clean-up paid by auctionproceeds</t>
  </si>
  <si>
    <t>CFD rpt 12/2/14; 12/31/14; 1/31/15
cost of $501.65 clean-up paid by auction proceeds</t>
  </si>
  <si>
    <t>weed, fencing, trash cleanup</t>
  </si>
  <si>
    <t>quote rec'd 10/28
CFD rpt 9/29/14 labor cost only 
12/1/14 - per DP completed
CFD rpt 12/2/14; 12/31/14; 1/31/15; 04/30/15</t>
  </si>
  <si>
    <t>Cost of $2,366.53 clean-up paid by auction proceeds</t>
  </si>
  <si>
    <t>Procedure 5 Asbestos removal study</t>
  </si>
  <si>
    <t>11/5/14 - estimate recd
COMPLETED - from CFD rpt 12/2/14; 1/31/15</t>
  </si>
  <si>
    <t>Rodents</t>
  </si>
  <si>
    <t>CFD rpt 12/2/14; 12/31/14; 1/31/15
1/12/15 - completed per PI</t>
  </si>
  <si>
    <t>secure facility, homeless, fence</t>
  </si>
  <si>
    <t>​Marsha Jackson, Street Services Investigator</t>
  </si>
  <si>
    <t>CFD rpt 12/2/14
12/9/14 - estimate rec'd
CFD rpt 12/31/14
1/12/15 - completed per PI</t>
  </si>
  <si>
    <t>Graffiti, weed, clean-up</t>
  </si>
  <si>
    <t>quote rec'd 10/30/14  for $12,210  incl trim 6 trees;  JM told CFD do not trim trees.
CFD rpt 12/2/14 - labor only
12/2/14 - per DP clean-up started and painting to follow
12/15/14 - per DP work completed.
CFD rpt 12/31/14; 1/31/15</t>
  </si>
  <si>
    <t>signage, homeless removal, weed, fence</t>
  </si>
  <si>
    <t>Gabriela Medina, CD 15</t>
  </si>
  <si>
    <t>need quote
cost for labor only 10/9/14 rpt
fence installation scheduled for 12/15/14.
fence and clean up finished on 12/22/14
CFD rpt 12/31/14; 1/31/15</t>
  </si>
  <si>
    <t>Fence repair</t>
  </si>
  <si>
    <t>CFD cost report 12/31/14</t>
  </si>
  <si>
    <t>CFD rpt 11/4/14 - labor only; 1/31/15
1/12/15 - completed per PI; no rodents</t>
  </si>
  <si>
    <t>Graffiti Removal</t>
  </si>
  <si>
    <t xml:space="preserve">COMPLETED; need cost
1/12/15 - completed per PI; </t>
  </si>
  <si>
    <t>demolish building</t>
  </si>
  <si>
    <t>Paul Blausman, Sanitation</t>
  </si>
  <si>
    <t>1/12/15 - per PI, CFD rec'd work order requesting estimate to demolish building.  Sanitation will seek funding.  Est sent to DOS.  
CFD rpt 1/31/15 -labor only</t>
  </si>
  <si>
    <t>secure building, change locks,  24 hr security officer $18K/month , port-a-potty $60/month</t>
  </si>
  <si>
    <r>
      <t xml:space="preserve">10/8/14 - security ordered; 10/9/14 -port-a-potty to be delivered; 
Security:  Oct. invoice $14,430.40; Nov invoice $18,332.61; Dec inv $18,474.42; Jan inv $18,709.14 = </t>
    </r>
    <r>
      <rPr>
        <b/>
        <sz val="8"/>
        <rFont val="Arial"/>
        <family val="2"/>
      </rPr>
      <t>TOTAL =$69,946.57
PAID THRU RES 3040 ACCT</t>
    </r>
    <r>
      <rPr>
        <sz val="8"/>
        <rFont val="Arial"/>
        <family val="2"/>
      </rPr>
      <t xml:space="preserve">
</t>
    </r>
  </si>
  <si>
    <t>Phase 5 study, remove items inside building, remove trash, fire extinguisher, locks, board-up</t>
  </si>
  <si>
    <t>RES per LAFD citation</t>
  </si>
  <si>
    <t>$42,151 for 1st floor asbestos removal only</t>
  </si>
  <si>
    <t>10/22/14 - rec'd asbestos estimate $42,151. Tony approved work to proceed but Melody needs to figure out funding source.
10/23/14 - MM ok work to proceed. asbestos removal tent .finished by 11/11/14.  No access allowed.
11/4/14 - asbestos P5 clean-up complete for 1st floor only. Basement NOT done due to no funding of $548,845.
12/11/14 - per Peter, fire extinguisher replaced. Board-up will begin when movers are finished.  Per GM Tony, install alarm system then remove security officer.
CFD rpt 12/31/14 - $68,029.89
ASBESTOS FIRST FLOOR CLEAN-UP COMPLETED
1/21/15 - LAFD John Vidovich email saying that fire watch can end when bldg is boarded-up.
1/12/15 - in progress per PI</t>
  </si>
  <si>
    <t>post signs</t>
  </si>
  <si>
    <t>RES-DR</t>
  </si>
  <si>
    <t>1/13/15 - est rec'd
2/2/15 - project completed per Peter</t>
  </si>
  <si>
    <t>Repair or replace fence</t>
  </si>
  <si>
    <t>Mel Ilomin, CD 1</t>
  </si>
  <si>
    <t>1/12/15 - in progress per PI
1/21/15 - Mel Ilomin emailed stating work has begun.
2/2/15 - completed per DP</t>
  </si>
  <si>
    <t>Sign Installation Request_No Trespassing &amp; No Illegal Dumping</t>
  </si>
  <si>
    <t>CD 14 Miguel Vargas/LAPD Ofcr Mark Hyland</t>
  </si>
  <si>
    <t>The location is near the Santa Fe Ave and Washington Blvd. intersection.  The site is directly adjacent to the Santa Fe Ave bridge, on the east side and just south of 23rd Street. 
CFD rpt 1/31/15; 04/30/15</t>
  </si>
  <si>
    <t>graffitti, weed, trash, sign, board-up, trim trees, fence</t>
  </si>
  <si>
    <t>LABS Insp Robert Wood</t>
  </si>
  <si>
    <t>1/5/15 - R. Wood said he received a CSR about citizen complaint that he will send.  
1/12/15 - in progress per PI
1/13/15 - est rec'd
CFD rpt - 1/31/15
2/12/15 - per DP, tree trimming scheduled for 2/13/15; then work will be completed.
2/23/15 - DP tree trimmed
CFD cost rpt 04/30/15</t>
  </si>
  <si>
    <t>fence, sign, weeds, trash clean-up, Homeless clean-up</t>
  </si>
  <si>
    <t>Jose Rodriguez, CD1</t>
  </si>
  <si>
    <t>APN: 5205003900, 5205003901, 5205002901 (rear of Animal Services), and 5205003900 (rear of open space)
CD 1 clean up will start 2/24 &amp; 2/26.  Jose cell 213-785-4896.
2/23/15 - per Tom, permanent fence with gate.
2/25/15 - estimate received; Fencing to be installed on 2/27/15.
3/9/15 - CFD to proceed with "de-grubbing:
3/23/15 - work completed per Peter.</t>
  </si>
  <si>
    <t xml:space="preserve">Remove Trash , remove grafiti &amp;  remove weeds/overgrown brush inside and  surrounding the buildilng on both sides of street. </t>
  </si>
  <si>
    <t>Nora Gutierrez, CD 9</t>
  </si>
  <si>
    <t xml:space="preserve">3/11//15 - cost estimate rec'd and informed CD 9.
CFD rpt 05/31/15. </t>
  </si>
  <si>
    <t>lock doors, secure facility, signs, boardups</t>
  </si>
  <si>
    <t>Maria Gordo, Dept of Animal Services</t>
  </si>
  <si>
    <t>4/14/15 - email from Peter. Bldg secure, no homeless person; electricity still on.
4/23/15 - DWP Thom Breckner (213) 367-3497; service should be off but needs confirmation.</t>
  </si>
  <si>
    <t>homeless, weed, fence</t>
  </si>
  <si>
    <t>Noah Mulstein, CD 5</t>
  </si>
  <si>
    <t>4/15/15 - Per Peter's email, clean up will begin 4/16/15
4/27/15 - compelted</t>
  </si>
  <si>
    <t>fence installation, signs, weed abatement</t>
  </si>
  <si>
    <t>Arielle Bernard, CD 3</t>
  </si>
  <si>
    <t>4/20/15 - estimate rec'd. Total project cost with tree trimming $6,588.  
 4/27/15 - approve fence and sign installation.
CFD cost rept 04/30/15; 5/31/15;6/30/15</t>
  </si>
  <si>
    <t>Remove homeless</t>
  </si>
  <si>
    <t>​Paloma Pérez-McEvoy, Deputy Chief of Staff and Counsel
Councilman Curren Price - CD 9</t>
  </si>
  <si>
    <t>5/4/15 - per DP, FYI, the individual in question is on sidewalk and steps in front of, please advise, hes not actually inside or within the front porch, he wasnt there when checked it. The gate and building is still secured.
CFD cost rpt 5/31/15 - site visit only.</t>
  </si>
  <si>
    <t>Phase 5 study</t>
  </si>
  <si>
    <t>RES, CFD, Val</t>
  </si>
  <si>
    <t>5/6/15 -1st floor  asbestos clean-up completed per PI.</t>
  </si>
  <si>
    <t>Possible next door renter:  AA Motors, Anderson @ 323-750-8891 
4/28/15 - estimate received
CFD rpt 6/30/15</t>
  </si>
  <si>
    <t>install warning signs</t>
  </si>
  <si>
    <t>Eric Noreen, BOE</t>
  </si>
  <si>
    <t>4/28/15 - CFD estrimate received
CFD cost rpt 04/30/15 - partial
5/7/15 - signs installed
5/8/15 - 4th CPR funding request submitted to CAO;  CAO did not include in 4th CPR
CFD rpt 6/30/15</t>
  </si>
  <si>
    <t xml:space="preserve">weed, trash, </t>
  </si>
  <si>
    <t>5/11/15 - work completed.  DP sent pictures. 
Cost of $5,563.88 clean-up to be paid by auction proceeds.
CFD cost rpt 6/30/15</t>
  </si>
  <si>
    <t>install sign, clean-up, weed, grafitti, boarod-up</t>
  </si>
  <si>
    <t xml:space="preserve">CFD cost rpt 04/30/15
5/11/15 - work completed.  DP sent pictures. Cost not yet final.
CFD cst rpt 5/31/15; 6/30/15
Cost of $6,634.40 clean-up to be paid thru auction proceeds
</t>
  </si>
  <si>
    <t>graffiti, board-up</t>
  </si>
  <si>
    <t>Robert Wood, LADBS</t>
  </si>
  <si>
    <t>Cfd cost rpt 04/30/15; 6/30/15
5/11/15 - work completed.  DP sent pictures. Cost not yet final.
Cost of $1,344.00 clean-up to be paid thru auction sale proceeds</t>
  </si>
  <si>
    <t>fence repair, weed abatement</t>
  </si>
  <si>
    <t>5/12/15 - DP called stating LAFD contract was on site. Told DP to let LAFD finish work.
5/18/15 -return call from LAFD Insp. Sanz-Agero completed by LAFD Fire Brush Clearance Unit (818) 778-4924. LAFD will not send bill to GSD.He said they have been maintaining the lot for over 10 years.
6/1/15 - DP emailed pictures.
CFD cost rpt 5/31/15; 6/30/15</t>
  </si>
  <si>
    <t>Josh Rohmer, CAO
Janeth Estrada, CRA</t>
  </si>
  <si>
    <t>3/6/15 United Site Services (800-864-5387, Rosemary is ext. 6287) is expecting the call from the City to transfer the service.  United has some difficulty identifying the property using the correct address (3671 or 3685 S. Vermont Ave.) CRA/LA's Customer ID: USS-179096, and the most recent work order in 0-597310.  If possible, please try to contact them early next week - otherwise CRA/LA plans to have them remove the fence, at which point we'd need to have it re-installed, which would be a waste.  
3/9/15 - called fencing company and transferred billing to GSD-RES. Account No LAX-38899 - Order No. LO-597310
5/19/15 - March invoice received in the amount of $141.00 forwarded by CRA.</t>
  </si>
  <si>
    <t>24/7 security services</t>
  </si>
  <si>
    <t>Val/Melody</t>
  </si>
  <si>
    <t>G4Secure Solutions security from 4/27/15-5/31/15
$18,245.32 PAID THRU RES 3040 ACCT</t>
  </si>
  <si>
    <t>remove/clean-up bird nestings and bee hives</t>
  </si>
  <si>
    <t>LAFD - Emily Gutierrez</t>
  </si>
  <si>
    <t xml:space="preserve">4/29/15 - est rec'd
5/13/15 - per DP, vendor Cats will be on site 5/26 &amp; 27/15  to address the requested mitigations.
</t>
  </si>
  <si>
    <t>ITA to install alarm and videos with LAPD monitoring</t>
  </si>
  <si>
    <t>GSD GM</t>
  </si>
  <si>
    <t>$42,035.44 from ITA and $742 for GSD to move electrical outlet
2/20/15 - Per Donna of CAO, will use Fund 100, Department 54, Account 00L046 entitled Citywide Maintenance and Improvements for CSR 40-01639 Ref# MIS-15-075 - Lincoln Heights Jail Security System.
Paid thru 3rd CPR</t>
  </si>
  <si>
    <t>fence repair, cap silos</t>
  </si>
  <si>
    <t>LACounty Public Works Eng Insp John McCarney</t>
  </si>
  <si>
    <t xml:space="preserve">2/5/15 - estimate received
5/8/15 - 4th CPR request submitted to CAO.  
5/18/15 - per Raoul, request submitted for inclusion in 4th CPR.
6/9/15 - CCouncil approved 4th CPR; CF 14-1284-S3
</t>
  </si>
  <si>
    <t>DWP lights installation</t>
  </si>
  <si>
    <t>LAPD</t>
  </si>
  <si>
    <t>6/11/15 - email from Thom Breckner  5 light posts will be installed 6/20/15
$5,000 PAID THRU RES ACCT</t>
  </si>
  <si>
    <t>replace dual tech motion detector for outside and install new flood detector for basement.</t>
  </si>
  <si>
    <t>ITA Jerry Morris</t>
  </si>
  <si>
    <t>break-ins/vandalism
6/9/15 - Lisa H sent PO to Acctg created PO.
Estimate from FFS Technology
$229.65 PAID THRU RES ACCT</t>
  </si>
  <si>
    <t>board-up,secure door, trash,</t>
  </si>
  <si>
    <t>SLO Manuel Elorriaga</t>
  </si>
  <si>
    <t>4/20-4/29/15</t>
  </si>
  <si>
    <t>4/21/15 - rec'd call from Peter.  Facility got broken into again less than 24 hours after securing site.
Multiple break-ins occurring every week.
CFD rpt 6/30/15 total of $114,519.58</t>
  </si>
  <si>
    <t>6/29/15 - ITA to replace (5) motion detectors and (2) shock sensors as a result of 6/25-6/29/ break-in. Estimate received and PO to be created by Lisa.
$793.23 PAID THRU RES ACCT</t>
  </si>
  <si>
    <t>No Loitering sign installation</t>
  </si>
  <si>
    <t>City Atty Kurt Knecht
Sergio Carvajal, CD14</t>
  </si>
  <si>
    <t>7/7/15 - Per Joe Ramirez, location is under the jurisdiction of Street Services</t>
  </si>
  <si>
    <t>clean-up trash, weed, RUSH job</t>
  </si>
  <si>
    <t>Valerie Melloff/David Roberts</t>
  </si>
  <si>
    <t>Rush job due toLA Times inquiry.  Later found out that property is under the control of DOT.
7/8/15 - PI completing work.
7/13/15 - Dave Perka emailed pictures of completed work.</t>
  </si>
  <si>
    <t>6/24/15 - estimate received from DP
$2,549.90 estimate for fence only from Quality Fence Co.
6/30/15 - partial cost from CFD rpt
7/31/15 - CFD rpt</t>
  </si>
  <si>
    <t>Jose Rodriguez of CD 1</t>
  </si>
  <si>
    <t>multi-city agency clean-up to be conducted on 6/25-26/15
APN: 5205003900, 5205003901, 5205002901 (rear of Animal Services), and 5205003900 (rear of open space)
6/30/15 CFD cost rpt
7/31/15 - CFD rpt</t>
  </si>
  <si>
    <t>weed, trash, board-up, fence repair, homeless, debris, window breach, sign, graffitti</t>
  </si>
  <si>
    <t>Graffiti, weed, trash, board-up,sign,fencing, homeless</t>
  </si>
  <si>
    <t>Bethel Wilson, City Atty Neighborhood Prosecutor</t>
  </si>
  <si>
    <t>COMPLETED
CFD cost rpt 11/4/14; 12/31/14
4/16/15 - Dave Perka advised that placed is trashed again. He gets calls from the car dealership next door about activities taking place in the building.  Homeless cuts fences and the place cannot remain secure for  a long time.</t>
  </si>
  <si>
    <t>trash chair removal</t>
  </si>
  <si>
    <t>RES-JOC</t>
  </si>
  <si>
    <t xml:space="preserve">2/3/2015
</t>
  </si>
  <si>
    <t>CFD rpt 1/31/15;04/30/15; 6/30/15</t>
  </si>
  <si>
    <r>
      <t xml:space="preserve">Secure View to submit proposal by June 15. Estimate received.  </t>
    </r>
    <r>
      <rPr>
        <sz val="8"/>
        <color rgb="FFFF0000"/>
        <rFont val="Arial"/>
        <family val="2"/>
      </rPr>
      <t>Pending item.</t>
    </r>
  </si>
  <si>
    <t>Fence and repair work</t>
  </si>
  <si>
    <t>need quote.  Not on Peter's list
1/12/15 - per PI est sent to RES. JM responded to put on hold; not priority.</t>
  </si>
  <si>
    <t>Nancy Aguilar, CD 11 &amp; 
srogers@kentwoodhomeguardians.com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</si>
</sst>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mm/dd/yy;@"/>
  </numFmts>
  <fonts count="14" x14ac:knownFonts="1">
    <font>
      <sz val="10"/>
      <name val="Arial"/>
    </font>
    <font>
      <sz val="8"/>
      <name val="Arial"/>
      <family val="2"/>
    </font>
    <font>
      <sz val="10"/>
      <name val="Arial"/>
      <family val="2"/>
    </font>
    <font>
      <u/>
      <sz val="10"/>
      <color theme="10"/>
      <name val="Arial"/>
      <family val="2"/>
    </font>
    <font>
      <sz val="9"/>
      <name val="Arial"/>
      <family val="2"/>
    </font>
    <font>
      <sz val="9"/>
      <color rgb="FFFF0000"/>
      <name val="Arial"/>
      <family val="2"/>
    </font>
    <font>
      <sz val="8"/>
      <color rgb="FFFF0000"/>
      <name val="Arial"/>
      <family val="2"/>
    </font>
    <font>
      <b/>
      <sz val="9"/>
      <color indexed="81"/>
      <name val="Tahoma"/>
      <family val="2"/>
    </font>
    <font>
      <sz val="9"/>
      <color indexed="81"/>
      <name val="Tahoma"/>
      <family val="2"/>
    </font>
    <font>
      <b/>
      <sz val="10"/>
      <name val="Arial"/>
      <family val="2"/>
    </font>
    <font>
      <b/>
      <sz val="8"/>
      <name val="Arial"/>
      <family val="2"/>
    </font>
    <font>
      <b/>
      <sz val="10"/>
      <name val="Tahoma"/>
      <family val="2"/>
    </font>
    <font>
      <sz val="10"/>
      <name val="Tahoma"/>
      <family val="2"/>
    </font>
    <font>
      <sz val="10"/>
      <color rgb="FFFF0000"/>
      <name val="Tahoma"/>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thin">
        <color indexed="64"/>
      </left>
      <right style="thin">
        <color indexed="64"/>
      </right>
      <top/>
      <bottom style="thin">
        <color indexed="64"/>
      </bottom>
      <diagonal/>
    </border>
    <border>
      <left style="medium">
        <color theme="0" tint="-4.9989318521683403E-2"/>
      </left>
      <right style="thin">
        <color theme="0" tint="-4.9989318521683403E-2"/>
      </right>
      <top style="medium">
        <color theme="0" tint="-4.9989318521683403E-2"/>
      </top>
      <bottom style="medium">
        <color theme="0" tint="-4.9989318521683403E-2"/>
      </bottom>
      <diagonal/>
    </border>
    <border>
      <left style="thin">
        <color theme="0" tint="-4.9989318521683403E-2"/>
      </left>
      <right style="thin">
        <color theme="0" tint="-4.9989318521683403E-2"/>
      </right>
      <top style="medium">
        <color theme="0" tint="-4.9989318521683403E-2"/>
      </top>
      <bottom style="medium">
        <color theme="0" tint="-4.9989318521683403E-2"/>
      </bottom>
      <diagonal/>
    </border>
    <border>
      <left/>
      <right style="thin">
        <color auto="1"/>
      </right>
      <top/>
      <bottom/>
      <diagonal/>
    </border>
    <border>
      <left/>
      <right style="thin">
        <color auto="1"/>
      </right>
      <top/>
      <bottom style="thin">
        <color auto="1"/>
      </bottom>
      <diagonal/>
    </border>
    <border>
      <left style="thin">
        <color theme="0" tint="-4.9989318521683403E-2"/>
      </left>
      <right/>
      <top style="medium">
        <color theme="0" tint="-4.9989318521683403E-2"/>
      </top>
      <bottom style="medium">
        <color theme="0" tint="-4.9989318521683403E-2"/>
      </bottom>
      <diagonal/>
    </border>
    <border>
      <left style="thin">
        <color auto="1"/>
      </left>
      <right style="thin">
        <color auto="1"/>
      </right>
      <top/>
      <bottom/>
      <diagonal/>
    </border>
  </borders>
  <cellStyleXfs count="2">
    <xf numFmtId="0" fontId="0" fillId="0" borderId="0"/>
    <xf numFmtId="0" fontId="3" fillId="0" borderId="0" applyNumberFormat="0" applyFill="0" applyBorder="0" applyAlignment="0" applyProtection="0"/>
  </cellStyleXfs>
  <cellXfs count="135">
    <xf numFmtId="0" fontId="0" fillId="0" borderId="0" xfId="0"/>
    <xf numFmtId="0" fontId="2" fillId="0" borderId="0" xfId="0" applyFont="1"/>
    <xf numFmtId="0" fontId="2" fillId="0" borderId="0" xfId="0" applyFont="1" applyAlignment="1">
      <alignment horizontal="left"/>
    </xf>
    <xf numFmtId="164" fontId="2" fillId="0" borderId="0" xfId="0" applyNumberFormat="1" applyFont="1" applyAlignment="1"/>
    <xf numFmtId="0" fontId="4" fillId="2" borderId="1" xfId="0" applyFont="1" applyFill="1" applyBorder="1" applyAlignment="1">
      <alignment horizontal="left" wrapText="1"/>
    </xf>
    <xf numFmtId="0" fontId="4" fillId="2" borderId="1" xfId="0" applyFont="1" applyFill="1" applyBorder="1" applyAlignment="1">
      <alignment horizontal="right" wrapText="1"/>
    </xf>
    <xf numFmtId="4" fontId="4" fillId="2" borderId="2" xfId="0" applyNumberFormat="1" applyFont="1" applyFill="1" applyBorder="1" applyAlignment="1">
      <alignment horizontal="center" wrapText="1"/>
    </xf>
    <xf numFmtId="164" fontId="4" fillId="2" borderId="1" xfId="0" applyNumberFormat="1" applyFont="1" applyFill="1" applyBorder="1" applyAlignment="1">
      <alignment horizontal="right" wrapText="1"/>
    </xf>
    <xf numFmtId="165" fontId="4" fillId="2" borderId="1" xfId="0" applyNumberFormat="1" applyFont="1" applyFill="1" applyBorder="1" applyAlignment="1">
      <alignment horizontal="right" wrapText="1"/>
    </xf>
    <xf numFmtId="0" fontId="4" fillId="4" borderId="1" xfId="0" applyFont="1" applyFill="1" applyBorder="1" applyAlignment="1">
      <alignment horizontal="right" wrapText="1"/>
    </xf>
    <xf numFmtId="0" fontId="4" fillId="4" borderId="0" xfId="0" applyFont="1" applyFill="1" applyBorder="1" applyAlignment="1">
      <alignment horizontal="center" wrapText="1"/>
    </xf>
    <xf numFmtId="0" fontId="4" fillId="3" borderId="0" xfId="0" applyFont="1" applyFill="1" applyAlignment="1">
      <alignment horizontal="left" wrapText="1"/>
    </xf>
    <xf numFmtId="0" fontId="4" fillId="0" borderId="0" xfId="0" applyFont="1" applyFill="1" applyAlignment="1">
      <alignment horizontal="left" wrapText="1"/>
    </xf>
    <xf numFmtId="0" fontId="4" fillId="0" borderId="1" xfId="0" applyFont="1" applyBorder="1" applyAlignment="1">
      <alignment horizontal="left" wrapText="1"/>
    </xf>
    <xf numFmtId="165" fontId="4" fillId="0" borderId="1" xfId="0" applyNumberFormat="1" applyFont="1" applyBorder="1" applyAlignment="1">
      <alignment horizontal="right" wrapText="1"/>
    </xf>
    <xf numFmtId="0" fontId="4" fillId="0" borderId="2" xfId="0" applyFont="1" applyBorder="1" applyAlignment="1">
      <alignment horizontal="left" wrapText="1"/>
    </xf>
    <xf numFmtId="165" fontId="4" fillId="0" borderId="1" xfId="0" applyNumberFormat="1" applyFont="1" applyBorder="1" applyAlignment="1">
      <alignment horizontal="left" wrapText="1"/>
    </xf>
    <xf numFmtId="4" fontId="4" fillId="0" borderId="1" xfId="0" applyNumberFormat="1" applyFont="1" applyBorder="1" applyAlignment="1">
      <alignment horizontal="right" wrapText="1"/>
    </xf>
    <xf numFmtId="164" fontId="4" fillId="0" borderId="1" xfId="0" applyNumberFormat="1" applyFont="1" applyBorder="1" applyAlignment="1">
      <alignment horizontal="right" wrapText="1"/>
    </xf>
    <xf numFmtId="0" fontId="4" fillId="3" borderId="1" xfId="0" applyFont="1" applyFill="1" applyBorder="1" applyAlignment="1">
      <alignment horizontal="right" wrapText="1"/>
    </xf>
    <xf numFmtId="0" fontId="4" fillId="3" borderId="1" xfId="0" applyFont="1" applyFill="1" applyBorder="1" applyAlignment="1">
      <alignment horizontal="center" wrapText="1"/>
    </xf>
    <xf numFmtId="0" fontId="4" fillId="0" borderId="1" xfId="0" applyFont="1" applyBorder="1" applyAlignment="1">
      <alignment wrapText="1"/>
    </xf>
    <xf numFmtId="0" fontId="4" fillId="0" borderId="2" xfId="0" applyFont="1" applyBorder="1" applyAlignment="1">
      <alignment wrapText="1"/>
    </xf>
    <xf numFmtId="0" fontId="4" fillId="0" borderId="1" xfId="0" applyFont="1" applyFill="1" applyBorder="1" applyAlignment="1">
      <alignment horizontal="center" wrapText="1"/>
    </xf>
    <xf numFmtId="0" fontId="4" fillId="0" borderId="0" xfId="0" applyFont="1" applyAlignment="1">
      <alignment wrapText="1"/>
    </xf>
    <xf numFmtId="0" fontId="4" fillId="0" borderId="1" xfId="1" applyFont="1" applyBorder="1" applyAlignment="1">
      <alignment wrapText="1"/>
    </xf>
    <xf numFmtId="0" fontId="4" fillId="0" borderId="3" xfId="0" applyFont="1" applyBorder="1" applyAlignment="1">
      <alignment horizontal="left" wrapText="1"/>
    </xf>
    <xf numFmtId="165" fontId="4" fillId="0" borderId="3" xfId="0" applyNumberFormat="1" applyFont="1" applyBorder="1" applyAlignment="1">
      <alignment horizontal="right" wrapText="1"/>
    </xf>
    <xf numFmtId="165" fontId="4" fillId="0" borderId="3" xfId="0" applyNumberFormat="1" applyFont="1" applyBorder="1" applyAlignment="1">
      <alignment horizontal="left" wrapText="1"/>
    </xf>
    <xf numFmtId="4" fontId="4" fillId="0" borderId="3" xfId="0" applyNumberFormat="1" applyFont="1" applyBorder="1" applyAlignment="1">
      <alignment horizontal="right" wrapText="1"/>
    </xf>
    <xf numFmtId="164" fontId="4" fillId="0" borderId="3" xfId="0" applyNumberFormat="1" applyFont="1" applyBorder="1" applyAlignment="1">
      <alignment horizontal="right" wrapText="1"/>
    </xf>
    <xf numFmtId="165" fontId="4" fillId="0" borderId="4" xfId="0" applyNumberFormat="1" applyFont="1" applyBorder="1" applyAlignment="1">
      <alignment horizontal="right" wrapText="1"/>
    </xf>
    <xf numFmtId="0" fontId="4" fillId="3" borderId="0" xfId="0" applyFont="1" applyFill="1" applyBorder="1" applyAlignment="1">
      <alignment horizontal="right" wrapText="1"/>
    </xf>
    <xf numFmtId="0" fontId="4" fillId="3" borderId="0" xfId="0" applyFont="1" applyFill="1" applyAlignment="1">
      <alignment horizontal="center" wrapText="1"/>
    </xf>
    <xf numFmtId="0" fontId="4" fillId="0" borderId="0" xfId="0" applyFont="1" applyBorder="1" applyAlignment="1">
      <alignment horizontal="left" wrapText="1"/>
    </xf>
    <xf numFmtId="0" fontId="4" fillId="0" borderId="0" xfId="0" applyFont="1" applyBorder="1" applyAlignment="1">
      <alignment horizontal="right" wrapText="1"/>
    </xf>
    <xf numFmtId="4"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5" fontId="4" fillId="0" borderId="0" xfId="0" applyNumberFormat="1" applyFont="1" applyBorder="1" applyAlignment="1">
      <alignment horizontal="right" wrapText="1"/>
    </xf>
    <xf numFmtId="0" fontId="4" fillId="0" borderId="0" xfId="0" applyFont="1" applyAlignment="1">
      <alignment horizontal="right" wrapText="1"/>
    </xf>
    <xf numFmtId="4" fontId="4" fillId="0" borderId="0" xfId="0" applyNumberFormat="1" applyFont="1" applyAlignment="1">
      <alignment horizontal="right" wrapText="1"/>
    </xf>
    <xf numFmtId="164" fontId="4" fillId="0" borderId="0" xfId="0" applyNumberFormat="1" applyFont="1" applyAlignment="1">
      <alignment horizontal="right" wrapText="1"/>
    </xf>
    <xf numFmtId="165" fontId="4" fillId="0" borderId="0" xfId="0" applyNumberFormat="1" applyFont="1" applyAlignment="1">
      <alignment horizontal="right" wrapText="1"/>
    </xf>
    <xf numFmtId="0" fontId="4" fillId="3" borderId="0" xfId="0" applyFont="1" applyFill="1" applyAlignment="1">
      <alignment horizontal="right" wrapText="1"/>
    </xf>
    <xf numFmtId="164" fontId="4" fillId="0" borderId="0" xfId="0" applyNumberFormat="1" applyFont="1" applyAlignment="1">
      <alignment horizontal="left" wrapText="1"/>
    </xf>
    <xf numFmtId="0" fontId="4" fillId="0" borderId="0" xfId="0" applyFont="1" applyAlignment="1">
      <alignment horizontal="left" wrapText="1"/>
    </xf>
    <xf numFmtId="0" fontId="1" fillId="0" borderId="0" xfId="0" applyFont="1" applyAlignment="1">
      <alignment wrapText="1"/>
    </xf>
    <xf numFmtId="0" fontId="1" fillId="0" borderId="1" xfId="0" applyFont="1" applyBorder="1" applyAlignment="1">
      <alignment wrapText="1"/>
    </xf>
    <xf numFmtId="0" fontId="4" fillId="0" borderId="0" xfId="0" applyFont="1" applyAlignment="1">
      <alignment horizontal="left" wrapText="1"/>
    </xf>
    <xf numFmtId="0" fontId="4" fillId="0" borderId="0" xfId="0" applyFont="1" applyAlignment="1">
      <alignment horizontal="left" wrapText="1"/>
    </xf>
    <xf numFmtId="0" fontId="1" fillId="0" borderId="1" xfId="0" applyFont="1" applyFill="1" applyBorder="1" applyAlignment="1">
      <alignment horizontal="left" wrapText="1"/>
    </xf>
    <xf numFmtId="0" fontId="1" fillId="0" borderId="1" xfId="0" applyFont="1" applyBorder="1" applyAlignment="1">
      <alignment horizontal="left" wrapText="1"/>
    </xf>
    <xf numFmtId="0" fontId="1" fillId="0" borderId="0" xfId="0" applyFont="1" applyBorder="1" applyAlignment="1">
      <alignment horizontal="left" wrapText="1"/>
    </xf>
    <xf numFmtId="0" fontId="1" fillId="0" borderId="0" xfId="0" applyFont="1" applyFill="1" applyBorder="1" applyAlignment="1">
      <alignment horizontal="left" wrapText="1"/>
    </xf>
    <xf numFmtId="0" fontId="1" fillId="0" borderId="0" xfId="0" applyFont="1" applyBorder="1" applyAlignment="1">
      <alignment wrapText="1"/>
    </xf>
    <xf numFmtId="0" fontId="4" fillId="0" borderId="0" xfId="1" applyFont="1" applyBorder="1" applyAlignment="1">
      <alignment wrapText="1"/>
    </xf>
    <xf numFmtId="0" fontId="4" fillId="0" borderId="0" xfId="0" applyFont="1" applyBorder="1" applyAlignment="1">
      <alignment wrapText="1"/>
    </xf>
    <xf numFmtId="0" fontId="1" fillId="0" borderId="3" xfId="0" applyFont="1" applyBorder="1" applyAlignment="1">
      <alignment horizontal="left" wrapText="1"/>
    </xf>
    <xf numFmtId="0" fontId="9" fillId="0" borderId="0" xfId="0" applyFont="1"/>
    <xf numFmtId="0" fontId="4" fillId="3" borderId="1" xfId="0" applyFont="1" applyFill="1" applyBorder="1" applyAlignment="1">
      <alignment horizontal="left" wrapText="1"/>
    </xf>
    <xf numFmtId="0" fontId="4" fillId="3" borderId="1" xfId="0" applyFont="1" applyFill="1" applyBorder="1" applyAlignment="1">
      <alignment wrapText="1"/>
    </xf>
    <xf numFmtId="0" fontId="0" fillId="3" borderId="0" xfId="0" applyFill="1"/>
    <xf numFmtId="10" fontId="0" fillId="0" borderId="0" xfId="0" applyNumberFormat="1"/>
    <xf numFmtId="0" fontId="4" fillId="2" borderId="7" xfId="0" applyFont="1" applyFill="1" applyBorder="1" applyAlignment="1">
      <alignment horizontal="left" wrapText="1"/>
    </xf>
    <xf numFmtId="0" fontId="0" fillId="0" borderId="6" xfId="0" applyBorder="1"/>
    <xf numFmtId="0" fontId="9" fillId="0" borderId="8" xfId="0" applyFont="1" applyBorder="1" applyAlignment="1">
      <alignment horizontal="center"/>
    </xf>
    <xf numFmtId="0" fontId="9" fillId="0" borderId="9" xfId="0" applyFont="1" applyBorder="1" applyAlignment="1">
      <alignment horizontal="center"/>
    </xf>
    <xf numFmtId="0" fontId="10" fillId="0" borderId="1" xfId="0" applyFont="1" applyBorder="1" applyAlignment="1">
      <alignment horizontal="left" wrapText="1"/>
    </xf>
    <xf numFmtId="0" fontId="9" fillId="0" borderId="12" xfId="0" applyFont="1" applyBorder="1" applyAlignment="1">
      <alignment horizontal="center"/>
    </xf>
    <xf numFmtId="0" fontId="2" fillId="0" borderId="0" xfId="0" applyFont="1" applyBorder="1"/>
    <xf numFmtId="0" fontId="11" fillId="0" borderId="0" xfId="0" applyFont="1" applyAlignment="1">
      <alignment horizontal="center"/>
    </xf>
    <xf numFmtId="0" fontId="12" fillId="0" borderId="0" xfId="0" applyFont="1" applyAlignment="1">
      <alignment horizontal="center"/>
    </xf>
    <xf numFmtId="0" fontId="12" fillId="0" borderId="0" xfId="0" applyFont="1"/>
    <xf numFmtId="0" fontId="11" fillId="0" borderId="10" xfId="0" applyNumberFormat="1" applyFont="1" applyBorder="1"/>
    <xf numFmtId="0" fontId="12" fillId="0" borderId="10" xfId="0" applyFont="1" applyBorder="1"/>
    <xf numFmtId="164" fontId="12" fillId="0" borderId="11" xfId="0" applyNumberFormat="1" applyFont="1" applyBorder="1"/>
    <xf numFmtId="10" fontId="12" fillId="0" borderId="0" xfId="0" applyNumberFormat="1" applyFont="1"/>
    <xf numFmtId="0" fontId="12" fillId="0" borderId="0" xfId="0" applyFont="1" applyAlignment="1">
      <alignment horizontal="left"/>
    </xf>
    <xf numFmtId="164" fontId="12" fillId="0" borderId="0" xfId="0" applyNumberFormat="1" applyFont="1" applyAlignment="1"/>
    <xf numFmtId="164" fontId="12" fillId="0" borderId="11" xfId="0" applyNumberFormat="1" applyFont="1" applyBorder="1" applyAlignment="1"/>
    <xf numFmtId="0" fontId="12" fillId="0" borderId="13" xfId="0" applyFont="1" applyBorder="1"/>
    <xf numFmtId="0" fontId="12" fillId="0" borderId="7" xfId="0" applyFont="1" applyBorder="1" applyAlignment="1">
      <alignment horizontal="left"/>
    </xf>
    <xf numFmtId="0" fontId="11" fillId="5" borderId="2" xfId="0" applyFont="1" applyFill="1" applyBorder="1" applyAlignment="1">
      <alignment horizontal="center"/>
    </xf>
    <xf numFmtId="0" fontId="12" fillId="0" borderId="5" xfId="0" applyFont="1" applyBorder="1" applyAlignment="1">
      <alignment horizontal="center"/>
    </xf>
    <xf numFmtId="0" fontId="11" fillId="0" borderId="13" xfId="0" applyFont="1" applyBorder="1"/>
    <xf numFmtId="0" fontId="12" fillId="0" borderId="7" xfId="0" applyFont="1" applyBorder="1"/>
    <xf numFmtId="0" fontId="13" fillId="0" borderId="0" xfId="0" applyFont="1" applyAlignment="1">
      <alignment horizontal="center"/>
    </xf>
    <xf numFmtId="0" fontId="1" fillId="2" borderId="1" xfId="0" applyFont="1" applyFill="1" applyBorder="1" applyAlignment="1">
      <alignment horizontal="left" wrapText="1"/>
    </xf>
    <xf numFmtId="0" fontId="1" fillId="2" borderId="1" xfId="0" applyFont="1" applyFill="1" applyBorder="1" applyAlignment="1">
      <alignment horizontal="right" wrapText="1"/>
    </xf>
    <xf numFmtId="4" fontId="1" fillId="2" borderId="2" xfId="0" applyNumberFormat="1" applyFont="1" applyFill="1" applyBorder="1" applyAlignment="1">
      <alignment horizontal="right" wrapText="1"/>
    </xf>
    <xf numFmtId="164" fontId="1" fillId="2" borderId="1" xfId="0" applyNumberFormat="1" applyFont="1" applyFill="1" applyBorder="1" applyAlignment="1">
      <alignment horizontal="right" wrapText="1"/>
    </xf>
    <xf numFmtId="165" fontId="1" fillId="2" borderId="1" xfId="0" applyNumberFormat="1" applyFont="1" applyFill="1" applyBorder="1" applyAlignment="1">
      <alignment horizontal="right" wrapText="1"/>
    </xf>
    <xf numFmtId="0" fontId="1" fillId="4" borderId="1" xfId="0" applyFont="1" applyFill="1" applyBorder="1" applyAlignment="1">
      <alignment horizontal="right" wrapText="1"/>
    </xf>
    <xf numFmtId="0" fontId="1" fillId="4" borderId="0" xfId="0" applyFont="1" applyFill="1" applyBorder="1" applyAlignment="1">
      <alignment horizontal="center" wrapText="1"/>
    </xf>
    <xf numFmtId="0" fontId="1" fillId="3" borderId="0" xfId="0" applyFont="1" applyFill="1" applyAlignment="1">
      <alignment horizontal="left" wrapText="1"/>
    </xf>
    <xf numFmtId="0" fontId="1" fillId="0" borderId="0" xfId="0" applyFont="1" applyFill="1" applyAlignment="1">
      <alignment horizontal="left" wrapText="1"/>
    </xf>
    <xf numFmtId="0" fontId="1" fillId="0" borderId="0" xfId="0" applyFont="1" applyAlignment="1">
      <alignment horizontal="left" wrapText="1"/>
    </xf>
    <xf numFmtId="0" fontId="1" fillId="0" borderId="1" xfId="0" applyFont="1" applyFill="1" applyBorder="1" applyAlignment="1">
      <alignment horizontal="right" wrapText="1"/>
    </xf>
    <xf numFmtId="4" fontId="1" fillId="0" borderId="1" xfId="0" applyNumberFormat="1" applyFont="1" applyFill="1" applyBorder="1" applyAlignment="1">
      <alignment horizontal="right" wrapText="1"/>
    </xf>
    <xf numFmtId="164" fontId="1" fillId="0" borderId="1" xfId="0" applyNumberFormat="1" applyFont="1" applyFill="1" applyBorder="1" applyAlignment="1">
      <alignment horizontal="right" wrapText="1"/>
    </xf>
    <xf numFmtId="165" fontId="1" fillId="0" borderId="1" xfId="0" applyNumberFormat="1" applyFont="1" applyFill="1" applyBorder="1" applyAlignment="1">
      <alignment horizontal="right" wrapText="1"/>
    </xf>
    <xf numFmtId="0" fontId="1" fillId="3" borderId="1" xfId="0" applyFont="1" applyFill="1" applyBorder="1" applyAlignment="1">
      <alignment horizontal="right" wrapText="1"/>
    </xf>
    <xf numFmtId="0" fontId="1" fillId="0" borderId="2" xfId="0" applyFont="1" applyFill="1" applyBorder="1" applyAlignment="1">
      <alignment horizontal="left" wrapText="1"/>
    </xf>
    <xf numFmtId="0" fontId="1" fillId="3" borderId="1" xfId="0" applyFont="1" applyFill="1" applyBorder="1" applyAlignment="1">
      <alignment horizontal="center" wrapText="1"/>
    </xf>
    <xf numFmtId="14" fontId="1" fillId="0" borderId="1" xfId="0" applyNumberFormat="1" applyFont="1" applyFill="1" applyBorder="1" applyAlignment="1">
      <alignment horizontal="right" wrapText="1"/>
    </xf>
    <xf numFmtId="14" fontId="1" fillId="3" borderId="1" xfId="0" applyNumberFormat="1" applyFont="1" applyFill="1" applyBorder="1" applyAlignment="1">
      <alignment horizontal="right" wrapText="1"/>
    </xf>
    <xf numFmtId="14" fontId="1" fillId="0" borderId="1" xfId="0" applyNumberFormat="1" applyFont="1" applyBorder="1" applyAlignment="1">
      <alignment horizontal="right" wrapText="1"/>
    </xf>
    <xf numFmtId="14" fontId="1" fillId="0" borderId="1" xfId="0" applyNumberFormat="1" applyFont="1" applyBorder="1" applyAlignment="1">
      <alignment horizontal="left" wrapText="1"/>
    </xf>
    <xf numFmtId="4" fontId="1" fillId="0" borderId="1" xfId="0" applyNumberFormat="1" applyFont="1" applyBorder="1" applyAlignment="1">
      <alignment horizontal="right" wrapText="1"/>
    </xf>
    <xf numFmtId="164"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0" fontId="1" fillId="0" borderId="2" xfId="0" applyFont="1" applyBorder="1" applyAlignment="1">
      <alignment horizontal="left" vertical="top" wrapText="1"/>
    </xf>
    <xf numFmtId="0" fontId="1" fillId="0" borderId="1" xfId="0" applyFont="1" applyBorder="1" applyAlignment="1">
      <alignment horizontal="right" wrapText="1"/>
    </xf>
    <xf numFmtId="0" fontId="1" fillId="0" borderId="2" xfId="0" applyFont="1" applyBorder="1" applyAlignment="1">
      <alignment horizontal="left" wrapText="1"/>
    </xf>
    <xf numFmtId="0" fontId="1" fillId="0" borderId="1" xfId="0" applyFont="1" applyFill="1" applyBorder="1" applyAlignment="1">
      <alignment horizontal="center" wrapText="1"/>
    </xf>
    <xf numFmtId="0" fontId="1" fillId="3" borderId="0" xfId="0" applyFont="1" applyFill="1" applyAlignment="1">
      <alignment wrapText="1"/>
    </xf>
    <xf numFmtId="0" fontId="1" fillId="0" borderId="0" xfId="0" applyFont="1" applyFill="1" applyAlignment="1">
      <alignment wrapText="1"/>
    </xf>
    <xf numFmtId="14" fontId="1" fillId="0" borderId="1" xfId="0" applyNumberFormat="1" applyFont="1" applyFill="1" applyBorder="1" applyAlignment="1">
      <alignment horizontal="left" wrapText="1"/>
    </xf>
    <xf numFmtId="0" fontId="1" fillId="3" borderId="2" xfId="0" applyFont="1" applyFill="1" applyBorder="1" applyAlignment="1">
      <alignment horizontal="left" wrapText="1"/>
    </xf>
    <xf numFmtId="0" fontId="1" fillId="0" borderId="1" xfId="0" applyFont="1" applyBorder="1" applyAlignment="1">
      <alignment horizontal="center" wrapText="1"/>
    </xf>
    <xf numFmtId="14" fontId="1" fillId="0" borderId="1" xfId="0" applyNumberFormat="1" applyFont="1" applyBorder="1" applyAlignment="1">
      <alignment wrapText="1"/>
    </xf>
    <xf numFmtId="0" fontId="1" fillId="3" borderId="1" xfId="0" applyFont="1" applyFill="1" applyBorder="1" applyAlignment="1">
      <alignment wrapText="1"/>
    </xf>
    <xf numFmtId="0" fontId="1" fillId="0" borderId="1" xfId="1" applyFont="1" applyBorder="1" applyAlignment="1">
      <alignment wrapText="1"/>
    </xf>
    <xf numFmtId="0" fontId="1" fillId="0" borderId="2" xfId="0" applyFont="1" applyBorder="1" applyAlignment="1">
      <alignment wrapText="1"/>
    </xf>
    <xf numFmtId="165" fontId="6" fillId="0" borderId="1" xfId="0" applyNumberFormat="1" applyFont="1" applyFill="1" applyBorder="1" applyAlignment="1">
      <alignment horizontal="right" wrapText="1"/>
    </xf>
    <xf numFmtId="165" fontId="1" fillId="0" borderId="2" xfId="0" applyNumberFormat="1" applyFont="1" applyBorder="1" applyAlignment="1">
      <alignment horizontal="right" wrapText="1"/>
    </xf>
    <xf numFmtId="0" fontId="1" fillId="3" borderId="0" xfId="0" applyFont="1" applyFill="1" applyBorder="1" applyAlignment="1">
      <alignment horizontal="right" wrapText="1"/>
    </xf>
    <xf numFmtId="0" fontId="1" fillId="3" borderId="0" xfId="0" applyFont="1" applyFill="1" applyAlignment="1">
      <alignment horizontal="center" wrapText="1"/>
    </xf>
    <xf numFmtId="0" fontId="1" fillId="0" borderId="0" xfId="0" applyFont="1" applyAlignment="1">
      <alignment horizontal="left" wrapText="1"/>
    </xf>
    <xf numFmtId="0" fontId="1" fillId="0" borderId="0" xfId="0" applyFont="1" applyAlignment="1">
      <alignment horizontal="right" wrapText="1"/>
    </xf>
    <xf numFmtId="4" fontId="1" fillId="0" borderId="0" xfId="0" applyNumberFormat="1" applyFont="1" applyAlignment="1">
      <alignment horizontal="right" wrapText="1"/>
    </xf>
    <xf numFmtId="164" fontId="1" fillId="0" borderId="0" xfId="0" applyNumberFormat="1" applyFont="1" applyAlignment="1">
      <alignment horizontal="right" wrapText="1"/>
    </xf>
    <xf numFmtId="165" fontId="1" fillId="0" borderId="0" xfId="0" applyNumberFormat="1" applyFont="1" applyAlignment="1">
      <alignment horizontal="right" wrapText="1"/>
    </xf>
    <xf numFmtId="0" fontId="1" fillId="3" borderId="0" xfId="0" applyFont="1" applyFill="1" applyAlignment="1">
      <alignment horizontal="right" wrapText="1"/>
    </xf>
    <xf numFmtId="164" fontId="1" fillId="0" borderId="0" xfId="0" applyNumberFormat="1" applyFont="1" applyAlignment="1">
      <alignment horizontal="left" wrapText="1"/>
    </xf>
  </cellXfs>
  <cellStyles count="2">
    <cellStyle name="Hyperlink" xfId="1" builtinId="8"/>
    <cellStyle name="Normal" xfId="0" builtinId="0"/>
  </cellStyles>
  <dxfs count="1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51</xdr:row>
      <xdr:rowOff>0</xdr:rowOff>
    </xdr:from>
    <xdr:to>
      <xdr:col>2</xdr:col>
      <xdr:colOff>304800</xdr:colOff>
      <xdr:row>53</xdr:row>
      <xdr:rowOff>0</xdr:rowOff>
    </xdr:to>
    <xdr:sp macro="" textlink="">
      <xdr:nvSpPr>
        <xdr:cNvPr id="1025" name="AutoShape 1" descr="Displaying 10_8_2015_2_26_34_9721847591017749276265638077.jpg5139517900432574376.jpeg"/>
        <xdr:cNvSpPr>
          <a:spLocks noChangeAspect="1" noChangeArrowheads="1"/>
        </xdr:cNvSpPr>
      </xdr:nvSpPr>
      <xdr:spPr bwMode="auto">
        <a:xfrm>
          <a:off x="1343025" y="23612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mel%20Graham/Downloads/Maintenance%20Requests%20Logs%20FY%201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Y 14-15"/>
    </sheetNames>
    <sheetDataSet>
      <sheetData sheetId="0"/>
      <sheetData sheetId="1">
        <row r="85">
          <cell r="C85">
            <v>79</v>
          </cell>
        </row>
        <row r="86">
          <cell r="C86">
            <v>75</v>
          </cell>
        </row>
        <row r="87">
          <cell r="C87">
            <v>4</v>
          </cell>
        </row>
        <row r="88">
          <cell r="C88">
            <v>367695.49700000003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mailto:alin.sahagian@lacity.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2"/>
  <sheetViews>
    <sheetView tabSelected="1" workbookViewId="0">
      <selection activeCell="D5" sqref="D5"/>
    </sheetView>
  </sheetViews>
  <sheetFormatPr defaultRowHeight="13.2" x14ac:dyDescent="0.25"/>
  <cols>
    <col min="1" max="1" width="34.5546875" customWidth="1"/>
    <col min="2" max="2" width="16.6640625" customWidth="1"/>
    <col min="3" max="3" width="7.21875" bestFit="1" customWidth="1"/>
  </cols>
  <sheetData>
    <row r="1" spans="1:6" x14ac:dyDescent="0.25">
      <c r="A1" s="70" t="s">
        <v>256</v>
      </c>
      <c r="B1" s="71"/>
      <c r="C1" s="72"/>
    </row>
    <row r="2" spans="1:6" x14ac:dyDescent="0.25">
      <c r="A2" s="70" t="s">
        <v>257</v>
      </c>
      <c r="B2" s="71"/>
      <c r="C2" s="72"/>
    </row>
    <row r="3" spans="1:6" x14ac:dyDescent="0.25">
      <c r="A3" s="86" t="s">
        <v>258</v>
      </c>
      <c r="B3" s="86"/>
      <c r="C3" s="72"/>
    </row>
    <row r="4" spans="1:6" x14ac:dyDescent="0.25">
      <c r="A4" s="72"/>
      <c r="B4" s="72"/>
      <c r="C4" s="72"/>
    </row>
    <row r="5" spans="1:6" x14ac:dyDescent="0.25">
      <c r="A5" s="82" t="s">
        <v>252</v>
      </c>
      <c r="B5" s="83"/>
      <c r="C5" s="72"/>
    </row>
    <row r="6" spans="1:6" x14ac:dyDescent="0.25">
      <c r="A6" s="84" t="s">
        <v>254</v>
      </c>
      <c r="B6" s="73">
        <v>63</v>
      </c>
      <c r="C6" s="72"/>
    </row>
    <row r="7" spans="1:6" x14ac:dyDescent="0.25">
      <c r="A7" s="80" t="s">
        <v>13</v>
      </c>
      <c r="B7" s="74">
        <f>SUM(B13,B19)</f>
        <v>98</v>
      </c>
      <c r="C7" s="72"/>
    </row>
    <row r="8" spans="1:6" x14ac:dyDescent="0.25">
      <c r="A8" s="80" t="s">
        <v>14</v>
      </c>
      <c r="B8" s="74">
        <v>84</v>
      </c>
      <c r="C8" s="72"/>
      <c r="E8" s="69"/>
      <c r="F8" s="69"/>
    </row>
    <row r="9" spans="1:6" x14ac:dyDescent="0.25">
      <c r="A9" s="85" t="s">
        <v>253</v>
      </c>
      <c r="B9" s="75">
        <f>SUM(B15,B21)</f>
        <v>425398.217</v>
      </c>
      <c r="C9" s="72"/>
    </row>
    <row r="10" spans="1:6" x14ac:dyDescent="0.25">
      <c r="A10" s="72"/>
      <c r="B10" s="72"/>
      <c r="C10" s="76"/>
    </row>
    <row r="11" spans="1:6" x14ac:dyDescent="0.25">
      <c r="A11" s="77"/>
      <c r="B11" s="78"/>
      <c r="C11" s="72"/>
    </row>
    <row r="12" spans="1:6" x14ac:dyDescent="0.25">
      <c r="A12" s="82" t="s">
        <v>250</v>
      </c>
      <c r="B12" s="83"/>
      <c r="C12" s="72"/>
    </row>
    <row r="13" spans="1:6" x14ac:dyDescent="0.25">
      <c r="A13" s="80" t="s">
        <v>13</v>
      </c>
      <c r="B13" s="74">
        <f>'[1]FY 14-15'!$C$85</f>
        <v>79</v>
      </c>
      <c r="C13" s="72"/>
    </row>
    <row r="14" spans="1:6" x14ac:dyDescent="0.25">
      <c r="A14" s="80" t="s">
        <v>14</v>
      </c>
      <c r="B14" s="74">
        <f>'[1]FY 14-15'!$C$86</f>
        <v>75</v>
      </c>
      <c r="C14" s="72"/>
    </row>
    <row r="15" spans="1:6" x14ac:dyDescent="0.25">
      <c r="A15" s="81" t="s">
        <v>259</v>
      </c>
      <c r="B15" s="79">
        <f>'[1]FY 14-15'!$C$88</f>
        <v>367695.49700000003</v>
      </c>
      <c r="C15" s="76"/>
    </row>
    <row r="16" spans="1:6" x14ac:dyDescent="0.25">
      <c r="A16" s="72"/>
      <c r="B16" s="72"/>
      <c r="C16" s="72"/>
    </row>
    <row r="17" spans="1:3" x14ac:dyDescent="0.25">
      <c r="A17" s="72"/>
      <c r="B17" s="72"/>
      <c r="C17" s="72"/>
    </row>
    <row r="18" spans="1:3" x14ac:dyDescent="0.25">
      <c r="A18" s="82" t="s">
        <v>59</v>
      </c>
      <c r="B18" s="83"/>
      <c r="C18" s="72"/>
    </row>
    <row r="19" spans="1:3" x14ac:dyDescent="0.25">
      <c r="A19" s="80" t="s">
        <v>13</v>
      </c>
      <c r="B19" s="74">
        <f>'FY 15-16'!$C$35</f>
        <v>19</v>
      </c>
      <c r="C19" s="72"/>
    </row>
    <row r="20" spans="1:3" x14ac:dyDescent="0.25">
      <c r="A20" s="80" t="s">
        <v>14</v>
      </c>
      <c r="B20" s="74">
        <f>'FY 15-16'!$C$36</f>
        <v>9</v>
      </c>
      <c r="C20" s="72"/>
    </row>
    <row r="21" spans="1:3" x14ac:dyDescent="0.25">
      <c r="A21" s="81" t="s">
        <v>259</v>
      </c>
      <c r="B21" s="79">
        <f>'FY 15-16'!$C$38</f>
        <v>57702.719999999994</v>
      </c>
      <c r="C21" s="72"/>
    </row>
    <row r="22" spans="1:3" x14ac:dyDescent="0.25">
      <c r="A22" s="72"/>
      <c r="B22" s="72"/>
      <c r="C22" s="72"/>
    </row>
  </sheetData>
  <mergeCells count="6">
    <mergeCell ref="A18:B18"/>
    <mergeCell ref="A12:B12"/>
    <mergeCell ref="A5:B5"/>
    <mergeCell ref="A1:B1"/>
    <mergeCell ref="A2:B2"/>
    <mergeCell ref="A3:B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3"/>
  <sheetViews>
    <sheetView workbookViewId="0">
      <selection activeCell="F14" sqref="F14"/>
    </sheetView>
  </sheetViews>
  <sheetFormatPr defaultRowHeight="13.2" x14ac:dyDescent="0.25"/>
  <cols>
    <col min="1" max="1" width="15.33203125" customWidth="1"/>
    <col min="2" max="2" width="30" customWidth="1"/>
    <col min="3" max="3" width="34.33203125" customWidth="1"/>
    <col min="4" max="4" width="17.88671875" customWidth="1"/>
  </cols>
  <sheetData>
    <row r="1" spans="1:8" ht="13.8" thickBot="1" x14ac:dyDescent="0.3">
      <c r="A1" s="65" t="s">
        <v>255</v>
      </c>
      <c r="B1" s="66"/>
      <c r="C1" s="66"/>
      <c r="D1" s="68"/>
    </row>
    <row r="2" spans="1:8" x14ac:dyDescent="0.25">
      <c r="A2" s="63" t="s">
        <v>8</v>
      </c>
      <c r="B2" s="63" t="s">
        <v>7</v>
      </c>
      <c r="C2" s="63" t="s">
        <v>10</v>
      </c>
      <c r="D2" s="63" t="s">
        <v>4</v>
      </c>
    </row>
    <row r="3" spans="1:8" x14ac:dyDescent="0.25">
      <c r="A3" s="51">
        <v>0</v>
      </c>
      <c r="B3" s="51" t="s">
        <v>207</v>
      </c>
      <c r="C3" s="51" t="s">
        <v>208</v>
      </c>
      <c r="D3" s="51" t="s">
        <v>11</v>
      </c>
    </row>
    <row r="4" spans="1:8" ht="31.2" x14ac:dyDescent="0.25">
      <c r="A4" s="51">
        <v>0</v>
      </c>
      <c r="B4" s="51" t="s">
        <v>209</v>
      </c>
      <c r="C4" s="51" t="s">
        <v>34</v>
      </c>
      <c r="D4" s="51" t="s">
        <v>245</v>
      </c>
    </row>
    <row r="5" spans="1:8" ht="31.2" x14ac:dyDescent="0.25">
      <c r="A5" s="51">
        <v>0</v>
      </c>
      <c r="B5" s="51" t="s">
        <v>217</v>
      </c>
      <c r="C5" s="51" t="s">
        <v>218</v>
      </c>
      <c r="D5" s="51" t="s">
        <v>11</v>
      </c>
    </row>
    <row r="6" spans="1:8" x14ac:dyDescent="0.25">
      <c r="A6" s="50">
        <v>300</v>
      </c>
      <c r="B6" s="50" t="s">
        <v>160</v>
      </c>
      <c r="C6" s="50" t="s">
        <v>161</v>
      </c>
      <c r="D6" s="50" t="s">
        <v>229</v>
      </c>
    </row>
    <row r="7" spans="1:8" ht="24" thickBot="1" x14ac:dyDescent="0.3">
      <c r="A7" s="13">
        <v>361</v>
      </c>
      <c r="B7" s="13" t="s">
        <v>55</v>
      </c>
      <c r="C7" s="13" t="s">
        <v>34</v>
      </c>
      <c r="D7" s="13" t="s">
        <v>56</v>
      </c>
    </row>
    <row r="8" spans="1:8" ht="13.8" thickBot="1" x14ac:dyDescent="0.3">
      <c r="A8" s="51">
        <v>412</v>
      </c>
      <c r="B8" s="51" t="s">
        <v>213</v>
      </c>
      <c r="C8" s="51" t="s">
        <v>203</v>
      </c>
      <c r="D8" s="51" t="s">
        <v>11</v>
      </c>
      <c r="H8" s="64"/>
    </row>
    <row r="9" spans="1:8" x14ac:dyDescent="0.25">
      <c r="A9" s="51">
        <v>421</v>
      </c>
      <c r="B9" s="51" t="s">
        <v>21</v>
      </c>
      <c r="C9" s="51" t="s">
        <v>124</v>
      </c>
      <c r="D9" s="51" t="s">
        <v>20</v>
      </c>
    </row>
    <row r="10" spans="1:8" x14ac:dyDescent="0.25">
      <c r="A10" s="51">
        <v>438</v>
      </c>
      <c r="B10" s="52" t="s">
        <v>197</v>
      </c>
      <c r="C10" s="51" t="s">
        <v>198</v>
      </c>
      <c r="D10" s="51" t="s">
        <v>244</v>
      </c>
    </row>
    <row r="11" spans="1:8" x14ac:dyDescent="0.25">
      <c r="A11" s="50">
        <v>501</v>
      </c>
      <c r="B11" s="50" t="s">
        <v>197</v>
      </c>
      <c r="C11" s="50" t="s">
        <v>198</v>
      </c>
      <c r="D11" s="50" t="s">
        <v>241</v>
      </c>
    </row>
    <row r="12" spans="1:8" x14ac:dyDescent="0.25">
      <c r="A12" s="50">
        <v>503</v>
      </c>
      <c r="B12" s="50" t="s">
        <v>199</v>
      </c>
      <c r="C12" s="50" t="s">
        <v>200</v>
      </c>
      <c r="D12" s="50" t="s">
        <v>11</v>
      </c>
    </row>
    <row r="13" spans="1:8" x14ac:dyDescent="0.25">
      <c r="A13" s="50">
        <v>510</v>
      </c>
      <c r="B13" s="53" t="s">
        <v>157</v>
      </c>
      <c r="C13" s="50" t="s">
        <v>154</v>
      </c>
      <c r="D13" s="53" t="s">
        <v>11</v>
      </c>
    </row>
    <row r="14" spans="1:8" x14ac:dyDescent="0.25">
      <c r="A14" s="51">
        <v>520</v>
      </c>
      <c r="B14" s="51" t="s">
        <v>192</v>
      </c>
      <c r="C14" s="51" t="s">
        <v>154</v>
      </c>
      <c r="D14" s="51" t="s">
        <v>11</v>
      </c>
    </row>
    <row r="15" spans="1:8" x14ac:dyDescent="0.25">
      <c r="A15" s="50">
        <v>550</v>
      </c>
      <c r="B15" s="50" t="s">
        <v>170</v>
      </c>
      <c r="C15" s="50" t="s">
        <v>171</v>
      </c>
      <c r="D15" s="50" t="s">
        <v>232</v>
      </c>
    </row>
    <row r="16" spans="1:8" x14ac:dyDescent="0.25">
      <c r="A16" s="50">
        <v>610</v>
      </c>
      <c r="B16" s="50" t="s">
        <v>153</v>
      </c>
      <c r="C16" s="50" t="s">
        <v>154</v>
      </c>
      <c r="D16" s="50" t="s">
        <v>227</v>
      </c>
    </row>
    <row r="17" spans="1:4" x14ac:dyDescent="0.25">
      <c r="A17" s="50">
        <v>749</v>
      </c>
      <c r="B17" s="50" t="s">
        <v>9</v>
      </c>
      <c r="C17" s="50" t="s">
        <v>150</v>
      </c>
      <c r="D17" s="50" t="s">
        <v>27</v>
      </c>
    </row>
    <row r="18" spans="1:4" x14ac:dyDescent="0.25">
      <c r="A18" s="50">
        <v>949</v>
      </c>
      <c r="B18" s="50" t="s">
        <v>167</v>
      </c>
      <c r="C18" s="50" t="s">
        <v>168</v>
      </c>
      <c r="D18" s="50" t="s">
        <v>11</v>
      </c>
    </row>
    <row r="19" spans="1:4" ht="21" x14ac:dyDescent="0.25">
      <c r="A19" s="50">
        <v>956</v>
      </c>
      <c r="B19" s="50" t="s">
        <v>182</v>
      </c>
      <c r="C19" s="50" t="s">
        <v>150</v>
      </c>
      <c r="D19" s="50" t="s">
        <v>238</v>
      </c>
    </row>
    <row r="20" spans="1:4" x14ac:dyDescent="0.25">
      <c r="A20" s="50">
        <v>1206</v>
      </c>
      <c r="B20" s="50" t="s">
        <v>149</v>
      </c>
      <c r="C20" s="50"/>
      <c r="D20" s="50" t="s">
        <v>233</v>
      </c>
    </row>
    <row r="21" spans="1:4" ht="21" x14ac:dyDescent="0.25">
      <c r="A21" s="51">
        <v>1269</v>
      </c>
      <c r="B21" s="51" t="s">
        <v>204</v>
      </c>
      <c r="C21" s="51" t="s">
        <v>205</v>
      </c>
      <c r="D21" s="51" t="s">
        <v>11</v>
      </c>
    </row>
    <row r="22" spans="1:4" x14ac:dyDescent="0.25">
      <c r="A22" s="51">
        <v>1309</v>
      </c>
      <c r="B22" s="51" t="s">
        <v>186</v>
      </c>
      <c r="C22" s="51" t="s">
        <v>187</v>
      </c>
      <c r="D22" s="51" t="s">
        <v>11</v>
      </c>
    </row>
    <row r="23" spans="1:4" x14ac:dyDescent="0.25">
      <c r="A23" s="51">
        <v>1525</v>
      </c>
      <c r="B23" s="51" t="s">
        <v>155</v>
      </c>
      <c r="C23" s="51" t="s">
        <v>156</v>
      </c>
      <c r="D23" s="51" t="s">
        <v>116</v>
      </c>
    </row>
    <row r="24" spans="1:4" x14ac:dyDescent="0.25">
      <c r="A24" s="13">
        <v>1631</v>
      </c>
      <c r="B24" s="21" t="s">
        <v>80</v>
      </c>
      <c r="C24" s="13" t="s">
        <v>83</v>
      </c>
      <c r="D24" s="13" t="s">
        <v>11</v>
      </c>
    </row>
    <row r="25" spans="1:4" x14ac:dyDescent="0.25">
      <c r="A25" s="51">
        <v>1704</v>
      </c>
      <c r="B25" s="51" t="s">
        <v>163</v>
      </c>
      <c r="C25" s="51" t="s">
        <v>188</v>
      </c>
      <c r="D25" s="51" t="s">
        <v>11</v>
      </c>
    </row>
    <row r="26" spans="1:4" ht="23.4" x14ac:dyDescent="0.25">
      <c r="A26" s="13">
        <v>1803</v>
      </c>
      <c r="B26" s="13" t="s">
        <v>73</v>
      </c>
      <c r="C26" s="13" t="s">
        <v>34</v>
      </c>
      <c r="D26" s="13" t="s">
        <v>143</v>
      </c>
    </row>
    <row r="27" spans="1:4" x14ac:dyDescent="0.25">
      <c r="A27" s="50">
        <v>2254</v>
      </c>
      <c r="B27" s="50" t="s">
        <v>155</v>
      </c>
      <c r="C27" s="50" t="s">
        <v>156</v>
      </c>
      <c r="D27" s="50" t="s">
        <v>11</v>
      </c>
    </row>
    <row r="28" spans="1:4" x14ac:dyDescent="0.25">
      <c r="A28" s="51">
        <v>2916</v>
      </c>
      <c r="B28" s="51" t="s">
        <v>184</v>
      </c>
      <c r="C28" s="51" t="s">
        <v>185</v>
      </c>
      <c r="D28" s="51" t="s">
        <v>239</v>
      </c>
    </row>
    <row r="29" spans="1:4" x14ac:dyDescent="0.25">
      <c r="A29" s="51">
        <v>3233</v>
      </c>
      <c r="B29" s="51" t="s">
        <v>195</v>
      </c>
      <c r="C29" s="51"/>
      <c r="D29" s="51" t="s">
        <v>243</v>
      </c>
    </row>
    <row r="30" spans="1:4" ht="21" x14ac:dyDescent="0.25">
      <c r="A30" s="51">
        <v>3311</v>
      </c>
      <c r="B30" s="51" t="s">
        <v>195</v>
      </c>
      <c r="C30" s="51" t="s">
        <v>196</v>
      </c>
      <c r="D30" s="51" t="s">
        <v>240</v>
      </c>
    </row>
    <row r="31" spans="1:4" x14ac:dyDescent="0.25">
      <c r="A31" s="50">
        <v>3612</v>
      </c>
      <c r="B31" s="50" t="s">
        <v>178</v>
      </c>
      <c r="C31" s="50" t="s">
        <v>179</v>
      </c>
      <c r="D31" s="50" t="s">
        <v>236</v>
      </c>
    </row>
    <row r="32" spans="1:4" x14ac:dyDescent="0.25">
      <c r="A32" s="51">
        <v>3642</v>
      </c>
      <c r="B32" s="51" t="s">
        <v>206</v>
      </c>
      <c r="C32" s="51" t="s">
        <v>187</v>
      </c>
      <c r="D32" s="51" t="s">
        <v>11</v>
      </c>
    </row>
    <row r="33" spans="1:4" x14ac:dyDescent="0.25">
      <c r="A33" s="51">
        <v>3671</v>
      </c>
      <c r="B33" s="47" t="s">
        <v>46</v>
      </c>
      <c r="C33" s="51" t="s">
        <v>34</v>
      </c>
      <c r="D33" s="51" t="s">
        <v>33</v>
      </c>
    </row>
    <row r="34" spans="1:4" x14ac:dyDescent="0.25">
      <c r="A34" s="51">
        <v>4225</v>
      </c>
      <c r="B34" s="51" t="s">
        <v>212</v>
      </c>
      <c r="C34" s="51" t="s">
        <v>166</v>
      </c>
      <c r="D34" s="51" t="s">
        <v>231</v>
      </c>
    </row>
    <row r="35" spans="1:4" x14ac:dyDescent="0.25">
      <c r="A35" s="50">
        <v>4230</v>
      </c>
      <c r="B35" s="50" t="s">
        <v>151</v>
      </c>
      <c r="C35" s="50" t="s">
        <v>152</v>
      </c>
      <c r="D35" s="50" t="s">
        <v>226</v>
      </c>
    </row>
    <row r="36" spans="1:4" x14ac:dyDescent="0.25">
      <c r="A36" s="50">
        <v>4255</v>
      </c>
      <c r="B36" s="50" t="s">
        <v>165</v>
      </c>
      <c r="C36" s="50" t="s">
        <v>166</v>
      </c>
      <c r="D36" s="50" t="s">
        <v>231</v>
      </c>
    </row>
    <row r="37" spans="1:4" x14ac:dyDescent="0.25">
      <c r="A37" s="13">
        <v>4630</v>
      </c>
      <c r="B37" s="21" t="s">
        <v>123</v>
      </c>
      <c r="C37" s="13" t="s">
        <v>124</v>
      </c>
      <c r="D37" s="13"/>
    </row>
    <row r="38" spans="1:4" x14ac:dyDescent="0.25">
      <c r="A38" s="51">
        <v>4958</v>
      </c>
      <c r="B38" s="51" t="s">
        <v>174</v>
      </c>
      <c r="C38" s="51" t="s">
        <v>175</v>
      </c>
      <c r="D38" s="51"/>
    </row>
    <row r="39" spans="1:4" x14ac:dyDescent="0.25">
      <c r="A39" s="51">
        <v>5001</v>
      </c>
      <c r="B39" s="51" t="s">
        <v>158</v>
      </c>
      <c r="C39" s="51" t="s">
        <v>159</v>
      </c>
      <c r="D39" s="51" t="s">
        <v>228</v>
      </c>
    </row>
    <row r="40" spans="1:4" ht="21" x14ac:dyDescent="0.25">
      <c r="A40" s="50">
        <v>5965</v>
      </c>
      <c r="B40" s="50" t="s">
        <v>172</v>
      </c>
      <c r="C40" s="50" t="s">
        <v>173</v>
      </c>
      <c r="D40" s="50" t="s">
        <v>234</v>
      </c>
    </row>
    <row r="41" spans="1:4" x14ac:dyDescent="0.25">
      <c r="A41" s="50">
        <v>5975</v>
      </c>
      <c r="B41" s="50" t="s">
        <v>181</v>
      </c>
      <c r="C41" s="50" t="s">
        <v>173</v>
      </c>
      <c r="D41" s="50" t="s">
        <v>11</v>
      </c>
    </row>
    <row r="42" spans="1:4" ht="21" x14ac:dyDescent="0.25">
      <c r="A42" s="51">
        <v>6353</v>
      </c>
      <c r="B42" s="52" t="s">
        <v>210</v>
      </c>
      <c r="C42" s="51" t="s">
        <v>211</v>
      </c>
      <c r="D42" s="47" t="s">
        <v>246</v>
      </c>
    </row>
    <row r="43" spans="1:4" x14ac:dyDescent="0.25">
      <c r="A43" s="13">
        <v>6621</v>
      </c>
      <c r="B43" s="13" t="s">
        <v>9</v>
      </c>
      <c r="C43" s="13" t="s">
        <v>30</v>
      </c>
      <c r="D43" s="13" t="s">
        <v>22</v>
      </c>
    </row>
    <row r="44" spans="1:4" s="61" customFormat="1" x14ac:dyDescent="0.25">
      <c r="A44" s="59">
        <v>6621</v>
      </c>
      <c r="B44" s="60" t="s">
        <v>113</v>
      </c>
      <c r="C44" s="59" t="s">
        <v>30</v>
      </c>
      <c r="D44" s="59"/>
    </row>
    <row r="45" spans="1:4" ht="21" x14ac:dyDescent="0.25">
      <c r="A45" s="50">
        <v>8100</v>
      </c>
      <c r="B45" s="50" t="s">
        <v>149</v>
      </c>
      <c r="C45" s="50" t="s">
        <v>150</v>
      </c>
      <c r="D45" s="50" t="s">
        <v>225</v>
      </c>
    </row>
    <row r="46" spans="1:4" x14ac:dyDescent="0.25">
      <c r="A46" s="51">
        <v>11514</v>
      </c>
      <c r="B46" s="51" t="s">
        <v>183</v>
      </c>
      <c r="C46" s="51" t="s">
        <v>83</v>
      </c>
      <c r="D46" s="51" t="s">
        <v>11</v>
      </c>
    </row>
    <row r="47" spans="1:4" x14ac:dyDescent="0.25">
      <c r="A47" s="51">
        <v>11950</v>
      </c>
      <c r="B47" s="51" t="s">
        <v>180</v>
      </c>
      <c r="C47" s="51" t="s">
        <v>89</v>
      </c>
      <c r="D47" s="51" t="s">
        <v>237</v>
      </c>
    </row>
    <row r="48" spans="1:4" x14ac:dyDescent="0.25">
      <c r="A48" s="50">
        <v>12560</v>
      </c>
      <c r="B48" s="50" t="s">
        <v>176</v>
      </c>
      <c r="C48" s="50" t="s">
        <v>177</v>
      </c>
      <c r="D48" s="50" t="s">
        <v>235</v>
      </c>
    </row>
    <row r="49" spans="1:4" x14ac:dyDescent="0.25">
      <c r="A49" s="13">
        <v>14123</v>
      </c>
      <c r="B49" s="13" t="s">
        <v>108</v>
      </c>
      <c r="C49" s="13"/>
      <c r="D49" s="13" t="s">
        <v>119</v>
      </c>
    </row>
    <row r="50" spans="1:4" x14ac:dyDescent="0.25">
      <c r="A50" s="51">
        <v>15329</v>
      </c>
      <c r="B50" s="51" t="s">
        <v>75</v>
      </c>
      <c r="C50" s="51" t="s">
        <v>203</v>
      </c>
      <c r="D50" s="51" t="s">
        <v>239</v>
      </c>
    </row>
    <row r="51" spans="1:4" x14ac:dyDescent="0.25">
      <c r="A51" s="51">
        <v>15333</v>
      </c>
      <c r="B51" s="51" t="s">
        <v>75</v>
      </c>
      <c r="C51" s="51" t="s">
        <v>214</v>
      </c>
      <c r="D51" s="51" t="s">
        <v>239</v>
      </c>
    </row>
    <row r="52" spans="1:4" x14ac:dyDescent="0.25">
      <c r="A52" s="50">
        <v>15733</v>
      </c>
      <c r="B52" s="50" t="s">
        <v>202</v>
      </c>
      <c r="C52" s="50" t="s">
        <v>203</v>
      </c>
      <c r="D52" s="53" t="s">
        <v>11</v>
      </c>
    </row>
    <row r="53" spans="1:4" x14ac:dyDescent="0.25">
      <c r="A53" s="51">
        <v>18777</v>
      </c>
      <c r="B53" s="51" t="s">
        <v>215</v>
      </c>
      <c r="C53" s="51" t="s">
        <v>216</v>
      </c>
      <c r="D53" s="51" t="s">
        <v>11</v>
      </c>
    </row>
    <row r="54" spans="1:4" x14ac:dyDescent="0.25">
      <c r="A54" s="50">
        <v>22322</v>
      </c>
      <c r="B54" s="50" t="s">
        <v>201</v>
      </c>
      <c r="C54" s="50" t="s">
        <v>194</v>
      </c>
      <c r="D54" s="50" t="s">
        <v>11</v>
      </c>
    </row>
    <row r="55" spans="1:4" x14ac:dyDescent="0.25">
      <c r="A55" s="50">
        <v>22345</v>
      </c>
      <c r="B55" s="50" t="s">
        <v>193</v>
      </c>
      <c r="C55" s="50" t="s">
        <v>194</v>
      </c>
      <c r="D55" s="50" t="s">
        <v>11</v>
      </c>
    </row>
    <row r="56" spans="1:4" ht="21" x14ac:dyDescent="0.25">
      <c r="A56" s="50" t="s">
        <v>222</v>
      </c>
      <c r="B56" s="50" t="s">
        <v>223</v>
      </c>
      <c r="C56" s="50" t="s">
        <v>224</v>
      </c>
      <c r="D56" s="50" t="s">
        <v>11</v>
      </c>
    </row>
    <row r="57" spans="1:4" x14ac:dyDescent="0.25">
      <c r="A57" s="50" t="s">
        <v>189</v>
      </c>
      <c r="B57" s="50" t="s">
        <v>190</v>
      </c>
      <c r="C57" s="50" t="s">
        <v>191</v>
      </c>
      <c r="D57" s="50" t="s">
        <v>11</v>
      </c>
    </row>
    <row r="58" spans="1:4" ht="21" x14ac:dyDescent="0.25">
      <c r="A58" s="50" t="s">
        <v>162</v>
      </c>
      <c r="B58" s="50" t="s">
        <v>163</v>
      </c>
      <c r="C58" s="50" t="s">
        <v>164</v>
      </c>
      <c r="D58" s="50" t="s">
        <v>242</v>
      </c>
    </row>
    <row r="59" spans="1:4" x14ac:dyDescent="0.25">
      <c r="A59" s="13"/>
      <c r="B59" s="13" t="s">
        <v>54</v>
      </c>
      <c r="C59" s="13" t="s">
        <v>34</v>
      </c>
      <c r="D59" s="13" t="s">
        <v>11</v>
      </c>
    </row>
    <row r="60" spans="1:4" x14ac:dyDescent="0.25">
      <c r="A60" s="13"/>
      <c r="B60" s="13" t="s">
        <v>109</v>
      </c>
      <c r="C60" s="13" t="s">
        <v>41</v>
      </c>
      <c r="D60" s="13" t="s">
        <v>11</v>
      </c>
    </row>
    <row r="61" spans="1:4" ht="23.4" x14ac:dyDescent="0.25">
      <c r="A61" s="13"/>
      <c r="B61" s="21" t="s">
        <v>67</v>
      </c>
      <c r="C61" s="13"/>
      <c r="D61" s="13" t="s">
        <v>70</v>
      </c>
    </row>
    <row r="62" spans="1:4" x14ac:dyDescent="0.25">
      <c r="A62" s="13"/>
      <c r="B62" s="13" t="s">
        <v>110</v>
      </c>
      <c r="C62" s="13"/>
      <c r="D62" s="13" t="s">
        <v>102</v>
      </c>
    </row>
    <row r="63" spans="1:4" x14ac:dyDescent="0.25">
      <c r="A63" s="13"/>
      <c r="B63" s="21" t="s">
        <v>127</v>
      </c>
      <c r="C63" s="13"/>
      <c r="D63" s="47" t="s">
        <v>128</v>
      </c>
    </row>
    <row r="64" spans="1:4" ht="23.4" x14ac:dyDescent="0.25">
      <c r="A64" s="13"/>
      <c r="B64" s="13"/>
      <c r="C64" s="13" t="s">
        <v>135</v>
      </c>
      <c r="D64" s="13" t="s">
        <v>133</v>
      </c>
    </row>
    <row r="65" spans="1:4" x14ac:dyDescent="0.25">
      <c r="A65" s="51"/>
      <c r="B65" s="51" t="s">
        <v>219</v>
      </c>
      <c r="C65" s="51" t="s">
        <v>208</v>
      </c>
      <c r="D65" s="51" t="s">
        <v>248</v>
      </c>
    </row>
    <row r="66" spans="1:4" x14ac:dyDescent="0.25">
      <c r="A66" s="51"/>
      <c r="B66" s="51" t="s">
        <v>220</v>
      </c>
      <c r="C66" s="51" t="s">
        <v>106</v>
      </c>
      <c r="D66" s="51" t="s">
        <v>11</v>
      </c>
    </row>
    <row r="67" spans="1:4" x14ac:dyDescent="0.25">
      <c r="A67" s="51"/>
      <c r="B67" s="51" t="s">
        <v>221</v>
      </c>
      <c r="C67" s="51" t="s">
        <v>41</v>
      </c>
      <c r="D67" s="51" t="s">
        <v>11</v>
      </c>
    </row>
    <row r="68" spans="1:4" x14ac:dyDescent="0.25">
      <c r="A68" s="51"/>
      <c r="B68" s="51" t="s">
        <v>54</v>
      </c>
      <c r="C68" s="51" t="s">
        <v>34</v>
      </c>
      <c r="D68" s="51" t="s">
        <v>251</v>
      </c>
    </row>
    <row r="69" spans="1:4" x14ac:dyDescent="0.25">
      <c r="A69" s="51"/>
      <c r="B69" s="51"/>
      <c r="C69" s="51"/>
      <c r="D69" s="51"/>
    </row>
    <row r="70" spans="1:4" x14ac:dyDescent="0.25">
      <c r="A70" s="51"/>
      <c r="B70" s="51"/>
      <c r="C70" s="67" t="s">
        <v>249</v>
      </c>
      <c r="D70" s="67">
        <v>63</v>
      </c>
    </row>
    <row r="71" spans="1:4" x14ac:dyDescent="0.25">
      <c r="A71" s="52"/>
      <c r="B71" s="52"/>
      <c r="C71" s="52"/>
      <c r="D71" s="52"/>
    </row>
    <row r="73" spans="1:4" s="58" customFormat="1" x14ac:dyDescent="0.25"/>
  </sheetData>
  <mergeCells count="1">
    <mergeCell ref="A1:D1"/>
  </mergeCells>
  <conditionalFormatting sqref="A74:A1048576 A72">
    <cfRule type="duplicateValues" dxfId="9" priority="6"/>
  </conditionalFormatting>
  <conditionalFormatting sqref="B74:B1048576 B72">
    <cfRule type="duplicateValues" dxfId="8" priority="5"/>
  </conditionalFormatting>
  <conditionalFormatting sqref="C74:C1048576 C72">
    <cfRule type="duplicateValues" dxfId="7" priority="4"/>
  </conditionalFormatting>
  <conditionalFormatting sqref="A72:D72 A74:D1048576">
    <cfRule type="duplicateValues" dxfId="6" priority="3"/>
  </conditionalFormatting>
  <conditionalFormatting sqref="D2">
    <cfRule type="duplicateValues" dxfId="5"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 sqref="C1"/>
    </sheetView>
  </sheetViews>
  <sheetFormatPr defaultRowHeight="13.2" x14ac:dyDescent="0.25"/>
  <cols>
    <col min="1" max="1" width="34.5546875" bestFit="1" customWidth="1"/>
    <col min="2" max="2" width="11.109375" bestFit="1" customWidth="1"/>
    <col min="3" max="3" width="7.21875" bestFit="1" customWidth="1"/>
  </cols>
  <sheetData>
    <row r="1" spans="1:3" x14ac:dyDescent="0.25">
      <c r="A1" s="1" t="s">
        <v>250</v>
      </c>
    </row>
    <row r="4" spans="1:3" x14ac:dyDescent="0.25">
      <c r="A4" s="1" t="s">
        <v>13</v>
      </c>
      <c r="B4">
        <f>'[1]FY 14-15'!$C$85</f>
        <v>79</v>
      </c>
    </row>
    <row r="5" spans="1:3" x14ac:dyDescent="0.25">
      <c r="A5" s="1" t="s">
        <v>14</v>
      </c>
      <c r="B5">
        <f>'[1]FY 14-15'!$C$86</f>
        <v>75</v>
      </c>
      <c r="C5" s="62">
        <f>SUM(B5/B4)</f>
        <v>0.94936708860759489</v>
      </c>
    </row>
    <row r="6" spans="1:3" x14ac:dyDescent="0.25">
      <c r="A6" s="1" t="s">
        <v>15</v>
      </c>
      <c r="B6">
        <f>'[1]FY 14-15'!$C$87</f>
        <v>4</v>
      </c>
    </row>
    <row r="7" spans="1:3" x14ac:dyDescent="0.25">
      <c r="A7" s="2" t="s">
        <v>19</v>
      </c>
      <c r="B7" s="3">
        <f>'[1]FY 14-15'!$C$88</f>
        <v>367695.49700000003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12" sqref="A12"/>
    </sheetView>
  </sheetViews>
  <sheetFormatPr defaultRowHeight="13.2" x14ac:dyDescent="0.25"/>
  <cols>
    <col min="1" max="1" width="31.88671875" customWidth="1"/>
    <col min="2" max="2" width="11.6640625" customWidth="1"/>
  </cols>
  <sheetData>
    <row r="1" spans="1:2" ht="19.5" customHeight="1" x14ac:dyDescent="0.25">
      <c r="A1" s="1" t="s">
        <v>59</v>
      </c>
    </row>
    <row r="2" spans="1:2" ht="20.25" customHeight="1" x14ac:dyDescent="0.25"/>
    <row r="3" spans="1:2" ht="18.75" customHeight="1" x14ac:dyDescent="0.25"/>
    <row r="4" spans="1:2" ht="24" customHeight="1" x14ac:dyDescent="0.25">
      <c r="A4" s="1" t="s">
        <v>13</v>
      </c>
      <c r="B4">
        <f>'FY 15-16'!$C$35</f>
        <v>19</v>
      </c>
    </row>
    <row r="5" spans="1:2" ht="23.25" customHeight="1" x14ac:dyDescent="0.25">
      <c r="A5" s="1" t="s">
        <v>14</v>
      </c>
      <c r="B5">
        <f>'FY 15-16'!$C$36</f>
        <v>9</v>
      </c>
    </row>
    <row r="6" spans="1:2" ht="29.25" customHeight="1" x14ac:dyDescent="0.25">
      <c r="A6" s="1" t="s">
        <v>15</v>
      </c>
      <c r="B6">
        <f>'FY 15-16'!$C$37</f>
        <v>10</v>
      </c>
    </row>
    <row r="7" spans="1:2" ht="36.75" customHeight="1" x14ac:dyDescent="0.25">
      <c r="A7" s="2" t="s">
        <v>19</v>
      </c>
      <c r="B7" s="3">
        <f>'FY 15-16'!$C$38</f>
        <v>57702.719999999994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8"/>
  <sheetViews>
    <sheetView topLeftCell="A14" workbookViewId="0">
      <selection activeCell="D115" sqref="D115"/>
    </sheetView>
  </sheetViews>
  <sheetFormatPr defaultRowHeight="13.2" x14ac:dyDescent="0.25"/>
  <cols>
    <col min="1" max="1" width="15.33203125" customWidth="1"/>
    <col min="2" max="2" width="30" customWidth="1"/>
    <col min="3" max="3" width="34.33203125" customWidth="1"/>
    <col min="4" max="4" width="17.88671875" customWidth="1"/>
  </cols>
  <sheetData>
    <row r="1" spans="1:5" ht="34.799999999999997" x14ac:dyDescent="0.25">
      <c r="A1" s="51">
        <v>0</v>
      </c>
      <c r="B1" s="51" t="s">
        <v>207</v>
      </c>
      <c r="C1" s="51" t="s">
        <v>208</v>
      </c>
      <c r="D1" s="51" t="s">
        <v>11</v>
      </c>
    </row>
    <row r="2" spans="1:5" ht="23.4" x14ac:dyDescent="0.25">
      <c r="A2" s="51">
        <v>0</v>
      </c>
      <c r="B2" s="51" t="s">
        <v>209</v>
      </c>
      <c r="C2" s="51" t="s">
        <v>34</v>
      </c>
      <c r="D2" s="51" t="s">
        <v>245</v>
      </c>
    </row>
    <row r="3" spans="1:5" ht="23.4" x14ac:dyDescent="0.25">
      <c r="A3" s="51">
        <v>0</v>
      </c>
      <c r="B3" s="51" t="s">
        <v>217</v>
      </c>
      <c r="C3" s="51" t="s">
        <v>218</v>
      </c>
      <c r="D3" s="51" t="s">
        <v>11</v>
      </c>
    </row>
    <row r="4" spans="1:5" ht="23.4" x14ac:dyDescent="0.25">
      <c r="A4" s="50">
        <v>300</v>
      </c>
      <c r="B4" s="50" t="s">
        <v>160</v>
      </c>
      <c r="C4" s="50" t="s">
        <v>161</v>
      </c>
      <c r="D4" s="50" t="s">
        <v>229</v>
      </c>
    </row>
    <row r="5" spans="1:5" ht="23.4" x14ac:dyDescent="0.25">
      <c r="A5" s="13">
        <v>361</v>
      </c>
      <c r="B5" s="13" t="s">
        <v>55</v>
      </c>
      <c r="C5" s="13" t="s">
        <v>34</v>
      </c>
      <c r="D5" s="13" t="s">
        <v>56</v>
      </c>
    </row>
    <row r="6" spans="1:5" ht="23.4" x14ac:dyDescent="0.25">
      <c r="A6" s="51">
        <v>412</v>
      </c>
      <c r="B6" s="51" t="s">
        <v>213</v>
      </c>
      <c r="C6" s="51" t="s">
        <v>76</v>
      </c>
      <c r="D6" s="51" t="s">
        <v>11</v>
      </c>
      <c r="E6">
        <v>6</v>
      </c>
    </row>
    <row r="7" spans="1:5" x14ac:dyDescent="0.25">
      <c r="A7" s="51">
        <v>412</v>
      </c>
      <c r="B7" s="51" t="s">
        <v>213</v>
      </c>
      <c r="C7" s="51" t="s">
        <v>203</v>
      </c>
      <c r="D7" s="51" t="s">
        <v>11</v>
      </c>
      <c r="E7">
        <v>6</v>
      </c>
    </row>
    <row r="8" spans="1:5" ht="23.4" x14ac:dyDescent="0.25">
      <c r="A8" s="13">
        <v>421</v>
      </c>
      <c r="B8" s="13" t="s">
        <v>21</v>
      </c>
      <c r="C8" s="13" t="s">
        <v>34</v>
      </c>
      <c r="D8" s="13" t="s">
        <v>20</v>
      </c>
      <c r="E8">
        <v>8</v>
      </c>
    </row>
    <row r="9" spans="1:5" x14ac:dyDescent="0.25">
      <c r="A9" s="13">
        <v>421</v>
      </c>
      <c r="B9" s="13" t="s">
        <v>21</v>
      </c>
      <c r="C9" s="13" t="s">
        <v>34</v>
      </c>
      <c r="D9" s="13" t="s">
        <v>43</v>
      </c>
      <c r="E9">
        <v>8</v>
      </c>
    </row>
    <row r="10" spans="1:5" x14ac:dyDescent="0.25">
      <c r="A10" s="13">
        <v>421</v>
      </c>
      <c r="B10" s="13" t="s">
        <v>139</v>
      </c>
      <c r="C10" s="13" t="s">
        <v>34</v>
      </c>
      <c r="D10" s="13" t="s">
        <v>43</v>
      </c>
      <c r="E10">
        <v>8</v>
      </c>
    </row>
    <row r="11" spans="1:5" x14ac:dyDescent="0.25">
      <c r="A11" s="51">
        <v>421</v>
      </c>
      <c r="B11" s="51" t="s">
        <v>21</v>
      </c>
      <c r="C11" s="51" t="s">
        <v>124</v>
      </c>
      <c r="D11" s="51" t="s">
        <v>20</v>
      </c>
      <c r="E11">
        <v>8</v>
      </c>
    </row>
    <row r="12" spans="1:5" x14ac:dyDescent="0.25">
      <c r="A12" s="57">
        <v>421</v>
      </c>
      <c r="B12" s="52" t="s">
        <v>21</v>
      </c>
      <c r="C12" s="57" t="s">
        <v>124</v>
      </c>
      <c r="D12" s="57" t="s">
        <v>20</v>
      </c>
      <c r="E12">
        <v>8</v>
      </c>
    </row>
    <row r="13" spans="1:5" x14ac:dyDescent="0.25">
      <c r="A13" s="51">
        <v>421</v>
      </c>
      <c r="B13" s="51" t="s">
        <v>21</v>
      </c>
      <c r="C13" s="51" t="s">
        <v>34</v>
      </c>
      <c r="D13" s="51" t="s">
        <v>20</v>
      </c>
      <c r="E13">
        <v>8</v>
      </c>
    </row>
    <row r="14" spans="1:5" x14ac:dyDescent="0.25">
      <c r="A14" s="51">
        <v>421</v>
      </c>
      <c r="B14" s="51" t="s">
        <v>21</v>
      </c>
      <c r="C14" s="51" t="s">
        <v>34</v>
      </c>
      <c r="D14" s="51" t="s">
        <v>20</v>
      </c>
      <c r="E14">
        <v>8</v>
      </c>
    </row>
    <row r="15" spans="1:5" x14ac:dyDescent="0.25">
      <c r="A15" s="51">
        <v>421</v>
      </c>
      <c r="B15" s="51" t="s">
        <v>21</v>
      </c>
      <c r="C15" s="51" t="s">
        <v>124</v>
      </c>
      <c r="D15" s="51" t="s">
        <v>20</v>
      </c>
      <c r="E15">
        <v>8</v>
      </c>
    </row>
    <row r="16" spans="1:5" x14ac:dyDescent="0.25">
      <c r="A16" s="52">
        <v>421</v>
      </c>
      <c r="B16" s="51" t="s">
        <v>21</v>
      </c>
      <c r="C16" s="51" t="s">
        <v>34</v>
      </c>
      <c r="D16" s="51" t="s">
        <v>20</v>
      </c>
      <c r="E16">
        <v>8</v>
      </c>
    </row>
    <row r="17" spans="1:5" x14ac:dyDescent="0.25">
      <c r="A17" s="51">
        <v>421</v>
      </c>
      <c r="B17" s="52" t="s">
        <v>21</v>
      </c>
      <c r="C17" s="51" t="s">
        <v>34</v>
      </c>
      <c r="D17" s="51" t="s">
        <v>20</v>
      </c>
      <c r="E17">
        <v>8</v>
      </c>
    </row>
    <row r="18" spans="1:5" x14ac:dyDescent="0.25">
      <c r="A18" s="51">
        <v>421</v>
      </c>
      <c r="B18" s="51" t="s">
        <v>21</v>
      </c>
      <c r="C18" s="51" t="s">
        <v>34</v>
      </c>
      <c r="D18" s="51" t="s">
        <v>20</v>
      </c>
      <c r="E18">
        <v>8</v>
      </c>
    </row>
    <row r="19" spans="1:5" x14ac:dyDescent="0.25">
      <c r="A19" s="51">
        <v>421</v>
      </c>
      <c r="B19" s="51" t="s">
        <v>21</v>
      </c>
      <c r="C19" s="51" t="s">
        <v>34</v>
      </c>
      <c r="D19" s="51" t="s">
        <v>247</v>
      </c>
      <c r="E19">
        <v>8</v>
      </c>
    </row>
    <row r="20" spans="1:5" x14ac:dyDescent="0.25">
      <c r="A20" s="51">
        <v>421</v>
      </c>
      <c r="B20" s="51" t="s">
        <v>21</v>
      </c>
      <c r="C20" s="51" t="s">
        <v>34</v>
      </c>
      <c r="D20" s="51" t="s">
        <v>20</v>
      </c>
      <c r="E20">
        <v>8</v>
      </c>
    </row>
    <row r="21" spans="1:5" x14ac:dyDescent="0.25">
      <c r="A21" s="51">
        <v>438</v>
      </c>
      <c r="B21" s="52" t="s">
        <v>197</v>
      </c>
      <c r="C21" s="51" t="s">
        <v>198</v>
      </c>
      <c r="D21" s="51" t="s">
        <v>244</v>
      </c>
    </row>
    <row r="22" spans="1:5" ht="23.4" x14ac:dyDescent="0.25">
      <c r="A22" s="50">
        <v>501</v>
      </c>
      <c r="B22" s="50" t="s">
        <v>197</v>
      </c>
      <c r="C22" s="50" t="s">
        <v>198</v>
      </c>
      <c r="D22" s="50" t="s">
        <v>241</v>
      </c>
    </row>
    <row r="23" spans="1:5" x14ac:dyDescent="0.25">
      <c r="A23" s="50">
        <v>503</v>
      </c>
      <c r="B23" s="50" t="s">
        <v>199</v>
      </c>
      <c r="C23" s="50" t="s">
        <v>200</v>
      </c>
      <c r="D23" s="50" t="s">
        <v>11</v>
      </c>
    </row>
    <row r="24" spans="1:5" x14ac:dyDescent="0.25">
      <c r="A24" s="50">
        <v>510</v>
      </c>
      <c r="B24" s="53" t="s">
        <v>157</v>
      </c>
      <c r="C24" s="50" t="s">
        <v>154</v>
      </c>
      <c r="D24" s="53" t="s">
        <v>11</v>
      </c>
    </row>
    <row r="25" spans="1:5" x14ac:dyDescent="0.25">
      <c r="A25" s="51">
        <v>520</v>
      </c>
      <c r="B25" s="51" t="s">
        <v>192</v>
      </c>
      <c r="C25" s="51" t="s">
        <v>154</v>
      </c>
      <c r="D25" s="51" t="s">
        <v>11</v>
      </c>
    </row>
    <row r="26" spans="1:5" x14ac:dyDescent="0.25">
      <c r="A26" s="50">
        <v>550</v>
      </c>
      <c r="B26" s="50" t="s">
        <v>170</v>
      </c>
      <c r="C26" s="50" t="s">
        <v>171</v>
      </c>
      <c r="D26" s="50" t="s">
        <v>232</v>
      </c>
    </row>
    <row r="27" spans="1:5" x14ac:dyDescent="0.25">
      <c r="A27" s="50">
        <v>610</v>
      </c>
      <c r="B27" s="50" t="s">
        <v>153</v>
      </c>
      <c r="C27" s="50" t="s">
        <v>154</v>
      </c>
      <c r="D27" s="50" t="s">
        <v>227</v>
      </c>
    </row>
    <row r="28" spans="1:5" x14ac:dyDescent="0.25">
      <c r="A28" s="13">
        <v>749</v>
      </c>
      <c r="B28" s="13" t="s">
        <v>9</v>
      </c>
      <c r="C28" s="13" t="s">
        <v>34</v>
      </c>
      <c r="D28" s="13" t="s">
        <v>27</v>
      </c>
      <c r="E28">
        <v>28</v>
      </c>
    </row>
    <row r="29" spans="1:5" x14ac:dyDescent="0.25">
      <c r="A29" s="13">
        <v>749</v>
      </c>
      <c r="B29" s="13" t="s">
        <v>9</v>
      </c>
      <c r="C29" s="13" t="s">
        <v>34</v>
      </c>
      <c r="D29" s="13" t="s">
        <v>27</v>
      </c>
      <c r="E29">
        <v>28</v>
      </c>
    </row>
    <row r="30" spans="1:5" x14ac:dyDescent="0.25">
      <c r="A30" s="13">
        <v>749</v>
      </c>
      <c r="B30" s="13" t="s">
        <v>9</v>
      </c>
      <c r="C30" s="13" t="s">
        <v>34</v>
      </c>
      <c r="D30" s="13" t="s">
        <v>27</v>
      </c>
      <c r="E30">
        <v>28</v>
      </c>
    </row>
    <row r="31" spans="1:5" x14ac:dyDescent="0.25">
      <c r="A31" s="13">
        <v>749</v>
      </c>
      <c r="B31" s="13" t="s">
        <v>9</v>
      </c>
      <c r="C31" s="13" t="s">
        <v>106</v>
      </c>
      <c r="D31" s="13" t="s">
        <v>27</v>
      </c>
      <c r="E31">
        <v>28</v>
      </c>
    </row>
    <row r="32" spans="1:5" x14ac:dyDescent="0.25">
      <c r="A32" s="51">
        <v>749</v>
      </c>
      <c r="B32" s="51" t="s">
        <v>9</v>
      </c>
      <c r="C32" s="51" t="s">
        <v>34</v>
      </c>
      <c r="D32" s="51" t="s">
        <v>27</v>
      </c>
      <c r="E32">
        <v>28</v>
      </c>
    </row>
    <row r="33" spans="1:5" x14ac:dyDescent="0.25">
      <c r="A33" s="51">
        <v>749</v>
      </c>
      <c r="B33" s="51" t="s">
        <v>9</v>
      </c>
      <c r="C33" s="51"/>
      <c r="D33" s="51" t="s">
        <v>27</v>
      </c>
      <c r="E33">
        <v>28</v>
      </c>
    </row>
    <row r="34" spans="1:5" x14ac:dyDescent="0.25">
      <c r="A34" s="50">
        <v>749</v>
      </c>
      <c r="B34" s="50" t="s">
        <v>9</v>
      </c>
      <c r="C34" s="50" t="s">
        <v>150</v>
      </c>
      <c r="D34" s="50" t="s">
        <v>27</v>
      </c>
      <c r="E34">
        <v>28</v>
      </c>
    </row>
    <row r="35" spans="1:5" x14ac:dyDescent="0.25">
      <c r="A35" s="50">
        <v>949</v>
      </c>
      <c r="B35" s="50" t="s">
        <v>167</v>
      </c>
      <c r="C35" s="50" t="s">
        <v>168</v>
      </c>
      <c r="D35" s="50" t="s">
        <v>11</v>
      </c>
    </row>
    <row r="36" spans="1:5" x14ac:dyDescent="0.25">
      <c r="A36" s="50">
        <v>956</v>
      </c>
      <c r="B36" s="50" t="s">
        <v>182</v>
      </c>
      <c r="C36" s="50" t="s">
        <v>150</v>
      </c>
      <c r="D36" s="50" t="s">
        <v>238</v>
      </c>
    </row>
    <row r="37" spans="1:5" x14ac:dyDescent="0.25">
      <c r="A37" s="50">
        <v>1206</v>
      </c>
      <c r="B37" s="50" t="s">
        <v>149</v>
      </c>
      <c r="C37" s="50"/>
      <c r="D37" s="50" t="s">
        <v>233</v>
      </c>
    </row>
    <row r="38" spans="1:5" x14ac:dyDescent="0.25">
      <c r="A38" s="51">
        <v>1269</v>
      </c>
      <c r="B38" s="51" t="s">
        <v>204</v>
      </c>
      <c r="C38" s="51" t="s">
        <v>205</v>
      </c>
      <c r="D38" s="51" t="s">
        <v>11</v>
      </c>
    </row>
    <row r="39" spans="1:5" x14ac:dyDescent="0.25">
      <c r="A39" s="51">
        <v>1309</v>
      </c>
      <c r="B39" s="51" t="s">
        <v>186</v>
      </c>
      <c r="C39" s="51" t="s">
        <v>187</v>
      </c>
      <c r="D39" s="51" t="s">
        <v>11</v>
      </c>
    </row>
    <row r="40" spans="1:5" x14ac:dyDescent="0.25">
      <c r="A40" s="13">
        <v>1525</v>
      </c>
      <c r="B40" s="13" t="s">
        <v>120</v>
      </c>
      <c r="C40" s="13"/>
      <c r="D40" s="13" t="s">
        <v>116</v>
      </c>
      <c r="E40">
        <v>40</v>
      </c>
    </row>
    <row r="41" spans="1:5" x14ac:dyDescent="0.25">
      <c r="A41" s="50">
        <v>1525</v>
      </c>
      <c r="B41" s="50" t="s">
        <v>155</v>
      </c>
      <c r="C41" s="50" t="s">
        <v>156</v>
      </c>
      <c r="D41" s="50" t="s">
        <v>116</v>
      </c>
      <c r="E41">
        <v>40</v>
      </c>
    </row>
    <row r="42" spans="1:5" x14ac:dyDescent="0.25">
      <c r="A42" s="51">
        <v>1525</v>
      </c>
      <c r="B42" s="51" t="s">
        <v>155</v>
      </c>
      <c r="C42" s="51" t="s">
        <v>156</v>
      </c>
      <c r="D42" s="51" t="s">
        <v>116</v>
      </c>
      <c r="E42">
        <v>40</v>
      </c>
    </row>
    <row r="43" spans="1:5" x14ac:dyDescent="0.25">
      <c r="A43" s="13">
        <v>1631</v>
      </c>
      <c r="B43" s="21" t="s">
        <v>80</v>
      </c>
      <c r="C43" s="13" t="s">
        <v>83</v>
      </c>
      <c r="D43" s="13" t="s">
        <v>11</v>
      </c>
    </row>
    <row r="44" spans="1:5" x14ac:dyDescent="0.25">
      <c r="A44" s="51">
        <v>1704</v>
      </c>
      <c r="B44" s="51" t="s">
        <v>163</v>
      </c>
      <c r="C44" s="51" t="s">
        <v>188</v>
      </c>
      <c r="D44" s="51" t="s">
        <v>11</v>
      </c>
    </row>
    <row r="45" spans="1:5" x14ac:dyDescent="0.25">
      <c r="A45" s="13">
        <v>1803</v>
      </c>
      <c r="B45" s="13" t="s">
        <v>73</v>
      </c>
      <c r="C45" s="13"/>
      <c r="D45" s="13" t="s">
        <v>71</v>
      </c>
      <c r="E45">
        <v>45</v>
      </c>
    </row>
    <row r="46" spans="1:5" x14ac:dyDescent="0.25">
      <c r="A46" s="13">
        <v>1803</v>
      </c>
      <c r="B46" s="13" t="s">
        <v>73</v>
      </c>
      <c r="C46" s="13"/>
      <c r="D46" s="13" t="s">
        <v>143</v>
      </c>
      <c r="E46">
        <v>45</v>
      </c>
    </row>
    <row r="47" spans="1:5" x14ac:dyDescent="0.25">
      <c r="A47" s="13">
        <v>1803</v>
      </c>
      <c r="B47" s="13" t="s">
        <v>73</v>
      </c>
      <c r="C47" s="13" t="s">
        <v>34</v>
      </c>
      <c r="D47" s="13" t="s">
        <v>143</v>
      </c>
      <c r="E47">
        <v>45</v>
      </c>
    </row>
    <row r="48" spans="1:5" x14ac:dyDescent="0.25">
      <c r="A48" s="50">
        <v>2254</v>
      </c>
      <c r="B48" s="50" t="s">
        <v>155</v>
      </c>
      <c r="C48" s="50" t="s">
        <v>156</v>
      </c>
      <c r="D48" s="50" t="s">
        <v>11</v>
      </c>
      <c r="E48">
        <v>48</v>
      </c>
    </row>
    <row r="49" spans="1:5" x14ac:dyDescent="0.25">
      <c r="A49" s="51">
        <v>2254</v>
      </c>
      <c r="B49" s="51" t="s">
        <v>155</v>
      </c>
      <c r="C49" s="51" t="s">
        <v>156</v>
      </c>
      <c r="D49" s="51" t="s">
        <v>11</v>
      </c>
      <c r="E49">
        <v>48</v>
      </c>
    </row>
    <row r="50" spans="1:5" ht="21" x14ac:dyDescent="0.25">
      <c r="A50" s="51">
        <v>2916</v>
      </c>
      <c r="B50" s="51" t="s">
        <v>184</v>
      </c>
      <c r="C50" s="51" t="s">
        <v>185</v>
      </c>
      <c r="D50" s="51" t="s">
        <v>239</v>
      </c>
    </row>
    <row r="51" spans="1:5" x14ac:dyDescent="0.25">
      <c r="A51" s="51">
        <v>3233</v>
      </c>
      <c r="B51" s="51" t="s">
        <v>195</v>
      </c>
      <c r="C51" s="51"/>
      <c r="D51" s="51" t="s">
        <v>243</v>
      </c>
    </row>
    <row r="52" spans="1:5" ht="21" x14ac:dyDescent="0.25">
      <c r="A52" s="51">
        <v>3311</v>
      </c>
      <c r="B52" s="51" t="s">
        <v>195</v>
      </c>
      <c r="C52" s="51" t="s">
        <v>196</v>
      </c>
      <c r="D52" s="51" t="s">
        <v>240</v>
      </c>
    </row>
    <row r="53" spans="1:5" x14ac:dyDescent="0.25">
      <c r="A53" s="50">
        <v>3612</v>
      </c>
      <c r="B53" s="50" t="s">
        <v>178</v>
      </c>
      <c r="C53" s="50" t="s">
        <v>179</v>
      </c>
      <c r="D53" s="50" t="s">
        <v>236</v>
      </c>
      <c r="E53">
        <v>53</v>
      </c>
    </row>
    <row r="54" spans="1:5" x14ac:dyDescent="0.25">
      <c r="A54" s="50">
        <v>3612</v>
      </c>
      <c r="B54" s="50" t="s">
        <v>178</v>
      </c>
      <c r="C54" s="50" t="s">
        <v>179</v>
      </c>
      <c r="D54" s="51" t="s">
        <v>236</v>
      </c>
      <c r="E54">
        <v>53</v>
      </c>
    </row>
    <row r="55" spans="1:5" x14ac:dyDescent="0.25">
      <c r="A55" s="51">
        <v>3642</v>
      </c>
      <c r="B55" s="51" t="s">
        <v>206</v>
      </c>
      <c r="C55" s="51" t="s">
        <v>187</v>
      </c>
      <c r="D55" s="51" t="s">
        <v>11</v>
      </c>
    </row>
    <row r="56" spans="1:5" x14ac:dyDescent="0.25">
      <c r="A56" s="13">
        <v>3671</v>
      </c>
      <c r="B56" s="21" t="s">
        <v>46</v>
      </c>
      <c r="C56" s="13" t="s">
        <v>34</v>
      </c>
      <c r="D56" s="13" t="s">
        <v>33</v>
      </c>
      <c r="E56">
        <v>56</v>
      </c>
    </row>
    <row r="57" spans="1:5" x14ac:dyDescent="0.25">
      <c r="A57" s="51">
        <v>3671</v>
      </c>
      <c r="B57" s="47" t="s">
        <v>46</v>
      </c>
      <c r="C57" s="51" t="s">
        <v>34</v>
      </c>
      <c r="D57" s="51" t="s">
        <v>33</v>
      </c>
      <c r="E57">
        <v>56</v>
      </c>
    </row>
    <row r="58" spans="1:5" ht="23.4" x14ac:dyDescent="0.25">
      <c r="A58" s="51">
        <v>4225</v>
      </c>
      <c r="B58" s="51" t="s">
        <v>212</v>
      </c>
      <c r="C58" s="51" t="s">
        <v>166</v>
      </c>
      <c r="D58" s="51" t="s">
        <v>231</v>
      </c>
    </row>
    <row r="59" spans="1:5" ht="23.4" x14ac:dyDescent="0.25">
      <c r="A59" s="50">
        <v>4230</v>
      </c>
      <c r="B59" s="50" t="s">
        <v>151</v>
      </c>
      <c r="C59" s="50" t="s">
        <v>152</v>
      </c>
      <c r="D59" s="50" t="s">
        <v>226</v>
      </c>
      <c r="E59">
        <v>59</v>
      </c>
    </row>
    <row r="60" spans="1:5" x14ac:dyDescent="0.25">
      <c r="A60" s="51">
        <v>4230</v>
      </c>
      <c r="B60" s="51" t="s">
        <v>151</v>
      </c>
      <c r="C60" s="51" t="s">
        <v>152</v>
      </c>
      <c r="D60" s="51" t="s">
        <v>226</v>
      </c>
      <c r="E60">
        <v>59</v>
      </c>
    </row>
    <row r="61" spans="1:5" x14ac:dyDescent="0.25">
      <c r="A61" s="50">
        <v>4255</v>
      </c>
      <c r="B61" s="50" t="s">
        <v>165</v>
      </c>
      <c r="C61" s="50" t="s">
        <v>166</v>
      </c>
      <c r="D61" s="50" t="s">
        <v>231</v>
      </c>
    </row>
    <row r="62" spans="1:5" x14ac:dyDescent="0.25">
      <c r="A62" s="13">
        <v>4630</v>
      </c>
      <c r="B62" s="21" t="s">
        <v>123</v>
      </c>
      <c r="C62" s="13" t="s">
        <v>124</v>
      </c>
      <c r="D62" s="13"/>
    </row>
    <row r="63" spans="1:5" ht="21" x14ac:dyDescent="0.25">
      <c r="A63" s="51">
        <v>4958</v>
      </c>
      <c r="B63" s="51" t="s">
        <v>174</v>
      </c>
      <c r="C63" s="51" t="s">
        <v>175</v>
      </c>
      <c r="D63" s="51"/>
    </row>
    <row r="64" spans="1:5" x14ac:dyDescent="0.25">
      <c r="A64" s="51">
        <v>5001</v>
      </c>
      <c r="B64" s="51" t="s">
        <v>158</v>
      </c>
      <c r="C64" s="51" t="s">
        <v>159</v>
      </c>
      <c r="D64" s="51" t="s">
        <v>228</v>
      </c>
      <c r="E64">
        <v>64</v>
      </c>
    </row>
    <row r="65" spans="1:5" x14ac:dyDescent="0.25">
      <c r="A65" s="50">
        <v>5001</v>
      </c>
      <c r="B65" s="50" t="s">
        <v>158</v>
      </c>
      <c r="C65" s="50" t="s">
        <v>159</v>
      </c>
      <c r="D65" s="50" t="s">
        <v>228</v>
      </c>
      <c r="E65">
        <v>64</v>
      </c>
    </row>
    <row r="66" spans="1:5" x14ac:dyDescent="0.25">
      <c r="A66" s="50">
        <v>5001</v>
      </c>
      <c r="B66" s="50" t="s">
        <v>158</v>
      </c>
      <c r="C66" s="50" t="s">
        <v>159</v>
      </c>
      <c r="D66" s="50" t="s">
        <v>228</v>
      </c>
      <c r="E66">
        <v>64</v>
      </c>
    </row>
    <row r="67" spans="1:5" x14ac:dyDescent="0.25">
      <c r="A67" s="51">
        <v>5001</v>
      </c>
      <c r="B67" s="47" t="s">
        <v>158</v>
      </c>
      <c r="C67" s="47" t="s">
        <v>159</v>
      </c>
      <c r="D67" s="47" t="s">
        <v>228</v>
      </c>
      <c r="E67">
        <v>64</v>
      </c>
    </row>
    <row r="68" spans="1:5" x14ac:dyDescent="0.25">
      <c r="A68" s="50">
        <v>5965</v>
      </c>
      <c r="B68" s="50" t="s">
        <v>172</v>
      </c>
      <c r="C68" s="50" t="s">
        <v>173</v>
      </c>
      <c r="D68" s="50" t="s">
        <v>234</v>
      </c>
    </row>
    <row r="69" spans="1:5" x14ac:dyDescent="0.25">
      <c r="A69" s="50">
        <v>5975</v>
      </c>
      <c r="B69" s="50" t="s">
        <v>181</v>
      </c>
      <c r="C69" s="50" t="s">
        <v>173</v>
      </c>
      <c r="D69" s="50" t="s">
        <v>11</v>
      </c>
      <c r="E69">
        <v>69</v>
      </c>
    </row>
    <row r="70" spans="1:5" x14ac:dyDescent="0.25">
      <c r="A70" s="50">
        <v>5975</v>
      </c>
      <c r="B70" s="50" t="s">
        <v>181</v>
      </c>
      <c r="C70" s="50" t="s">
        <v>173</v>
      </c>
      <c r="D70" s="51" t="s">
        <v>11</v>
      </c>
      <c r="E70">
        <v>69</v>
      </c>
    </row>
    <row r="71" spans="1:5" x14ac:dyDescent="0.25">
      <c r="A71" s="51">
        <v>6353</v>
      </c>
      <c r="B71" s="52" t="s">
        <v>210</v>
      </c>
      <c r="C71" s="51" t="s">
        <v>211</v>
      </c>
      <c r="D71" s="47" t="s">
        <v>246</v>
      </c>
    </row>
    <row r="72" spans="1:5" x14ac:dyDescent="0.25">
      <c r="A72" s="13">
        <v>6621</v>
      </c>
      <c r="B72" s="13" t="s">
        <v>9</v>
      </c>
      <c r="C72" s="13" t="s">
        <v>30</v>
      </c>
      <c r="D72" s="13" t="s">
        <v>22</v>
      </c>
      <c r="E72">
        <v>72</v>
      </c>
    </row>
    <row r="73" spans="1:5" x14ac:dyDescent="0.25">
      <c r="A73" s="13">
        <v>6621</v>
      </c>
      <c r="B73" s="21" t="s">
        <v>113</v>
      </c>
      <c r="C73" s="13" t="s">
        <v>30</v>
      </c>
      <c r="D73" s="13"/>
      <c r="E73">
        <v>72</v>
      </c>
    </row>
    <row r="74" spans="1:5" x14ac:dyDescent="0.25">
      <c r="A74" s="50">
        <v>6621</v>
      </c>
      <c r="B74" s="50" t="s">
        <v>9</v>
      </c>
      <c r="C74" s="50" t="s">
        <v>169</v>
      </c>
      <c r="D74" s="50" t="s">
        <v>22</v>
      </c>
      <c r="E74">
        <v>72</v>
      </c>
    </row>
    <row r="75" spans="1:5" ht="21" x14ac:dyDescent="0.25">
      <c r="A75" s="51">
        <v>6621</v>
      </c>
      <c r="B75" s="51" t="s">
        <v>9</v>
      </c>
      <c r="C75" s="50" t="s">
        <v>169</v>
      </c>
      <c r="D75" s="51" t="s">
        <v>22</v>
      </c>
      <c r="E75">
        <v>72</v>
      </c>
    </row>
    <row r="76" spans="1:5" x14ac:dyDescent="0.25">
      <c r="A76" s="51">
        <v>6621</v>
      </c>
      <c r="B76" s="51" t="s">
        <v>9</v>
      </c>
      <c r="C76" s="51" t="s">
        <v>30</v>
      </c>
      <c r="D76" s="51" t="s">
        <v>22</v>
      </c>
      <c r="E76">
        <v>72</v>
      </c>
    </row>
    <row r="77" spans="1:5" ht="21" x14ac:dyDescent="0.25">
      <c r="A77" s="50">
        <v>8100</v>
      </c>
      <c r="B77" s="50" t="s">
        <v>149</v>
      </c>
      <c r="C77" s="50" t="s">
        <v>150</v>
      </c>
      <c r="D77" s="50" t="s">
        <v>225</v>
      </c>
    </row>
    <row r="78" spans="1:5" x14ac:dyDescent="0.25">
      <c r="A78" s="51">
        <v>11514</v>
      </c>
      <c r="B78" s="51" t="s">
        <v>183</v>
      </c>
      <c r="C78" s="51" t="s">
        <v>83</v>
      </c>
      <c r="D78" s="51" t="s">
        <v>11</v>
      </c>
    </row>
    <row r="79" spans="1:5" x14ac:dyDescent="0.25">
      <c r="A79" s="13">
        <v>11950</v>
      </c>
      <c r="B79" s="13" t="s">
        <v>88</v>
      </c>
      <c r="C79" s="13" t="s">
        <v>89</v>
      </c>
      <c r="D79" s="13" t="s">
        <v>85</v>
      </c>
      <c r="E79">
        <v>79</v>
      </c>
    </row>
    <row r="80" spans="1:5" x14ac:dyDescent="0.25">
      <c r="A80" s="51">
        <v>11950</v>
      </c>
      <c r="B80" s="51" t="s">
        <v>180</v>
      </c>
      <c r="C80" s="51" t="s">
        <v>89</v>
      </c>
      <c r="D80" s="51" t="s">
        <v>237</v>
      </c>
      <c r="E80">
        <v>79</v>
      </c>
    </row>
    <row r="81" spans="1:5" x14ac:dyDescent="0.25">
      <c r="A81" s="50">
        <v>12560</v>
      </c>
      <c r="B81" s="50" t="s">
        <v>176</v>
      </c>
      <c r="C81" s="50" t="s">
        <v>177</v>
      </c>
      <c r="D81" s="50" t="s">
        <v>235</v>
      </c>
    </row>
    <row r="82" spans="1:5" ht="21" x14ac:dyDescent="0.25">
      <c r="A82" s="13">
        <v>14123</v>
      </c>
      <c r="B82" s="34" t="s">
        <v>108</v>
      </c>
      <c r="C82" s="13"/>
      <c r="D82" s="21" t="s">
        <v>65</v>
      </c>
      <c r="E82">
        <v>82</v>
      </c>
    </row>
    <row r="83" spans="1:5" x14ac:dyDescent="0.25">
      <c r="A83" s="13">
        <v>14123</v>
      </c>
      <c r="B83" s="13" t="s">
        <v>108</v>
      </c>
      <c r="C83" s="13"/>
      <c r="D83" s="13" t="s">
        <v>119</v>
      </c>
      <c r="E83">
        <v>82</v>
      </c>
    </row>
    <row r="84" spans="1:5" x14ac:dyDescent="0.25">
      <c r="A84" s="13">
        <v>15329</v>
      </c>
      <c r="B84" s="13" t="s">
        <v>75</v>
      </c>
      <c r="C84" s="13" t="s">
        <v>76</v>
      </c>
      <c r="D84" s="13"/>
      <c r="E84">
        <v>84</v>
      </c>
    </row>
    <row r="85" spans="1:5" x14ac:dyDescent="0.25">
      <c r="A85" s="51">
        <v>15329</v>
      </c>
      <c r="B85" s="51" t="s">
        <v>75</v>
      </c>
      <c r="C85" s="51" t="s">
        <v>203</v>
      </c>
      <c r="D85" s="51" t="s">
        <v>239</v>
      </c>
      <c r="E85">
        <v>84</v>
      </c>
    </row>
    <row r="86" spans="1:5" x14ac:dyDescent="0.25">
      <c r="A86" s="51">
        <v>15333</v>
      </c>
      <c r="B86" s="51" t="s">
        <v>75</v>
      </c>
      <c r="C86" s="51" t="s">
        <v>214</v>
      </c>
      <c r="D86" s="51" t="s">
        <v>239</v>
      </c>
      <c r="E86">
        <v>86</v>
      </c>
    </row>
    <row r="87" spans="1:5" x14ac:dyDescent="0.25">
      <c r="A87" s="51">
        <v>15333</v>
      </c>
      <c r="B87" s="51" t="s">
        <v>75</v>
      </c>
      <c r="C87" s="51" t="s">
        <v>76</v>
      </c>
      <c r="D87" s="51" t="s">
        <v>239</v>
      </c>
      <c r="E87">
        <v>86</v>
      </c>
    </row>
    <row r="88" spans="1:5" x14ac:dyDescent="0.25">
      <c r="A88" s="50">
        <v>15733</v>
      </c>
      <c r="B88" s="50" t="s">
        <v>202</v>
      </c>
      <c r="C88" s="50" t="s">
        <v>203</v>
      </c>
      <c r="D88" s="53" t="s">
        <v>11</v>
      </c>
    </row>
    <row r="89" spans="1:5" x14ac:dyDescent="0.25">
      <c r="A89" s="51">
        <v>18777</v>
      </c>
      <c r="B89" s="51" t="s">
        <v>215</v>
      </c>
      <c r="C89" s="51" t="s">
        <v>216</v>
      </c>
      <c r="D89" s="51" t="s">
        <v>11</v>
      </c>
    </row>
    <row r="90" spans="1:5" x14ac:dyDescent="0.25">
      <c r="A90" s="50">
        <v>22322</v>
      </c>
      <c r="B90" s="50" t="s">
        <v>201</v>
      </c>
      <c r="C90" s="50" t="s">
        <v>194</v>
      </c>
      <c r="D90" s="50" t="s">
        <v>11</v>
      </c>
    </row>
    <row r="91" spans="1:5" x14ac:dyDescent="0.25">
      <c r="A91" s="50">
        <v>22345</v>
      </c>
      <c r="B91" s="50" t="s">
        <v>193</v>
      </c>
      <c r="C91" s="50" t="s">
        <v>194</v>
      </c>
      <c r="D91" s="50" t="s">
        <v>11</v>
      </c>
    </row>
    <row r="92" spans="1:5" x14ac:dyDescent="0.25">
      <c r="A92" s="50" t="s">
        <v>222</v>
      </c>
      <c r="B92" s="50" t="s">
        <v>223</v>
      </c>
      <c r="C92" s="50" t="s">
        <v>224</v>
      </c>
      <c r="D92" s="50" t="s">
        <v>11</v>
      </c>
    </row>
    <row r="93" spans="1:5" ht="21" x14ac:dyDescent="0.25">
      <c r="A93" s="50" t="s">
        <v>189</v>
      </c>
      <c r="B93" s="50" t="s">
        <v>190</v>
      </c>
      <c r="C93" s="50" t="s">
        <v>191</v>
      </c>
      <c r="D93" s="50" t="s">
        <v>11</v>
      </c>
    </row>
    <row r="94" spans="1:5" x14ac:dyDescent="0.25">
      <c r="A94" s="50" t="s">
        <v>162</v>
      </c>
      <c r="B94" s="50" t="s">
        <v>163</v>
      </c>
      <c r="C94" s="50" t="s">
        <v>164</v>
      </c>
      <c r="D94" s="50" t="s">
        <v>230</v>
      </c>
      <c r="E94">
        <v>94</v>
      </c>
    </row>
    <row r="95" spans="1:5" ht="21" x14ac:dyDescent="0.25">
      <c r="A95" s="50" t="s">
        <v>162</v>
      </c>
      <c r="B95" s="50" t="s">
        <v>163</v>
      </c>
      <c r="C95" s="50" t="s">
        <v>164</v>
      </c>
      <c r="D95" s="50" t="s">
        <v>242</v>
      </c>
      <c r="E95">
        <v>94</v>
      </c>
    </row>
    <row r="96" spans="1:5" x14ac:dyDescent="0.25">
      <c r="A96" s="51" t="s">
        <v>162</v>
      </c>
      <c r="B96" s="51" t="s">
        <v>163</v>
      </c>
      <c r="C96" s="51" t="s">
        <v>34</v>
      </c>
      <c r="D96" s="51"/>
      <c r="E96">
        <v>94</v>
      </c>
    </row>
    <row r="97" spans="1:4" x14ac:dyDescent="0.25">
      <c r="A97" s="13"/>
      <c r="B97" s="13" t="s">
        <v>54</v>
      </c>
      <c r="C97" s="13" t="s">
        <v>34</v>
      </c>
      <c r="D97" s="13" t="s">
        <v>11</v>
      </c>
    </row>
    <row r="98" spans="1:4" x14ac:dyDescent="0.25">
      <c r="A98" s="13"/>
      <c r="B98" s="13" t="s">
        <v>109</v>
      </c>
      <c r="C98" s="13" t="s">
        <v>41</v>
      </c>
      <c r="D98" s="13" t="s">
        <v>11</v>
      </c>
    </row>
    <row r="99" spans="1:4" ht="23.4" x14ac:dyDescent="0.25">
      <c r="A99" s="13"/>
      <c r="B99" s="21" t="s">
        <v>67</v>
      </c>
      <c r="C99" s="13"/>
      <c r="D99" s="13" t="s">
        <v>70</v>
      </c>
    </row>
    <row r="100" spans="1:4" x14ac:dyDescent="0.25">
      <c r="A100" s="13"/>
      <c r="B100" s="13" t="s">
        <v>110</v>
      </c>
      <c r="C100" s="13"/>
      <c r="D100" s="13" t="s">
        <v>102</v>
      </c>
    </row>
    <row r="101" spans="1:4" x14ac:dyDescent="0.25">
      <c r="A101" s="13"/>
      <c r="B101" s="21" t="s">
        <v>127</v>
      </c>
      <c r="C101" s="13"/>
      <c r="D101" s="47" t="s">
        <v>128</v>
      </c>
    </row>
    <row r="102" spans="1:4" ht="23.4" x14ac:dyDescent="0.25">
      <c r="A102" s="13"/>
      <c r="B102" s="13"/>
      <c r="C102" s="13" t="s">
        <v>135</v>
      </c>
      <c r="D102" s="13" t="s">
        <v>133</v>
      </c>
    </row>
    <row r="103" spans="1:4" x14ac:dyDescent="0.25">
      <c r="A103" s="51"/>
      <c r="B103" s="51" t="s">
        <v>219</v>
      </c>
      <c r="C103" s="51" t="s">
        <v>208</v>
      </c>
      <c r="D103" s="51" t="s">
        <v>248</v>
      </c>
    </row>
    <row r="104" spans="1:4" x14ac:dyDescent="0.25">
      <c r="A104" s="51"/>
      <c r="B104" s="51" t="s">
        <v>220</v>
      </c>
      <c r="C104" s="51" t="s">
        <v>106</v>
      </c>
      <c r="D104" s="51" t="s">
        <v>11</v>
      </c>
    </row>
    <row r="105" spans="1:4" x14ac:dyDescent="0.25">
      <c r="A105" s="51"/>
      <c r="B105" s="51" t="s">
        <v>221</v>
      </c>
      <c r="C105" s="51" t="s">
        <v>41</v>
      </c>
      <c r="D105" s="51" t="s">
        <v>11</v>
      </c>
    </row>
    <row r="106" spans="1:4" x14ac:dyDescent="0.25">
      <c r="A106" s="51"/>
      <c r="B106" s="51" t="s">
        <v>54</v>
      </c>
      <c r="C106" s="51" t="s">
        <v>34</v>
      </c>
      <c r="D106" s="51" t="s">
        <v>11</v>
      </c>
    </row>
    <row r="108" spans="1:4" x14ac:dyDescent="0.25">
      <c r="A108" s="1" t="s">
        <v>249</v>
      </c>
    </row>
  </sheetData>
  <sortState ref="A1:D106">
    <sortCondition ref="A1:A106"/>
  </sortState>
  <conditionalFormatting sqref="D1:D27">
    <cfRule type="duplicateValues" dxfId="4" priority="4"/>
  </conditionalFormatting>
  <conditionalFormatting sqref="A1:A1048576">
    <cfRule type="duplicateValues" dxfId="3" priority="3"/>
  </conditionalFormatting>
  <conditionalFormatting sqref="B1:B1048576">
    <cfRule type="duplicateValues" dxfId="2" priority="2"/>
  </conditionalFormatting>
  <conditionalFormatting sqref="C1:C1048576">
    <cfRule type="duplicateValues" dxfId="1" priority="1"/>
  </conditionalFormatting>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97"/>
  <sheetViews>
    <sheetView workbookViewId="0">
      <selection activeCell="K12" sqref="K12"/>
    </sheetView>
  </sheetViews>
  <sheetFormatPr defaultColWidth="9.109375" defaultRowHeight="10.199999999999999" x14ac:dyDescent="0.2"/>
  <cols>
    <col min="1" max="1" width="18.77734375" style="96" bestFit="1" customWidth="1"/>
    <col min="2" max="2" width="12.109375" style="96" customWidth="1"/>
    <col min="3" max="3" width="11.33203125" style="96" customWidth="1"/>
    <col min="4" max="4" width="10.5546875" style="96" customWidth="1"/>
    <col min="5" max="5" width="5.109375" style="96" customWidth="1"/>
    <col min="6" max="6" width="11.109375" style="129" customWidth="1"/>
    <col min="7" max="7" width="21" style="96" customWidth="1"/>
    <col min="8" max="8" width="15.88671875" style="96" customWidth="1"/>
    <col min="9" max="9" width="8.6640625" style="96" customWidth="1"/>
    <col min="10" max="10" width="8.77734375" style="130" bestFit="1" customWidth="1"/>
    <col min="11" max="11" width="8.6640625" style="131" bestFit="1" customWidth="1"/>
    <col min="12" max="12" width="8.88671875" style="132" customWidth="1"/>
    <col min="13" max="13" width="9.109375" style="133" hidden="1" customWidth="1"/>
    <col min="14" max="14" width="32.33203125" style="96" customWidth="1"/>
    <col min="15" max="15" width="13.6640625" style="127" customWidth="1"/>
    <col min="16" max="68" width="9.109375" style="94"/>
    <col min="69" max="78" width="9.109375" style="95"/>
    <col min="79" max="16384" width="9.109375" style="96"/>
  </cols>
  <sheetData>
    <row r="1" spans="1:68" ht="40.799999999999997" x14ac:dyDescent="0.2">
      <c r="A1" s="87" t="s">
        <v>8</v>
      </c>
      <c r="B1" s="87" t="s">
        <v>7</v>
      </c>
      <c r="C1" s="87" t="s">
        <v>10</v>
      </c>
      <c r="D1" s="87" t="s">
        <v>4</v>
      </c>
      <c r="E1" s="87" t="s">
        <v>6</v>
      </c>
      <c r="F1" s="88" t="s">
        <v>2</v>
      </c>
      <c r="G1" s="87" t="s">
        <v>0</v>
      </c>
      <c r="H1" s="87" t="s">
        <v>3</v>
      </c>
      <c r="I1" s="87" t="s">
        <v>12</v>
      </c>
      <c r="J1" s="89" t="s">
        <v>260</v>
      </c>
      <c r="K1" s="90" t="s">
        <v>24</v>
      </c>
      <c r="L1" s="91" t="s">
        <v>1</v>
      </c>
      <c r="M1" s="92" t="s">
        <v>5</v>
      </c>
      <c r="N1" s="87" t="s">
        <v>25</v>
      </c>
      <c r="O1" s="93" t="s">
        <v>39</v>
      </c>
    </row>
    <row r="2" spans="1:68" s="95" customFormat="1" ht="30.6" x14ac:dyDescent="0.2">
      <c r="A2" s="50">
        <v>8100</v>
      </c>
      <c r="B2" s="50" t="s">
        <v>149</v>
      </c>
      <c r="C2" s="50" t="s">
        <v>150</v>
      </c>
      <c r="D2" s="50" t="s">
        <v>225</v>
      </c>
      <c r="E2" s="50">
        <v>8</v>
      </c>
      <c r="F2" s="97"/>
      <c r="G2" s="50" t="s">
        <v>261</v>
      </c>
      <c r="H2" s="50"/>
      <c r="I2" s="50"/>
      <c r="J2" s="98"/>
      <c r="K2" s="99">
        <v>6126.89</v>
      </c>
      <c r="L2" s="100">
        <v>41834</v>
      </c>
      <c r="M2" s="101"/>
      <c r="N2" s="102" t="s">
        <v>262</v>
      </c>
      <c r="O2" s="103">
        <v>1</v>
      </c>
      <c r="P2" s="94"/>
    </row>
    <row r="3" spans="1:68" s="95" customFormat="1" ht="30.6" x14ac:dyDescent="0.2">
      <c r="A3" s="50">
        <v>4230</v>
      </c>
      <c r="B3" s="50" t="s">
        <v>151</v>
      </c>
      <c r="C3" s="50" t="s">
        <v>152</v>
      </c>
      <c r="D3" s="50" t="s">
        <v>226</v>
      </c>
      <c r="E3" s="50">
        <v>2</v>
      </c>
      <c r="F3" s="104">
        <v>41808</v>
      </c>
      <c r="G3" s="50" t="s">
        <v>263</v>
      </c>
      <c r="H3" s="50"/>
      <c r="I3" s="50"/>
      <c r="J3" s="98"/>
      <c r="K3" s="99">
        <v>6232.2</v>
      </c>
      <c r="L3" s="100">
        <v>41836</v>
      </c>
      <c r="M3" s="105">
        <v>41905</v>
      </c>
      <c r="N3" s="102" t="s">
        <v>264</v>
      </c>
      <c r="O3" s="103">
        <v>1</v>
      </c>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c r="BK3" s="94"/>
      <c r="BL3" s="94"/>
      <c r="BM3" s="94"/>
      <c r="BN3" s="94"/>
      <c r="BO3" s="94"/>
      <c r="BP3" s="94"/>
    </row>
    <row r="4" spans="1:68" ht="20.399999999999999" x14ac:dyDescent="0.2">
      <c r="A4" s="50">
        <v>610</v>
      </c>
      <c r="B4" s="50" t="s">
        <v>153</v>
      </c>
      <c r="C4" s="50" t="s">
        <v>154</v>
      </c>
      <c r="D4" s="50" t="s">
        <v>227</v>
      </c>
      <c r="E4" s="50">
        <v>11</v>
      </c>
      <c r="F4" s="104">
        <v>41836</v>
      </c>
      <c r="G4" s="50" t="s">
        <v>265</v>
      </c>
      <c r="H4" s="50"/>
      <c r="I4" s="50"/>
      <c r="J4" s="98"/>
      <c r="K4" s="99">
        <v>4357.16</v>
      </c>
      <c r="L4" s="100">
        <v>41844</v>
      </c>
      <c r="M4" s="101"/>
      <c r="N4" s="102" t="s">
        <v>266</v>
      </c>
      <c r="O4" s="103">
        <v>1</v>
      </c>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row>
    <row r="5" spans="1:68" s="95" customFormat="1" ht="20.399999999999999" x14ac:dyDescent="0.2">
      <c r="A5" s="50">
        <v>2254</v>
      </c>
      <c r="B5" s="50" t="s">
        <v>155</v>
      </c>
      <c r="C5" s="50" t="s">
        <v>156</v>
      </c>
      <c r="D5" s="50" t="s">
        <v>11</v>
      </c>
      <c r="E5" s="50">
        <v>15</v>
      </c>
      <c r="F5" s="104">
        <v>41821</v>
      </c>
      <c r="G5" s="50" t="s">
        <v>267</v>
      </c>
      <c r="H5" s="50" t="s">
        <v>268</v>
      </c>
      <c r="I5" s="50"/>
      <c r="J5" s="98"/>
      <c r="K5" s="99">
        <v>2807.15</v>
      </c>
      <c r="L5" s="100">
        <v>41850</v>
      </c>
      <c r="M5" s="101"/>
      <c r="N5" s="102" t="s">
        <v>269</v>
      </c>
      <c r="O5" s="103">
        <v>1</v>
      </c>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N5" s="94"/>
      <c r="BO5" s="94"/>
      <c r="BP5" s="94"/>
    </row>
    <row r="6" spans="1:68" ht="20.399999999999999" x14ac:dyDescent="0.2">
      <c r="A6" s="50">
        <v>510</v>
      </c>
      <c r="B6" s="50" t="s">
        <v>157</v>
      </c>
      <c r="C6" s="50" t="s">
        <v>154</v>
      </c>
      <c r="D6" s="50" t="s">
        <v>11</v>
      </c>
      <c r="E6" s="50">
        <v>11</v>
      </c>
      <c r="F6" s="104">
        <v>41837</v>
      </c>
      <c r="G6" s="50" t="s">
        <v>270</v>
      </c>
      <c r="H6" s="50"/>
      <c r="I6" s="50"/>
      <c r="J6" s="98"/>
      <c r="K6" s="99">
        <v>6819.02</v>
      </c>
      <c r="L6" s="100">
        <v>41856</v>
      </c>
      <c r="M6" s="101"/>
      <c r="N6" s="102" t="s">
        <v>271</v>
      </c>
      <c r="O6" s="103">
        <v>1</v>
      </c>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row>
    <row r="7" spans="1:68" ht="40.799999999999997" x14ac:dyDescent="0.2">
      <c r="A7" s="51">
        <v>5001</v>
      </c>
      <c r="B7" s="51" t="s">
        <v>158</v>
      </c>
      <c r="C7" s="51" t="s">
        <v>159</v>
      </c>
      <c r="D7" s="51" t="s">
        <v>228</v>
      </c>
      <c r="E7" s="51">
        <v>5</v>
      </c>
      <c r="F7" s="106">
        <v>41912</v>
      </c>
      <c r="G7" s="51" t="s">
        <v>272</v>
      </c>
      <c r="H7" s="51" t="s">
        <v>273</v>
      </c>
      <c r="I7" s="107">
        <v>41918</v>
      </c>
      <c r="J7" s="108">
        <v>3410</v>
      </c>
      <c r="K7" s="109">
        <v>3733.97</v>
      </c>
      <c r="L7" s="110">
        <v>41858</v>
      </c>
      <c r="M7" s="105">
        <v>41914</v>
      </c>
      <c r="N7" s="111" t="s">
        <v>274</v>
      </c>
      <c r="O7" s="103">
        <v>1</v>
      </c>
    </row>
    <row r="8" spans="1:68" ht="20.399999999999999" x14ac:dyDescent="0.2">
      <c r="A8" s="50">
        <v>5001</v>
      </c>
      <c r="B8" s="50" t="s">
        <v>158</v>
      </c>
      <c r="C8" s="50" t="s">
        <v>159</v>
      </c>
      <c r="D8" s="50" t="s">
        <v>228</v>
      </c>
      <c r="E8" s="50">
        <v>5</v>
      </c>
      <c r="F8" s="104">
        <v>41841</v>
      </c>
      <c r="G8" s="50" t="s">
        <v>275</v>
      </c>
      <c r="H8" s="51" t="s">
        <v>273</v>
      </c>
      <c r="I8" s="50"/>
      <c r="J8" s="98"/>
      <c r="K8" s="99">
        <v>987.26</v>
      </c>
      <c r="L8" s="100">
        <v>41858</v>
      </c>
      <c r="M8" s="105">
        <v>41912</v>
      </c>
      <c r="N8" s="102" t="s">
        <v>276</v>
      </c>
      <c r="O8" s="103">
        <v>1</v>
      </c>
    </row>
    <row r="9" spans="1:68" ht="20.399999999999999" x14ac:dyDescent="0.2">
      <c r="A9" s="50">
        <v>300</v>
      </c>
      <c r="B9" s="50" t="s">
        <v>160</v>
      </c>
      <c r="C9" s="50" t="s">
        <v>161</v>
      </c>
      <c r="D9" s="50" t="s">
        <v>229</v>
      </c>
      <c r="E9" s="50">
        <v>11</v>
      </c>
      <c r="F9" s="104">
        <v>41836</v>
      </c>
      <c r="G9" s="50" t="s">
        <v>277</v>
      </c>
      <c r="H9" s="50"/>
      <c r="I9" s="50"/>
      <c r="J9" s="98"/>
      <c r="K9" s="99">
        <v>2126.2600000000002</v>
      </c>
      <c r="L9" s="100">
        <v>41858</v>
      </c>
      <c r="M9" s="101"/>
      <c r="N9" s="102" t="s">
        <v>278</v>
      </c>
      <c r="O9" s="103">
        <v>1</v>
      </c>
    </row>
    <row r="10" spans="1:68" s="95" customFormat="1" ht="30.6" x14ac:dyDescent="0.2">
      <c r="A10" s="50" t="s">
        <v>162</v>
      </c>
      <c r="B10" s="50" t="s">
        <v>163</v>
      </c>
      <c r="C10" s="50" t="s">
        <v>164</v>
      </c>
      <c r="D10" s="50" t="s">
        <v>230</v>
      </c>
      <c r="E10" s="50">
        <v>9</v>
      </c>
      <c r="F10" s="104">
        <v>41862</v>
      </c>
      <c r="G10" s="50" t="s">
        <v>279</v>
      </c>
      <c r="H10" s="50"/>
      <c r="I10" s="50"/>
      <c r="J10" s="98"/>
      <c r="K10" s="99">
        <v>12085.34</v>
      </c>
      <c r="L10" s="100">
        <v>41865</v>
      </c>
      <c r="M10" s="105"/>
      <c r="N10" s="102" t="s">
        <v>280</v>
      </c>
      <c r="O10" s="103">
        <v>1</v>
      </c>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c r="BO10" s="94"/>
      <c r="BP10" s="94"/>
    </row>
    <row r="11" spans="1:68" ht="93.75" customHeight="1" x14ac:dyDescent="0.2">
      <c r="A11" s="50">
        <v>4255</v>
      </c>
      <c r="B11" s="50" t="s">
        <v>165</v>
      </c>
      <c r="C11" s="50" t="s">
        <v>166</v>
      </c>
      <c r="D11" s="50" t="s">
        <v>231</v>
      </c>
      <c r="E11" s="50">
        <v>9</v>
      </c>
      <c r="F11" s="104">
        <v>41862</v>
      </c>
      <c r="G11" s="50" t="s">
        <v>281</v>
      </c>
      <c r="H11" s="50"/>
      <c r="I11" s="50"/>
      <c r="J11" s="98"/>
      <c r="K11" s="99">
        <v>9879.9599999999991</v>
      </c>
      <c r="L11" s="100">
        <v>41865</v>
      </c>
      <c r="M11" s="105">
        <v>41976</v>
      </c>
      <c r="N11" s="102" t="s">
        <v>282</v>
      </c>
      <c r="O11" s="103">
        <v>2</v>
      </c>
    </row>
    <row r="12" spans="1:68" ht="45.75" customHeight="1" x14ac:dyDescent="0.2">
      <c r="A12" s="50">
        <v>949</v>
      </c>
      <c r="B12" s="50" t="s">
        <v>167</v>
      </c>
      <c r="C12" s="50" t="s">
        <v>168</v>
      </c>
      <c r="D12" s="50" t="s">
        <v>11</v>
      </c>
      <c r="E12" s="50">
        <v>1</v>
      </c>
      <c r="F12" s="104">
        <v>41824</v>
      </c>
      <c r="G12" s="50" t="s">
        <v>283</v>
      </c>
      <c r="H12" s="50"/>
      <c r="I12" s="50"/>
      <c r="J12" s="98"/>
      <c r="K12" s="99">
        <v>14200.42</v>
      </c>
      <c r="L12" s="100">
        <v>41868</v>
      </c>
      <c r="M12" s="101"/>
      <c r="N12" s="102" t="s">
        <v>284</v>
      </c>
      <c r="O12" s="103">
        <v>1</v>
      </c>
    </row>
    <row r="13" spans="1:68" ht="51" x14ac:dyDescent="0.2">
      <c r="A13" s="50">
        <v>6621</v>
      </c>
      <c r="B13" s="50" t="s">
        <v>9</v>
      </c>
      <c r="C13" s="50" t="s">
        <v>169</v>
      </c>
      <c r="D13" s="50" t="s">
        <v>22</v>
      </c>
      <c r="E13" s="50">
        <v>11</v>
      </c>
      <c r="F13" s="104">
        <v>41862</v>
      </c>
      <c r="G13" s="50" t="s">
        <v>285</v>
      </c>
      <c r="H13" s="50"/>
      <c r="I13" s="50"/>
      <c r="J13" s="98"/>
      <c r="K13" s="99">
        <v>13089.12</v>
      </c>
      <c r="L13" s="100">
        <v>41906</v>
      </c>
      <c r="M13" s="101"/>
      <c r="N13" s="102" t="s">
        <v>286</v>
      </c>
      <c r="O13" s="103">
        <v>1</v>
      </c>
    </row>
    <row r="14" spans="1:68" ht="40.799999999999997" x14ac:dyDescent="0.2">
      <c r="A14" s="50">
        <v>550</v>
      </c>
      <c r="B14" s="50" t="s">
        <v>170</v>
      </c>
      <c r="C14" s="50" t="s">
        <v>171</v>
      </c>
      <c r="D14" s="50" t="s">
        <v>232</v>
      </c>
      <c r="E14" s="50">
        <v>14</v>
      </c>
      <c r="F14" s="104" t="s">
        <v>287</v>
      </c>
      <c r="G14" s="50" t="s">
        <v>288</v>
      </c>
      <c r="H14" s="50"/>
      <c r="I14" s="50"/>
      <c r="J14" s="98"/>
      <c r="K14" s="99">
        <v>1372.87</v>
      </c>
      <c r="L14" s="100">
        <v>41911</v>
      </c>
      <c r="M14" s="104">
        <v>41933</v>
      </c>
      <c r="N14" s="102" t="s">
        <v>289</v>
      </c>
      <c r="O14" s="103">
        <v>1</v>
      </c>
    </row>
    <row r="15" spans="1:68" ht="28.5" customHeight="1" x14ac:dyDescent="0.2">
      <c r="A15" s="50">
        <v>1206</v>
      </c>
      <c r="B15" s="50" t="s">
        <v>149</v>
      </c>
      <c r="C15" s="50"/>
      <c r="D15" s="50" t="s">
        <v>233</v>
      </c>
      <c r="E15" s="50">
        <v>1</v>
      </c>
      <c r="F15" s="104">
        <v>41750</v>
      </c>
      <c r="G15" s="50" t="s">
        <v>290</v>
      </c>
      <c r="H15" s="50"/>
      <c r="I15" s="50"/>
      <c r="J15" s="98"/>
      <c r="K15" s="99">
        <v>5784.65</v>
      </c>
      <c r="L15" s="100">
        <v>41911</v>
      </c>
      <c r="M15" s="101"/>
      <c r="N15" s="102" t="s">
        <v>291</v>
      </c>
      <c r="O15" s="103">
        <v>1</v>
      </c>
    </row>
    <row r="16" spans="1:68" ht="32.25" customHeight="1" x14ac:dyDescent="0.2">
      <c r="A16" s="50">
        <v>5965</v>
      </c>
      <c r="B16" s="50" t="s">
        <v>172</v>
      </c>
      <c r="C16" s="50" t="s">
        <v>173</v>
      </c>
      <c r="D16" s="50" t="s">
        <v>234</v>
      </c>
      <c r="E16" s="50">
        <v>8</v>
      </c>
      <c r="F16" s="104">
        <v>41562</v>
      </c>
      <c r="G16" s="50" t="s">
        <v>292</v>
      </c>
      <c r="H16" s="50"/>
      <c r="I16" s="50"/>
      <c r="J16" s="98"/>
      <c r="K16" s="99">
        <v>292.88</v>
      </c>
      <c r="L16" s="100">
        <v>41914</v>
      </c>
      <c r="M16" s="101"/>
      <c r="N16" s="102" t="s">
        <v>293</v>
      </c>
      <c r="O16" s="103">
        <v>1</v>
      </c>
    </row>
    <row r="17" spans="1:78" x14ac:dyDescent="0.2">
      <c r="A17" s="51">
        <v>4958</v>
      </c>
      <c r="B17" s="51" t="s">
        <v>174</v>
      </c>
      <c r="C17" s="51" t="s">
        <v>175</v>
      </c>
      <c r="D17" s="51"/>
      <c r="E17" s="51">
        <v>4</v>
      </c>
      <c r="F17" s="112" t="s">
        <v>294</v>
      </c>
      <c r="G17" s="51" t="s">
        <v>295</v>
      </c>
      <c r="H17" s="51" t="s">
        <v>23</v>
      </c>
      <c r="I17" s="51"/>
      <c r="J17" s="108"/>
      <c r="K17" s="109">
        <v>104.22</v>
      </c>
      <c r="L17" s="110">
        <v>41921</v>
      </c>
      <c r="M17" s="101"/>
      <c r="N17" s="113" t="s">
        <v>296</v>
      </c>
      <c r="O17" s="103">
        <v>1</v>
      </c>
    </row>
    <row r="18" spans="1:78" ht="20.399999999999999" x14ac:dyDescent="0.2">
      <c r="A18" s="50">
        <v>1525</v>
      </c>
      <c r="B18" s="50" t="s">
        <v>155</v>
      </c>
      <c r="C18" s="50" t="s">
        <v>156</v>
      </c>
      <c r="D18" s="50" t="s">
        <v>116</v>
      </c>
      <c r="E18" s="50">
        <v>15</v>
      </c>
      <c r="F18" s="104">
        <v>41849</v>
      </c>
      <c r="G18" s="102" t="s">
        <v>297</v>
      </c>
      <c r="H18" s="50"/>
      <c r="I18" s="50"/>
      <c r="J18" s="98"/>
      <c r="K18" s="99">
        <v>4470.24</v>
      </c>
      <c r="L18" s="100">
        <v>41926</v>
      </c>
      <c r="M18" s="105">
        <v>41886</v>
      </c>
      <c r="N18" s="102" t="s">
        <v>269</v>
      </c>
      <c r="O18" s="103">
        <v>1</v>
      </c>
    </row>
    <row r="19" spans="1:78" ht="30.6" x14ac:dyDescent="0.2">
      <c r="A19" s="51">
        <v>2254</v>
      </c>
      <c r="B19" s="51" t="s">
        <v>155</v>
      </c>
      <c r="C19" s="51" t="s">
        <v>156</v>
      </c>
      <c r="D19" s="51" t="s">
        <v>11</v>
      </c>
      <c r="E19" s="51">
        <v>15</v>
      </c>
      <c r="F19" s="106">
        <v>41904</v>
      </c>
      <c r="G19" s="51" t="s">
        <v>298</v>
      </c>
      <c r="H19" s="51" t="s">
        <v>268</v>
      </c>
      <c r="I19" s="51"/>
      <c r="J19" s="108">
        <v>3675</v>
      </c>
      <c r="K19" s="109">
        <v>2986.98</v>
      </c>
      <c r="L19" s="110">
        <v>41926</v>
      </c>
      <c r="M19" s="101"/>
      <c r="N19" s="113" t="s">
        <v>299</v>
      </c>
      <c r="O19" s="114">
        <v>1</v>
      </c>
      <c r="P19" s="95"/>
    </row>
    <row r="20" spans="1:78" ht="30.6" x14ac:dyDescent="0.2">
      <c r="A20" s="50">
        <v>12560</v>
      </c>
      <c r="B20" s="50" t="s">
        <v>176</v>
      </c>
      <c r="C20" s="50" t="s">
        <v>177</v>
      </c>
      <c r="D20" s="50" t="s">
        <v>235</v>
      </c>
      <c r="E20" s="50">
        <v>7</v>
      </c>
      <c r="F20" s="104">
        <v>41554</v>
      </c>
      <c r="G20" s="50" t="s">
        <v>300</v>
      </c>
      <c r="H20" s="50"/>
      <c r="I20" s="50"/>
      <c r="J20" s="98"/>
      <c r="K20" s="99">
        <v>223.39</v>
      </c>
      <c r="L20" s="100">
        <v>41935</v>
      </c>
      <c r="M20" s="101"/>
      <c r="N20" s="102" t="s">
        <v>301</v>
      </c>
      <c r="O20" s="103">
        <v>1</v>
      </c>
    </row>
    <row r="21" spans="1:78" ht="40.799999999999997" x14ac:dyDescent="0.2">
      <c r="A21" s="50">
        <v>3612</v>
      </c>
      <c r="B21" s="50" t="s">
        <v>178</v>
      </c>
      <c r="C21" s="50" t="s">
        <v>179</v>
      </c>
      <c r="D21" s="50" t="s">
        <v>236</v>
      </c>
      <c r="E21" s="50">
        <v>10</v>
      </c>
      <c r="F21" s="104">
        <v>41889</v>
      </c>
      <c r="G21" s="50" t="s">
        <v>302</v>
      </c>
      <c r="H21" s="50" t="s">
        <v>303</v>
      </c>
      <c r="I21" s="50"/>
      <c r="J21" s="98" t="s">
        <v>304</v>
      </c>
      <c r="K21" s="99">
        <v>2665.5</v>
      </c>
      <c r="L21" s="100">
        <v>41938</v>
      </c>
      <c r="M21" s="101"/>
      <c r="N21" s="102" t="s">
        <v>305</v>
      </c>
      <c r="O21" s="114">
        <v>1</v>
      </c>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row>
    <row r="22" spans="1:78" ht="61.2" x14ac:dyDescent="0.2">
      <c r="A22" s="51">
        <v>11950</v>
      </c>
      <c r="B22" s="51" t="s">
        <v>180</v>
      </c>
      <c r="C22" s="51" t="s">
        <v>89</v>
      </c>
      <c r="D22" s="51" t="s">
        <v>237</v>
      </c>
      <c r="E22" s="51">
        <v>11</v>
      </c>
      <c r="F22" s="106">
        <v>41904</v>
      </c>
      <c r="G22" s="51" t="s">
        <v>306</v>
      </c>
      <c r="H22" s="51" t="s">
        <v>303</v>
      </c>
      <c r="I22" s="51"/>
      <c r="J22" s="108">
        <v>18783</v>
      </c>
      <c r="K22" s="109">
        <v>13526.18</v>
      </c>
      <c r="L22" s="110">
        <v>41946</v>
      </c>
      <c r="M22" s="101" t="s">
        <v>307</v>
      </c>
      <c r="N22" s="113" t="s">
        <v>308</v>
      </c>
      <c r="O22" s="103">
        <v>1</v>
      </c>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6"/>
      <c r="BR22" s="116"/>
      <c r="BS22" s="116"/>
      <c r="BT22" s="116"/>
      <c r="BU22" s="116"/>
      <c r="BV22" s="116"/>
      <c r="BW22" s="116"/>
      <c r="BX22" s="116"/>
      <c r="BY22" s="116"/>
      <c r="BZ22" s="116"/>
    </row>
    <row r="23" spans="1:78" x14ac:dyDescent="0.2">
      <c r="A23" s="50">
        <v>5975</v>
      </c>
      <c r="B23" s="50" t="s">
        <v>181</v>
      </c>
      <c r="C23" s="50" t="s">
        <v>173</v>
      </c>
      <c r="D23" s="50" t="s">
        <v>11</v>
      </c>
      <c r="E23" s="50">
        <v>8</v>
      </c>
      <c r="F23" s="104">
        <v>41886</v>
      </c>
      <c r="G23" s="50" t="s">
        <v>309</v>
      </c>
      <c r="H23" s="50"/>
      <c r="I23" s="117">
        <v>41886</v>
      </c>
      <c r="J23" s="97"/>
      <c r="K23" s="99">
        <v>939.29</v>
      </c>
      <c r="L23" s="100">
        <v>41947</v>
      </c>
      <c r="M23" s="105">
        <v>41933</v>
      </c>
      <c r="N23" s="102" t="s">
        <v>310</v>
      </c>
      <c r="O23" s="103">
        <v>1</v>
      </c>
    </row>
    <row r="24" spans="1:78" x14ac:dyDescent="0.2">
      <c r="A24" s="50">
        <v>5975</v>
      </c>
      <c r="B24" s="50" t="s">
        <v>181</v>
      </c>
      <c r="C24" s="50" t="s">
        <v>173</v>
      </c>
      <c r="D24" s="51" t="s">
        <v>11</v>
      </c>
      <c r="E24" s="51">
        <v>8</v>
      </c>
      <c r="F24" s="106">
        <v>41933</v>
      </c>
      <c r="G24" s="50" t="s">
        <v>311</v>
      </c>
      <c r="H24" s="51"/>
      <c r="I24" s="107">
        <v>41933</v>
      </c>
      <c r="J24" s="108">
        <v>1045</v>
      </c>
      <c r="K24" s="109">
        <v>2851.71</v>
      </c>
      <c r="L24" s="110">
        <v>41947</v>
      </c>
      <c r="M24" s="101"/>
      <c r="N24" s="102" t="s">
        <v>310</v>
      </c>
      <c r="O24" s="103">
        <v>1</v>
      </c>
    </row>
    <row r="25" spans="1:78" ht="30.6" x14ac:dyDescent="0.2">
      <c r="A25" s="50">
        <v>956</v>
      </c>
      <c r="B25" s="50" t="s">
        <v>182</v>
      </c>
      <c r="C25" s="50" t="s">
        <v>150</v>
      </c>
      <c r="D25" s="50" t="s">
        <v>238</v>
      </c>
      <c r="E25" s="50">
        <v>8</v>
      </c>
      <c r="F25" s="104">
        <v>41915</v>
      </c>
      <c r="G25" s="50" t="s">
        <v>312</v>
      </c>
      <c r="H25" s="50"/>
      <c r="I25" s="50"/>
      <c r="J25" s="98"/>
      <c r="K25" s="99">
        <v>342.72</v>
      </c>
      <c r="L25" s="100">
        <v>41949</v>
      </c>
      <c r="M25" s="97"/>
      <c r="N25" s="102" t="s">
        <v>313</v>
      </c>
      <c r="O25" s="103">
        <v>1</v>
      </c>
    </row>
    <row r="26" spans="1:78" ht="51" x14ac:dyDescent="0.2">
      <c r="A26" s="50">
        <v>5001</v>
      </c>
      <c r="B26" s="50" t="s">
        <v>158</v>
      </c>
      <c r="C26" s="50" t="s">
        <v>159</v>
      </c>
      <c r="D26" s="50" t="s">
        <v>228</v>
      </c>
      <c r="E26" s="50">
        <v>5</v>
      </c>
      <c r="F26" s="106">
        <v>41913</v>
      </c>
      <c r="G26" s="51" t="s">
        <v>314</v>
      </c>
      <c r="H26" s="51" t="s">
        <v>315</v>
      </c>
      <c r="I26" s="107">
        <v>41914</v>
      </c>
      <c r="J26" s="108">
        <v>6050</v>
      </c>
      <c r="K26" s="99">
        <v>1700.36</v>
      </c>
      <c r="L26" s="110">
        <v>41951</v>
      </c>
      <c r="M26" s="105"/>
      <c r="N26" s="113" t="s">
        <v>316</v>
      </c>
      <c r="O26" s="103">
        <v>1</v>
      </c>
    </row>
    <row r="27" spans="1:78" ht="105.75" customHeight="1" x14ac:dyDescent="0.2">
      <c r="A27" s="51">
        <v>11514</v>
      </c>
      <c r="B27" s="51" t="s">
        <v>183</v>
      </c>
      <c r="C27" s="51" t="s">
        <v>83</v>
      </c>
      <c r="D27" s="51" t="s">
        <v>11</v>
      </c>
      <c r="E27" s="51">
        <v>15</v>
      </c>
      <c r="F27" s="106">
        <v>41940</v>
      </c>
      <c r="G27" s="51" t="s">
        <v>317</v>
      </c>
      <c r="H27" s="51" t="s">
        <v>318</v>
      </c>
      <c r="I27" s="107">
        <v>41940</v>
      </c>
      <c r="J27" s="108"/>
      <c r="K27" s="109">
        <v>1E-3</v>
      </c>
      <c r="L27" s="110">
        <v>41955</v>
      </c>
      <c r="M27" s="101"/>
      <c r="N27" s="113" t="s">
        <v>319</v>
      </c>
      <c r="O27" s="103">
        <v>1</v>
      </c>
    </row>
    <row r="28" spans="1:78" ht="91.8" x14ac:dyDescent="0.2">
      <c r="A28" s="51">
        <v>2916</v>
      </c>
      <c r="B28" s="51" t="s">
        <v>184</v>
      </c>
      <c r="C28" s="51" t="s">
        <v>185</v>
      </c>
      <c r="D28" s="51" t="s">
        <v>239</v>
      </c>
      <c r="E28" s="51">
        <v>4</v>
      </c>
      <c r="F28" s="106">
        <v>41933</v>
      </c>
      <c r="G28" s="51" t="s">
        <v>320</v>
      </c>
      <c r="H28" s="51" t="s">
        <v>318</v>
      </c>
      <c r="I28" s="107">
        <v>41933</v>
      </c>
      <c r="J28" s="108">
        <v>5629</v>
      </c>
      <c r="K28" s="109">
        <v>0.01</v>
      </c>
      <c r="L28" s="110">
        <v>41960</v>
      </c>
      <c r="M28" s="101"/>
      <c r="N28" s="113" t="s">
        <v>321</v>
      </c>
      <c r="O28" s="103">
        <v>1</v>
      </c>
    </row>
    <row r="29" spans="1:78" ht="20.399999999999999" x14ac:dyDescent="0.2">
      <c r="A29" s="51">
        <v>4230</v>
      </c>
      <c r="B29" s="51" t="s">
        <v>151</v>
      </c>
      <c r="C29" s="51" t="s">
        <v>152</v>
      </c>
      <c r="D29" s="51" t="s">
        <v>226</v>
      </c>
      <c r="E29" s="51">
        <v>2</v>
      </c>
      <c r="F29" s="110">
        <v>41940</v>
      </c>
      <c r="G29" s="51" t="s">
        <v>322</v>
      </c>
      <c r="H29" s="51" t="s">
        <v>323</v>
      </c>
      <c r="I29" s="51"/>
      <c r="J29" s="108">
        <v>750</v>
      </c>
      <c r="K29" s="109">
        <v>643.38</v>
      </c>
      <c r="L29" s="110">
        <v>41963</v>
      </c>
      <c r="M29" s="101"/>
      <c r="N29" s="113" t="s">
        <v>324</v>
      </c>
      <c r="O29" s="103">
        <v>3</v>
      </c>
    </row>
    <row r="30" spans="1:78" ht="17.25" customHeight="1" x14ac:dyDescent="0.2">
      <c r="A30" s="51">
        <v>1309</v>
      </c>
      <c r="B30" s="51" t="s">
        <v>186</v>
      </c>
      <c r="C30" s="51" t="s">
        <v>187</v>
      </c>
      <c r="D30" s="51" t="s">
        <v>11</v>
      </c>
      <c r="E30" s="51">
        <v>1</v>
      </c>
      <c r="F30" s="106">
        <v>41940</v>
      </c>
      <c r="G30" s="51" t="s">
        <v>325</v>
      </c>
      <c r="H30" s="51" t="s">
        <v>318</v>
      </c>
      <c r="I30" s="107">
        <v>41940</v>
      </c>
      <c r="J30" s="108"/>
      <c r="K30" s="109">
        <v>1E-3</v>
      </c>
      <c r="L30" s="110">
        <v>41974</v>
      </c>
      <c r="M30" s="101"/>
      <c r="N30" s="118" t="s">
        <v>326</v>
      </c>
      <c r="O30" s="103">
        <v>2</v>
      </c>
    </row>
    <row r="31" spans="1:78" ht="30.6" x14ac:dyDescent="0.2">
      <c r="A31" s="51">
        <v>1704</v>
      </c>
      <c r="B31" s="51" t="s">
        <v>163</v>
      </c>
      <c r="C31" s="51" t="s">
        <v>188</v>
      </c>
      <c r="D31" s="51" t="s">
        <v>11</v>
      </c>
      <c r="E31" s="51">
        <v>8</v>
      </c>
      <c r="F31" s="106">
        <v>41940</v>
      </c>
      <c r="G31" s="51" t="s">
        <v>325</v>
      </c>
      <c r="H31" s="51" t="s">
        <v>318</v>
      </c>
      <c r="I31" s="107">
        <v>41940</v>
      </c>
      <c r="J31" s="108"/>
      <c r="K31" s="109">
        <v>1E-3</v>
      </c>
      <c r="L31" s="110">
        <v>41974</v>
      </c>
      <c r="M31" s="101"/>
      <c r="N31" s="118" t="s">
        <v>327</v>
      </c>
      <c r="O31" s="103">
        <v>1</v>
      </c>
    </row>
    <row r="32" spans="1:78" ht="40.799999999999997" x14ac:dyDescent="0.2">
      <c r="A32" s="50" t="s">
        <v>189</v>
      </c>
      <c r="B32" s="50" t="s">
        <v>190</v>
      </c>
      <c r="C32" s="50" t="s">
        <v>191</v>
      </c>
      <c r="D32" s="50" t="s">
        <v>11</v>
      </c>
      <c r="E32" s="50">
        <v>4</v>
      </c>
      <c r="F32" s="104">
        <v>41723</v>
      </c>
      <c r="G32" s="50" t="s">
        <v>328</v>
      </c>
      <c r="H32" s="50"/>
      <c r="I32" s="50"/>
      <c r="J32" s="98">
        <v>17820</v>
      </c>
      <c r="K32" s="99">
        <v>13851.51</v>
      </c>
      <c r="L32" s="100">
        <v>41974</v>
      </c>
      <c r="M32" s="101"/>
      <c r="N32" s="102" t="s">
        <v>329</v>
      </c>
      <c r="O32" s="103"/>
    </row>
    <row r="33" spans="1:15" ht="20.399999999999999" x14ac:dyDescent="0.2">
      <c r="A33" s="51">
        <v>520</v>
      </c>
      <c r="B33" s="51" t="s">
        <v>192</v>
      </c>
      <c r="C33" s="51" t="s">
        <v>154</v>
      </c>
      <c r="D33" s="51" t="s">
        <v>11</v>
      </c>
      <c r="E33" s="51">
        <v>11</v>
      </c>
      <c r="F33" s="106">
        <v>41940</v>
      </c>
      <c r="G33" s="51" t="s">
        <v>325</v>
      </c>
      <c r="H33" s="51" t="s">
        <v>318</v>
      </c>
      <c r="I33" s="107">
        <v>41940</v>
      </c>
      <c r="J33" s="108"/>
      <c r="K33" s="109">
        <v>1E-3</v>
      </c>
      <c r="L33" s="110">
        <v>41974</v>
      </c>
      <c r="M33" s="101"/>
      <c r="N33" s="118" t="s">
        <v>330</v>
      </c>
      <c r="O33" s="103">
        <v>1</v>
      </c>
    </row>
    <row r="34" spans="1:15" ht="20.399999999999999" x14ac:dyDescent="0.2">
      <c r="A34" s="51">
        <v>6621</v>
      </c>
      <c r="B34" s="51" t="s">
        <v>9</v>
      </c>
      <c r="C34" s="50" t="s">
        <v>169</v>
      </c>
      <c r="D34" s="51" t="s">
        <v>22</v>
      </c>
      <c r="E34" s="51">
        <v>8</v>
      </c>
      <c r="F34" s="106">
        <v>41934</v>
      </c>
      <c r="G34" s="51" t="s">
        <v>331</v>
      </c>
      <c r="H34" s="51" t="s">
        <v>318</v>
      </c>
      <c r="I34" s="107">
        <v>41934</v>
      </c>
      <c r="J34" s="108">
        <v>700</v>
      </c>
      <c r="K34" s="109">
        <v>1664.94</v>
      </c>
      <c r="L34" s="110">
        <v>41975</v>
      </c>
      <c r="M34" s="101"/>
      <c r="N34" s="113" t="s">
        <v>332</v>
      </c>
      <c r="O34" s="103">
        <v>1</v>
      </c>
    </row>
    <row r="35" spans="1:15" ht="20.399999999999999" x14ac:dyDescent="0.2">
      <c r="A35" s="50">
        <v>22345</v>
      </c>
      <c r="B35" s="50" t="s">
        <v>193</v>
      </c>
      <c r="C35" s="50" t="s">
        <v>194</v>
      </c>
      <c r="D35" s="50" t="s">
        <v>11</v>
      </c>
      <c r="E35" s="50">
        <v>12</v>
      </c>
      <c r="F35" s="104">
        <v>41598</v>
      </c>
      <c r="G35" s="50" t="s">
        <v>333</v>
      </c>
      <c r="H35" s="50"/>
      <c r="I35" s="50"/>
      <c r="J35" s="98"/>
      <c r="K35" s="99">
        <v>641.79999999999995</v>
      </c>
      <c r="L35" s="100">
        <v>41976</v>
      </c>
      <c r="M35" s="101"/>
      <c r="N35" s="102" t="s">
        <v>334</v>
      </c>
      <c r="O35" s="103">
        <v>1</v>
      </c>
    </row>
    <row r="36" spans="1:15" ht="40.799999999999997" x14ac:dyDescent="0.2">
      <c r="A36" s="51">
        <v>3311</v>
      </c>
      <c r="B36" s="51" t="s">
        <v>195</v>
      </c>
      <c r="C36" s="51" t="s">
        <v>196</v>
      </c>
      <c r="D36" s="51" t="s">
        <v>240</v>
      </c>
      <c r="E36" s="51">
        <v>11</v>
      </c>
      <c r="F36" s="106">
        <v>41962</v>
      </c>
      <c r="G36" s="51" t="s">
        <v>335</v>
      </c>
      <c r="H36" s="51" t="s">
        <v>336</v>
      </c>
      <c r="I36" s="107">
        <v>41963</v>
      </c>
      <c r="J36" s="108">
        <v>31050</v>
      </c>
      <c r="K36" s="109">
        <v>630.88</v>
      </c>
      <c r="L36" s="110">
        <v>41982</v>
      </c>
      <c r="M36" s="101"/>
      <c r="N36" s="118" t="s">
        <v>337</v>
      </c>
      <c r="O36" s="103">
        <v>1</v>
      </c>
    </row>
    <row r="37" spans="1:15" ht="71.400000000000006" x14ac:dyDescent="0.2">
      <c r="A37" s="50">
        <v>501</v>
      </c>
      <c r="B37" s="50" t="s">
        <v>197</v>
      </c>
      <c r="C37" s="50" t="s">
        <v>198</v>
      </c>
      <c r="D37" s="50" t="s">
        <v>241</v>
      </c>
      <c r="E37" s="50">
        <v>15</v>
      </c>
      <c r="F37" s="104">
        <v>41682</v>
      </c>
      <c r="G37" s="50" t="s">
        <v>338</v>
      </c>
      <c r="H37" s="50"/>
      <c r="I37" s="50"/>
      <c r="J37" s="98">
        <v>12210</v>
      </c>
      <c r="K37" s="99">
        <v>7828.48</v>
      </c>
      <c r="L37" s="100">
        <v>41988</v>
      </c>
      <c r="M37" s="97"/>
      <c r="N37" s="102" t="s">
        <v>339</v>
      </c>
      <c r="O37" s="103">
        <v>1</v>
      </c>
    </row>
    <row r="38" spans="1:15" ht="51" x14ac:dyDescent="0.2">
      <c r="A38" s="50">
        <v>503</v>
      </c>
      <c r="B38" s="50" t="s">
        <v>199</v>
      </c>
      <c r="C38" s="50" t="s">
        <v>200</v>
      </c>
      <c r="D38" s="50" t="s">
        <v>11</v>
      </c>
      <c r="E38" s="50">
        <v>15</v>
      </c>
      <c r="F38" s="104">
        <v>41934</v>
      </c>
      <c r="G38" s="50" t="s">
        <v>340</v>
      </c>
      <c r="H38" s="50" t="s">
        <v>341</v>
      </c>
      <c r="I38" s="117">
        <v>41934</v>
      </c>
      <c r="J38" s="98">
        <v>7068</v>
      </c>
      <c r="K38" s="99">
        <v>1733.5</v>
      </c>
      <c r="L38" s="100">
        <v>41995</v>
      </c>
      <c r="M38" s="97"/>
      <c r="N38" s="102" t="s">
        <v>342</v>
      </c>
      <c r="O38" s="103">
        <v>1</v>
      </c>
    </row>
    <row r="39" spans="1:15" ht="40.799999999999997" x14ac:dyDescent="0.2">
      <c r="A39" s="50" t="s">
        <v>162</v>
      </c>
      <c r="B39" s="50" t="s">
        <v>163</v>
      </c>
      <c r="C39" s="50" t="s">
        <v>164</v>
      </c>
      <c r="D39" s="50" t="s">
        <v>242</v>
      </c>
      <c r="E39" s="50">
        <v>9</v>
      </c>
      <c r="F39" s="104">
        <v>41870</v>
      </c>
      <c r="G39" s="50" t="s">
        <v>343</v>
      </c>
      <c r="H39" s="50"/>
      <c r="I39" s="50"/>
      <c r="J39" s="98"/>
      <c r="K39" s="99">
        <v>1591.55</v>
      </c>
      <c r="L39" s="100">
        <v>42004</v>
      </c>
      <c r="M39" s="101"/>
      <c r="N39" s="102" t="s">
        <v>344</v>
      </c>
      <c r="O39" s="103">
        <v>1</v>
      </c>
    </row>
    <row r="40" spans="1:15" ht="20.399999999999999" x14ac:dyDescent="0.2">
      <c r="A40" s="50">
        <v>22322</v>
      </c>
      <c r="B40" s="50" t="s">
        <v>201</v>
      </c>
      <c r="C40" s="50" t="s">
        <v>194</v>
      </c>
      <c r="D40" s="50" t="s">
        <v>11</v>
      </c>
      <c r="E40" s="50">
        <v>12</v>
      </c>
      <c r="F40" s="97"/>
      <c r="G40" s="50" t="s">
        <v>333</v>
      </c>
      <c r="H40" s="50"/>
      <c r="I40" s="50"/>
      <c r="J40" s="98"/>
      <c r="K40" s="99">
        <v>292.87</v>
      </c>
      <c r="L40" s="100">
        <v>42016</v>
      </c>
      <c r="M40" s="101"/>
      <c r="N40" s="102" t="s">
        <v>345</v>
      </c>
      <c r="O40" s="103">
        <v>1</v>
      </c>
    </row>
    <row r="41" spans="1:15" ht="30.6" x14ac:dyDescent="0.2">
      <c r="A41" s="50">
        <v>15733</v>
      </c>
      <c r="B41" s="50" t="s">
        <v>202</v>
      </c>
      <c r="C41" s="50" t="s">
        <v>203</v>
      </c>
      <c r="D41" s="50" t="s">
        <v>11</v>
      </c>
      <c r="E41" s="50">
        <v>11</v>
      </c>
      <c r="F41" s="104">
        <v>41842</v>
      </c>
      <c r="G41" s="50" t="s">
        <v>346</v>
      </c>
      <c r="H41" s="50"/>
      <c r="I41" s="50"/>
      <c r="J41" s="98"/>
      <c r="K41" s="99">
        <v>0</v>
      </c>
      <c r="L41" s="100">
        <v>42016</v>
      </c>
      <c r="M41" s="101"/>
      <c r="N41" s="102" t="s">
        <v>347</v>
      </c>
      <c r="O41" s="103">
        <v>1</v>
      </c>
    </row>
    <row r="42" spans="1:15" ht="40.799999999999997" x14ac:dyDescent="0.2">
      <c r="A42" s="51">
        <v>3233</v>
      </c>
      <c r="B42" s="51" t="s">
        <v>195</v>
      </c>
      <c r="C42" s="51"/>
      <c r="D42" s="51" t="s">
        <v>243</v>
      </c>
      <c r="E42" s="51">
        <v>11</v>
      </c>
      <c r="F42" s="112"/>
      <c r="G42" s="51" t="s">
        <v>348</v>
      </c>
      <c r="H42" s="51" t="s">
        <v>349</v>
      </c>
      <c r="I42" s="51"/>
      <c r="J42" s="108"/>
      <c r="K42" s="109">
        <v>630.88</v>
      </c>
      <c r="L42" s="110">
        <v>42016</v>
      </c>
      <c r="M42" s="101"/>
      <c r="N42" s="113" t="s">
        <v>350</v>
      </c>
      <c r="O42" s="103">
        <v>1</v>
      </c>
    </row>
    <row r="43" spans="1:15" ht="71.400000000000006" x14ac:dyDescent="0.2">
      <c r="A43" s="51">
        <v>421</v>
      </c>
      <c r="B43" s="51" t="s">
        <v>21</v>
      </c>
      <c r="C43" s="51" t="s">
        <v>124</v>
      </c>
      <c r="D43" s="51" t="s">
        <v>20</v>
      </c>
      <c r="E43" s="51">
        <v>1</v>
      </c>
      <c r="F43" s="106">
        <v>41918</v>
      </c>
      <c r="G43" s="51" t="s">
        <v>351</v>
      </c>
      <c r="H43" s="51" t="s">
        <v>318</v>
      </c>
      <c r="I43" s="51"/>
      <c r="J43" s="108"/>
      <c r="K43" s="109">
        <v>0</v>
      </c>
      <c r="L43" s="110">
        <v>42034</v>
      </c>
      <c r="M43" s="101"/>
      <c r="N43" s="113" t="s">
        <v>352</v>
      </c>
      <c r="O43" s="103">
        <v>1</v>
      </c>
    </row>
    <row r="44" spans="1:15" ht="193.8" x14ac:dyDescent="0.2">
      <c r="A44" s="51">
        <v>421</v>
      </c>
      <c r="B44" s="51" t="s">
        <v>21</v>
      </c>
      <c r="C44" s="51" t="s">
        <v>124</v>
      </c>
      <c r="D44" s="51" t="s">
        <v>20</v>
      </c>
      <c r="E44" s="51">
        <v>1</v>
      </c>
      <c r="F44" s="106">
        <v>41932</v>
      </c>
      <c r="G44" s="51" t="s">
        <v>353</v>
      </c>
      <c r="H44" s="51" t="s">
        <v>354</v>
      </c>
      <c r="I44" s="107">
        <v>41967</v>
      </c>
      <c r="J44" s="108" t="s">
        <v>355</v>
      </c>
      <c r="K44" s="109">
        <v>68029.89</v>
      </c>
      <c r="L44" s="110">
        <v>42034</v>
      </c>
      <c r="M44" s="101"/>
      <c r="N44" s="113" t="s">
        <v>356</v>
      </c>
      <c r="O44" s="103">
        <v>1</v>
      </c>
    </row>
    <row r="45" spans="1:15" ht="30.6" x14ac:dyDescent="0.2">
      <c r="A45" s="51">
        <v>1269</v>
      </c>
      <c r="B45" s="52" t="s">
        <v>204</v>
      </c>
      <c r="C45" s="51" t="s">
        <v>205</v>
      </c>
      <c r="D45" s="51" t="s">
        <v>11</v>
      </c>
      <c r="E45" s="51">
        <v>4</v>
      </c>
      <c r="F45" s="106">
        <v>42016</v>
      </c>
      <c r="G45" s="51" t="s">
        <v>357</v>
      </c>
      <c r="H45" s="51" t="s">
        <v>358</v>
      </c>
      <c r="I45" s="107">
        <v>42016</v>
      </c>
      <c r="J45" s="108">
        <v>2580</v>
      </c>
      <c r="K45" s="109">
        <v>1131.96</v>
      </c>
      <c r="L45" s="110">
        <v>42037</v>
      </c>
      <c r="M45" s="101"/>
      <c r="N45" s="113" t="s">
        <v>359</v>
      </c>
      <c r="O45" s="103">
        <v>1</v>
      </c>
    </row>
    <row r="46" spans="1:15" ht="40.799999999999997" x14ac:dyDescent="0.2">
      <c r="A46" s="51">
        <v>3642</v>
      </c>
      <c r="B46" s="51" t="s">
        <v>206</v>
      </c>
      <c r="C46" s="51" t="s">
        <v>187</v>
      </c>
      <c r="D46" s="51" t="s">
        <v>11</v>
      </c>
      <c r="E46" s="51">
        <v>1</v>
      </c>
      <c r="F46" s="106">
        <v>42002</v>
      </c>
      <c r="G46" s="51" t="s">
        <v>360</v>
      </c>
      <c r="H46" s="51" t="s">
        <v>361</v>
      </c>
      <c r="I46" s="107">
        <v>42002</v>
      </c>
      <c r="J46" s="108">
        <v>2155</v>
      </c>
      <c r="K46" s="109">
        <v>2916.2</v>
      </c>
      <c r="L46" s="110">
        <v>42037</v>
      </c>
      <c r="M46" s="101"/>
      <c r="N46" s="113" t="s">
        <v>362</v>
      </c>
      <c r="O46" s="103">
        <v>1</v>
      </c>
    </row>
    <row r="47" spans="1:15" ht="28.5" customHeight="1" x14ac:dyDescent="0.2">
      <c r="A47" s="51">
        <v>0</v>
      </c>
      <c r="B47" s="51" t="s">
        <v>207</v>
      </c>
      <c r="C47" s="51" t="s">
        <v>208</v>
      </c>
      <c r="D47" s="51" t="s">
        <v>11</v>
      </c>
      <c r="E47" s="51">
        <v>14</v>
      </c>
      <c r="F47" s="106">
        <v>42026</v>
      </c>
      <c r="G47" s="51" t="s">
        <v>363</v>
      </c>
      <c r="H47" s="51" t="s">
        <v>364</v>
      </c>
      <c r="I47" s="107">
        <v>42026</v>
      </c>
      <c r="J47" s="108"/>
      <c r="K47" s="109">
        <v>1350.73</v>
      </c>
      <c r="L47" s="110">
        <v>42037</v>
      </c>
      <c r="M47" s="101"/>
      <c r="N47" s="113" t="s">
        <v>365</v>
      </c>
      <c r="O47" s="103">
        <v>1</v>
      </c>
    </row>
    <row r="48" spans="1:15" ht="91.8" x14ac:dyDescent="0.2">
      <c r="A48" s="51">
        <v>438</v>
      </c>
      <c r="B48" s="51" t="s">
        <v>197</v>
      </c>
      <c r="C48" s="51" t="s">
        <v>198</v>
      </c>
      <c r="D48" s="51" t="s">
        <v>244</v>
      </c>
      <c r="E48" s="51">
        <v>15</v>
      </c>
      <c r="F48" s="106">
        <v>42010</v>
      </c>
      <c r="G48" s="51" t="s">
        <v>366</v>
      </c>
      <c r="H48" s="51" t="s">
        <v>367</v>
      </c>
      <c r="I48" s="107">
        <v>42010</v>
      </c>
      <c r="J48" s="108">
        <v>7696</v>
      </c>
      <c r="K48" s="109">
        <v>9484.58</v>
      </c>
      <c r="L48" s="110">
        <v>42058</v>
      </c>
      <c r="M48" s="101"/>
      <c r="N48" s="113" t="s">
        <v>368</v>
      </c>
      <c r="O48" s="103">
        <v>1</v>
      </c>
    </row>
    <row r="49" spans="1:78" ht="102" x14ac:dyDescent="0.2">
      <c r="A49" s="51">
        <v>0</v>
      </c>
      <c r="B49" s="51" t="s">
        <v>209</v>
      </c>
      <c r="C49" s="51" t="s">
        <v>34</v>
      </c>
      <c r="D49" s="51" t="s">
        <v>245</v>
      </c>
      <c r="E49" s="51">
        <v>1</v>
      </c>
      <c r="F49" s="106">
        <v>42047</v>
      </c>
      <c r="G49" s="51" t="s">
        <v>369</v>
      </c>
      <c r="H49" s="51" t="s">
        <v>370</v>
      </c>
      <c r="I49" s="107">
        <v>42047</v>
      </c>
      <c r="J49" s="108">
        <v>8652</v>
      </c>
      <c r="K49" s="109">
        <v>8826.93</v>
      </c>
      <c r="L49" s="110">
        <v>42086</v>
      </c>
      <c r="M49" s="101"/>
      <c r="N49" s="113" t="s">
        <v>371</v>
      </c>
      <c r="O49" s="103">
        <v>1</v>
      </c>
      <c r="P49" s="115"/>
    </row>
    <row r="50" spans="1:78" ht="51" x14ac:dyDescent="0.2">
      <c r="A50" s="51" t="s">
        <v>162</v>
      </c>
      <c r="B50" s="51" t="s">
        <v>163</v>
      </c>
      <c r="C50" s="51" t="s">
        <v>34</v>
      </c>
      <c r="D50" s="51"/>
      <c r="E50" s="51">
        <v>9</v>
      </c>
      <c r="F50" s="106">
        <v>42072</v>
      </c>
      <c r="G50" s="51" t="s">
        <v>372</v>
      </c>
      <c r="H50" s="51" t="s">
        <v>373</v>
      </c>
      <c r="I50" s="107">
        <v>42069</v>
      </c>
      <c r="J50" s="108">
        <v>4625</v>
      </c>
      <c r="K50" s="109">
        <v>555</v>
      </c>
      <c r="L50" s="110">
        <v>42094</v>
      </c>
      <c r="M50" s="101"/>
      <c r="N50" s="113" t="s">
        <v>374</v>
      </c>
      <c r="O50" s="103">
        <v>2</v>
      </c>
    </row>
    <row r="51" spans="1:78" ht="44.25" customHeight="1" x14ac:dyDescent="0.2">
      <c r="A51" s="50">
        <v>3612</v>
      </c>
      <c r="B51" s="50" t="s">
        <v>178</v>
      </c>
      <c r="C51" s="50" t="s">
        <v>179</v>
      </c>
      <c r="D51" s="51" t="s">
        <v>236</v>
      </c>
      <c r="E51" s="51">
        <v>10</v>
      </c>
      <c r="F51" s="106">
        <v>42103</v>
      </c>
      <c r="G51" s="51" t="s">
        <v>375</v>
      </c>
      <c r="H51" s="51" t="s">
        <v>376</v>
      </c>
      <c r="I51" s="107">
        <v>42103</v>
      </c>
      <c r="J51" s="108"/>
      <c r="K51" s="109">
        <v>3503.56</v>
      </c>
      <c r="L51" s="110">
        <v>42108</v>
      </c>
      <c r="M51" s="101"/>
      <c r="N51" s="113" t="s">
        <v>377</v>
      </c>
      <c r="O51" s="103">
        <v>1</v>
      </c>
    </row>
    <row r="52" spans="1:78" ht="30.6" x14ac:dyDescent="0.2">
      <c r="A52" s="51">
        <v>5001</v>
      </c>
      <c r="B52" s="47" t="s">
        <v>158</v>
      </c>
      <c r="C52" s="47" t="s">
        <v>159</v>
      </c>
      <c r="D52" s="47" t="s">
        <v>228</v>
      </c>
      <c r="E52" s="119">
        <v>5</v>
      </c>
      <c r="F52" s="120">
        <v>42103</v>
      </c>
      <c r="G52" s="47" t="s">
        <v>378</v>
      </c>
      <c r="H52" s="47" t="s">
        <v>379</v>
      </c>
      <c r="I52" s="120">
        <v>42103</v>
      </c>
      <c r="J52" s="108"/>
      <c r="K52" s="51"/>
      <c r="L52" s="110">
        <v>42121</v>
      </c>
      <c r="M52" s="121"/>
      <c r="N52" s="118" t="s">
        <v>380</v>
      </c>
      <c r="O52" s="103">
        <v>1</v>
      </c>
    </row>
    <row r="53" spans="1:78" ht="40.799999999999997" x14ac:dyDescent="0.2">
      <c r="A53" s="51">
        <v>6353</v>
      </c>
      <c r="B53" s="51" t="s">
        <v>210</v>
      </c>
      <c r="C53" s="51" t="s">
        <v>211</v>
      </c>
      <c r="D53" s="47" t="s">
        <v>246</v>
      </c>
      <c r="E53" s="51">
        <v>3</v>
      </c>
      <c r="F53" s="106">
        <v>42102</v>
      </c>
      <c r="G53" s="51" t="s">
        <v>381</v>
      </c>
      <c r="H53" s="51" t="s">
        <v>382</v>
      </c>
      <c r="I53" s="107">
        <v>42108</v>
      </c>
      <c r="J53" s="108">
        <v>3580</v>
      </c>
      <c r="K53" s="109">
        <v>5870.37</v>
      </c>
      <c r="L53" s="110">
        <v>42124</v>
      </c>
      <c r="M53" s="101"/>
      <c r="N53" s="113" t="s">
        <v>383</v>
      </c>
      <c r="O53" s="103">
        <v>1</v>
      </c>
    </row>
    <row r="54" spans="1:78" ht="61.2" x14ac:dyDescent="0.2">
      <c r="A54" s="51">
        <v>4225</v>
      </c>
      <c r="B54" s="51" t="s">
        <v>212</v>
      </c>
      <c r="C54" s="51" t="s">
        <v>166</v>
      </c>
      <c r="D54" s="51" t="s">
        <v>231</v>
      </c>
      <c r="E54" s="51">
        <v>9</v>
      </c>
      <c r="F54" s="106">
        <v>42118</v>
      </c>
      <c r="G54" s="51" t="s">
        <v>384</v>
      </c>
      <c r="H54" s="51" t="s">
        <v>385</v>
      </c>
      <c r="I54" s="107">
        <v>42123</v>
      </c>
      <c r="J54" s="108">
        <v>0</v>
      </c>
      <c r="K54" s="109">
        <v>116.87</v>
      </c>
      <c r="L54" s="110">
        <v>42128</v>
      </c>
      <c r="M54" s="101"/>
      <c r="N54" s="113" t="s">
        <v>386</v>
      </c>
      <c r="O54" s="103">
        <v>1</v>
      </c>
    </row>
    <row r="55" spans="1:78" ht="20.399999999999999" x14ac:dyDescent="0.2">
      <c r="A55" s="51">
        <v>421</v>
      </c>
      <c r="B55" s="51" t="s">
        <v>21</v>
      </c>
      <c r="C55" s="51" t="s">
        <v>34</v>
      </c>
      <c r="D55" s="51" t="s">
        <v>20</v>
      </c>
      <c r="E55" s="51">
        <v>1</v>
      </c>
      <c r="F55" s="112"/>
      <c r="G55" s="51" t="s">
        <v>387</v>
      </c>
      <c r="H55" s="51" t="s">
        <v>388</v>
      </c>
      <c r="I55" s="107">
        <v>42114</v>
      </c>
      <c r="J55" s="108">
        <v>49931</v>
      </c>
      <c r="K55" s="109"/>
      <c r="L55" s="110">
        <v>42130</v>
      </c>
      <c r="M55" s="101"/>
      <c r="N55" s="113" t="s">
        <v>389</v>
      </c>
      <c r="O55" s="103">
        <v>3</v>
      </c>
    </row>
    <row r="56" spans="1:78" ht="40.799999999999997" x14ac:dyDescent="0.2">
      <c r="A56" s="51">
        <v>749</v>
      </c>
      <c r="B56" s="52" t="s">
        <v>9</v>
      </c>
      <c r="C56" s="51" t="s">
        <v>34</v>
      </c>
      <c r="D56" s="51" t="s">
        <v>27</v>
      </c>
      <c r="E56" s="51">
        <v>8</v>
      </c>
      <c r="F56" s="106">
        <v>42117</v>
      </c>
      <c r="G56" s="51" t="s">
        <v>45</v>
      </c>
      <c r="H56" s="52" t="s">
        <v>36</v>
      </c>
      <c r="I56" s="107">
        <v>42117</v>
      </c>
      <c r="J56" s="108">
        <v>495.95</v>
      </c>
      <c r="K56" s="109">
        <v>495.95</v>
      </c>
      <c r="L56" s="110">
        <v>42131</v>
      </c>
      <c r="M56" s="101"/>
      <c r="N56" s="113" t="s">
        <v>390</v>
      </c>
      <c r="O56" s="103">
        <v>1</v>
      </c>
    </row>
    <row r="57" spans="1:78" ht="61.2" x14ac:dyDescent="0.2">
      <c r="A57" s="51">
        <v>412</v>
      </c>
      <c r="B57" s="51" t="s">
        <v>213</v>
      </c>
      <c r="C57" s="51" t="s">
        <v>76</v>
      </c>
      <c r="D57" s="51" t="s">
        <v>11</v>
      </c>
      <c r="E57" s="51">
        <v>11</v>
      </c>
      <c r="F57" s="106">
        <v>42110</v>
      </c>
      <c r="G57" s="51" t="s">
        <v>391</v>
      </c>
      <c r="H57" s="51" t="s">
        <v>392</v>
      </c>
      <c r="I57" s="107">
        <v>42110</v>
      </c>
      <c r="J57" s="108">
        <v>1881</v>
      </c>
      <c r="K57" s="109">
        <v>1072.75</v>
      </c>
      <c r="L57" s="110">
        <v>42131</v>
      </c>
      <c r="M57" s="101"/>
      <c r="N57" s="113" t="s">
        <v>393</v>
      </c>
      <c r="O57" s="103">
        <v>1</v>
      </c>
    </row>
    <row r="58" spans="1:78" ht="40.799999999999997" x14ac:dyDescent="0.2">
      <c r="A58" s="51">
        <v>15329</v>
      </c>
      <c r="B58" s="51" t="s">
        <v>75</v>
      </c>
      <c r="C58" s="51" t="s">
        <v>203</v>
      </c>
      <c r="D58" s="51" t="s">
        <v>239</v>
      </c>
      <c r="E58" s="51">
        <v>11</v>
      </c>
      <c r="F58" s="106">
        <v>42032</v>
      </c>
      <c r="G58" s="51" t="s">
        <v>394</v>
      </c>
      <c r="H58" s="51" t="s">
        <v>318</v>
      </c>
      <c r="I58" s="107">
        <v>42032</v>
      </c>
      <c r="J58" s="108"/>
      <c r="K58" s="109">
        <v>1E-3</v>
      </c>
      <c r="L58" s="110">
        <v>42135</v>
      </c>
      <c r="M58" s="101"/>
      <c r="N58" s="113" t="s">
        <v>395</v>
      </c>
      <c r="O58" s="103">
        <v>2</v>
      </c>
    </row>
    <row r="59" spans="1:78" s="46" customFormat="1" ht="71.400000000000006" x14ac:dyDescent="0.2">
      <c r="A59" s="51">
        <v>15333</v>
      </c>
      <c r="B59" s="51" t="s">
        <v>75</v>
      </c>
      <c r="C59" s="51" t="s">
        <v>214</v>
      </c>
      <c r="D59" s="51" t="s">
        <v>239</v>
      </c>
      <c r="E59" s="51">
        <v>11</v>
      </c>
      <c r="F59" s="106">
        <v>42032</v>
      </c>
      <c r="G59" s="51" t="s">
        <v>396</v>
      </c>
      <c r="H59" s="51" t="s">
        <v>318</v>
      </c>
      <c r="I59" s="107">
        <v>42032</v>
      </c>
      <c r="J59" s="108"/>
      <c r="K59" s="109">
        <v>1E-3</v>
      </c>
      <c r="L59" s="110">
        <v>42135</v>
      </c>
      <c r="M59" s="101"/>
      <c r="N59" s="113" t="s">
        <v>397</v>
      </c>
      <c r="O59" s="103">
        <v>1</v>
      </c>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c r="BK59" s="94"/>
      <c r="BL59" s="94"/>
      <c r="BM59" s="94"/>
      <c r="BN59" s="94"/>
      <c r="BO59" s="94"/>
      <c r="BP59" s="94"/>
      <c r="BQ59" s="95"/>
      <c r="BR59" s="95"/>
      <c r="BS59" s="95"/>
      <c r="BT59" s="95"/>
      <c r="BU59" s="95"/>
      <c r="BV59" s="95"/>
      <c r="BW59" s="95"/>
      <c r="BX59" s="95"/>
      <c r="BY59" s="95"/>
      <c r="BZ59" s="95"/>
    </row>
    <row r="60" spans="1:78" ht="51" x14ac:dyDescent="0.2">
      <c r="A60" s="51">
        <v>15333</v>
      </c>
      <c r="B60" s="51" t="s">
        <v>75</v>
      </c>
      <c r="C60" s="51" t="s">
        <v>76</v>
      </c>
      <c r="D60" s="51" t="s">
        <v>239</v>
      </c>
      <c r="E60" s="51">
        <v>11</v>
      </c>
      <c r="F60" s="106">
        <v>42074</v>
      </c>
      <c r="G60" s="51" t="s">
        <v>398</v>
      </c>
      <c r="H60" s="51" t="s">
        <v>399</v>
      </c>
      <c r="I60" s="107">
        <v>42074</v>
      </c>
      <c r="J60" s="108"/>
      <c r="K60" s="109">
        <v>0</v>
      </c>
      <c r="L60" s="110">
        <v>42135</v>
      </c>
      <c r="M60" s="101"/>
      <c r="N60" s="113" t="s">
        <v>400</v>
      </c>
      <c r="O60" s="103">
        <v>1</v>
      </c>
    </row>
    <row r="61" spans="1:78" ht="91.8" x14ac:dyDescent="0.2">
      <c r="A61" s="51">
        <v>18777</v>
      </c>
      <c r="B61" s="51" t="s">
        <v>215</v>
      </c>
      <c r="C61" s="51" t="s">
        <v>216</v>
      </c>
      <c r="D61" s="51" t="s">
        <v>11</v>
      </c>
      <c r="E61" s="51">
        <v>3</v>
      </c>
      <c r="F61" s="106">
        <v>42122</v>
      </c>
      <c r="G61" s="51" t="s">
        <v>401</v>
      </c>
      <c r="H61" s="51" t="s">
        <v>382</v>
      </c>
      <c r="I61" s="107">
        <v>42122</v>
      </c>
      <c r="J61" s="108"/>
      <c r="K61" s="109">
        <v>3058.46</v>
      </c>
      <c r="L61" s="110">
        <v>42136</v>
      </c>
      <c r="M61" s="101"/>
      <c r="N61" s="113" t="s">
        <v>402</v>
      </c>
      <c r="O61" s="103">
        <v>1</v>
      </c>
    </row>
    <row r="62" spans="1:78" ht="163.19999999999999" x14ac:dyDescent="0.2">
      <c r="A62" s="51">
        <v>3671</v>
      </c>
      <c r="B62" s="47" t="s">
        <v>46</v>
      </c>
      <c r="C62" s="51" t="s">
        <v>34</v>
      </c>
      <c r="D62" s="52" t="s">
        <v>33</v>
      </c>
      <c r="E62" s="51"/>
      <c r="F62" s="106">
        <v>42069</v>
      </c>
      <c r="G62" s="51" t="s">
        <v>52</v>
      </c>
      <c r="H62" s="122" t="s">
        <v>403</v>
      </c>
      <c r="I62" s="51" t="s">
        <v>23</v>
      </c>
      <c r="J62" s="108"/>
      <c r="K62" s="109">
        <v>141</v>
      </c>
      <c r="L62" s="110">
        <v>42143</v>
      </c>
      <c r="M62" s="101"/>
      <c r="N62" s="113" t="s">
        <v>404</v>
      </c>
      <c r="O62" s="103"/>
    </row>
    <row r="63" spans="1:78" ht="30.6" x14ac:dyDescent="0.2">
      <c r="A63" s="51">
        <v>421</v>
      </c>
      <c r="B63" s="51" t="s">
        <v>21</v>
      </c>
      <c r="C63" s="51" t="s">
        <v>34</v>
      </c>
      <c r="D63" s="51" t="s">
        <v>20</v>
      </c>
      <c r="E63" s="51">
        <v>1</v>
      </c>
      <c r="F63" s="106">
        <v>42121</v>
      </c>
      <c r="G63" s="51" t="s">
        <v>405</v>
      </c>
      <c r="H63" s="51" t="s">
        <v>406</v>
      </c>
      <c r="I63" s="107">
        <v>42121</v>
      </c>
      <c r="J63" s="108"/>
      <c r="K63" s="109"/>
      <c r="L63" s="110">
        <v>42155</v>
      </c>
      <c r="M63" s="101"/>
      <c r="N63" s="113" t="s">
        <v>407</v>
      </c>
      <c r="O63" s="103">
        <v>1</v>
      </c>
    </row>
    <row r="64" spans="1:78" ht="51" x14ac:dyDescent="0.2">
      <c r="A64" s="51">
        <v>1525</v>
      </c>
      <c r="B64" s="51" t="s">
        <v>155</v>
      </c>
      <c r="C64" s="51" t="s">
        <v>156</v>
      </c>
      <c r="D64" s="51" t="s">
        <v>116</v>
      </c>
      <c r="E64" s="51">
        <v>15</v>
      </c>
      <c r="F64" s="106">
        <v>42107</v>
      </c>
      <c r="G64" s="51" t="s">
        <v>408</v>
      </c>
      <c r="H64" s="51" t="s">
        <v>409</v>
      </c>
      <c r="I64" s="107">
        <v>42107</v>
      </c>
      <c r="J64" s="108">
        <v>7353</v>
      </c>
      <c r="K64" s="109">
        <v>550.5</v>
      </c>
      <c r="L64" s="110">
        <v>42156</v>
      </c>
      <c r="M64" s="101"/>
      <c r="N64" s="113" t="s">
        <v>410</v>
      </c>
      <c r="O64" s="114">
        <v>1</v>
      </c>
      <c r="P64" s="95"/>
    </row>
    <row r="65" spans="1:16" ht="81.599999999999994" x14ac:dyDescent="0.2">
      <c r="A65" s="51">
        <v>421</v>
      </c>
      <c r="B65" s="51" t="s">
        <v>21</v>
      </c>
      <c r="C65" s="51" t="s">
        <v>124</v>
      </c>
      <c r="D65" s="51" t="s">
        <v>20</v>
      </c>
      <c r="E65" s="51">
        <v>1</v>
      </c>
      <c r="F65" s="106">
        <v>42037</v>
      </c>
      <c r="G65" s="51" t="s">
        <v>411</v>
      </c>
      <c r="H65" s="51" t="s">
        <v>412</v>
      </c>
      <c r="I65" s="107">
        <v>42037</v>
      </c>
      <c r="J65" s="108">
        <v>42777.440000000002</v>
      </c>
      <c r="K65" s="109">
        <v>0</v>
      </c>
      <c r="L65" s="110">
        <v>42160</v>
      </c>
      <c r="M65" s="101"/>
      <c r="N65" s="113" t="s">
        <v>413</v>
      </c>
      <c r="O65" s="103">
        <v>1</v>
      </c>
    </row>
    <row r="66" spans="1:16" ht="71.400000000000006" x14ac:dyDescent="0.2">
      <c r="A66" s="51">
        <v>0</v>
      </c>
      <c r="B66" s="51" t="s">
        <v>217</v>
      </c>
      <c r="C66" s="51" t="s">
        <v>218</v>
      </c>
      <c r="D66" s="51" t="s">
        <v>11</v>
      </c>
      <c r="E66" s="51">
        <v>12</v>
      </c>
      <c r="F66" s="106">
        <v>42038</v>
      </c>
      <c r="G66" s="51" t="s">
        <v>414</v>
      </c>
      <c r="H66" s="51" t="s">
        <v>415</v>
      </c>
      <c r="I66" s="107">
        <v>42038</v>
      </c>
      <c r="J66" s="108">
        <v>94155</v>
      </c>
      <c r="K66" s="109">
        <v>1E-3</v>
      </c>
      <c r="L66" s="110">
        <v>42164</v>
      </c>
      <c r="M66" s="101"/>
      <c r="N66" s="113" t="s">
        <v>416</v>
      </c>
      <c r="O66" s="103">
        <v>1</v>
      </c>
    </row>
    <row r="67" spans="1:16" ht="30.6" x14ac:dyDescent="0.2">
      <c r="A67" s="51">
        <v>421</v>
      </c>
      <c r="B67" s="51" t="s">
        <v>21</v>
      </c>
      <c r="C67" s="51" t="s">
        <v>34</v>
      </c>
      <c r="D67" s="51" t="s">
        <v>20</v>
      </c>
      <c r="E67" s="51"/>
      <c r="F67" s="106">
        <v>42163</v>
      </c>
      <c r="G67" s="51" t="s">
        <v>417</v>
      </c>
      <c r="H67" s="51" t="s">
        <v>418</v>
      </c>
      <c r="I67" s="107"/>
      <c r="J67" s="108">
        <v>5000</v>
      </c>
      <c r="K67" s="109"/>
      <c r="L67" s="110">
        <v>42177</v>
      </c>
      <c r="M67" s="101"/>
      <c r="N67" s="113" t="s">
        <v>419</v>
      </c>
      <c r="O67" s="103">
        <v>1</v>
      </c>
    </row>
    <row r="68" spans="1:16" ht="40.799999999999997" x14ac:dyDescent="0.2">
      <c r="A68" s="51">
        <v>421</v>
      </c>
      <c r="B68" s="51" t="s">
        <v>21</v>
      </c>
      <c r="C68" s="51" t="s">
        <v>34</v>
      </c>
      <c r="D68" s="51" t="s">
        <v>20</v>
      </c>
      <c r="E68" s="51">
        <v>1</v>
      </c>
      <c r="F68" s="106">
        <v>42160</v>
      </c>
      <c r="G68" s="51" t="s">
        <v>420</v>
      </c>
      <c r="H68" s="51" t="s">
        <v>421</v>
      </c>
      <c r="I68" s="107"/>
      <c r="J68" s="108">
        <v>229.65</v>
      </c>
      <c r="K68" s="109"/>
      <c r="L68" s="110">
        <v>42179</v>
      </c>
      <c r="M68" s="101"/>
      <c r="N68" s="52" t="s">
        <v>422</v>
      </c>
      <c r="O68" s="103">
        <v>1</v>
      </c>
    </row>
    <row r="69" spans="1:16" ht="51" x14ac:dyDescent="0.2">
      <c r="A69" s="51">
        <v>421</v>
      </c>
      <c r="B69" s="51" t="s">
        <v>21</v>
      </c>
      <c r="C69" s="51" t="s">
        <v>34</v>
      </c>
      <c r="D69" s="51" t="s">
        <v>20</v>
      </c>
      <c r="E69" s="51">
        <v>1</v>
      </c>
      <c r="F69" s="106">
        <v>42114</v>
      </c>
      <c r="G69" s="51" t="s">
        <v>423</v>
      </c>
      <c r="H69" s="51" t="s">
        <v>424</v>
      </c>
      <c r="I69" s="107">
        <v>42114</v>
      </c>
      <c r="J69" s="108"/>
      <c r="K69" s="109">
        <v>46489.69</v>
      </c>
      <c r="L69" s="110">
        <v>42185</v>
      </c>
      <c r="M69" s="105" t="s">
        <v>425</v>
      </c>
      <c r="N69" s="113" t="s">
        <v>426</v>
      </c>
      <c r="O69" s="103">
        <v>1</v>
      </c>
    </row>
    <row r="70" spans="1:16" ht="51" x14ac:dyDescent="0.2">
      <c r="A70" s="51">
        <v>421</v>
      </c>
      <c r="B70" s="51" t="s">
        <v>21</v>
      </c>
      <c r="C70" s="51" t="s">
        <v>34</v>
      </c>
      <c r="D70" s="51" t="s">
        <v>247</v>
      </c>
      <c r="E70" s="51"/>
      <c r="F70" s="106">
        <v>42184</v>
      </c>
      <c r="G70" s="47" t="s">
        <v>51</v>
      </c>
      <c r="H70" s="51" t="s">
        <v>421</v>
      </c>
      <c r="I70" s="107">
        <v>42184</v>
      </c>
      <c r="J70" s="108">
        <v>793.23</v>
      </c>
      <c r="K70" s="109"/>
      <c r="L70" s="110">
        <v>42188</v>
      </c>
      <c r="M70" s="101"/>
      <c r="N70" s="123" t="s">
        <v>427</v>
      </c>
      <c r="O70" s="103">
        <v>1</v>
      </c>
    </row>
    <row r="71" spans="1:16" ht="20.399999999999999" x14ac:dyDescent="0.2">
      <c r="A71" s="51"/>
      <c r="B71" s="51" t="s">
        <v>219</v>
      </c>
      <c r="C71" s="51" t="s">
        <v>208</v>
      </c>
      <c r="D71" s="51" t="s">
        <v>248</v>
      </c>
      <c r="E71" s="51">
        <v>14</v>
      </c>
      <c r="F71" s="106">
        <v>42172</v>
      </c>
      <c r="G71" s="51" t="s">
        <v>428</v>
      </c>
      <c r="H71" s="51" t="s">
        <v>429</v>
      </c>
      <c r="I71" s="107">
        <v>42193</v>
      </c>
      <c r="J71" s="108"/>
      <c r="K71" s="109">
        <v>0</v>
      </c>
      <c r="L71" s="110">
        <v>42193</v>
      </c>
      <c r="M71" s="101"/>
      <c r="N71" s="113" t="s">
        <v>430</v>
      </c>
      <c r="O71" s="103">
        <v>1</v>
      </c>
    </row>
    <row r="72" spans="1:16" ht="51" x14ac:dyDescent="0.2">
      <c r="A72" s="51"/>
      <c r="B72" s="51" t="s">
        <v>220</v>
      </c>
      <c r="C72" s="51" t="s">
        <v>106</v>
      </c>
      <c r="D72" s="51" t="s">
        <v>11</v>
      </c>
      <c r="E72" s="51">
        <v>8</v>
      </c>
      <c r="F72" s="106">
        <v>42185</v>
      </c>
      <c r="G72" s="51" t="s">
        <v>431</v>
      </c>
      <c r="H72" s="51" t="s">
        <v>432</v>
      </c>
      <c r="I72" s="107">
        <v>42185</v>
      </c>
      <c r="J72" s="108"/>
      <c r="K72" s="109">
        <v>5855.83</v>
      </c>
      <c r="L72" s="110">
        <v>42193</v>
      </c>
      <c r="M72" s="101"/>
      <c r="N72" s="113" t="s">
        <v>433</v>
      </c>
      <c r="O72" s="103">
        <v>1</v>
      </c>
    </row>
    <row r="73" spans="1:16" ht="51" x14ac:dyDescent="0.2">
      <c r="A73" s="51"/>
      <c r="B73" s="51" t="s">
        <v>221</v>
      </c>
      <c r="C73" s="51" t="s">
        <v>41</v>
      </c>
      <c r="D73" s="51" t="s">
        <v>11</v>
      </c>
      <c r="E73" s="51">
        <v>7</v>
      </c>
      <c r="F73" s="106">
        <v>42177</v>
      </c>
      <c r="G73" s="51" t="s">
        <v>48</v>
      </c>
      <c r="H73" s="47" t="s">
        <v>42</v>
      </c>
      <c r="I73" s="107">
        <v>42177</v>
      </c>
      <c r="J73" s="108">
        <v>12347</v>
      </c>
      <c r="K73" s="109">
        <v>3691.09</v>
      </c>
      <c r="L73" s="110">
        <v>42194</v>
      </c>
      <c r="M73" s="101"/>
      <c r="N73" s="113" t="s">
        <v>434</v>
      </c>
      <c r="O73" s="103">
        <v>1</v>
      </c>
    </row>
    <row r="74" spans="1:16" ht="71.400000000000006" x14ac:dyDescent="0.2">
      <c r="A74" s="51"/>
      <c r="B74" s="51" t="s">
        <v>54</v>
      </c>
      <c r="C74" s="51" t="s">
        <v>34</v>
      </c>
      <c r="D74" s="51" t="s">
        <v>11</v>
      </c>
      <c r="E74" s="51">
        <v>1</v>
      </c>
      <c r="F74" s="106">
        <v>42157</v>
      </c>
      <c r="G74" s="51" t="s">
        <v>49</v>
      </c>
      <c r="H74" s="51" t="s">
        <v>435</v>
      </c>
      <c r="I74" s="107">
        <v>42157</v>
      </c>
      <c r="J74" s="108">
        <v>15115</v>
      </c>
      <c r="K74" s="109">
        <v>20041.25</v>
      </c>
      <c r="L74" s="110">
        <v>42198</v>
      </c>
      <c r="M74" s="101"/>
      <c r="N74" s="113" t="s">
        <v>436</v>
      </c>
      <c r="O74" s="114">
        <v>1</v>
      </c>
      <c r="P74" s="95"/>
    </row>
    <row r="75" spans="1:16" ht="51" x14ac:dyDescent="0.2">
      <c r="A75" s="51">
        <v>749</v>
      </c>
      <c r="B75" s="51" t="s">
        <v>9</v>
      </c>
      <c r="C75" s="51"/>
      <c r="D75" s="51" t="s">
        <v>27</v>
      </c>
      <c r="E75" s="51">
        <v>8</v>
      </c>
      <c r="F75" s="106">
        <v>42150</v>
      </c>
      <c r="G75" s="51" t="s">
        <v>437</v>
      </c>
      <c r="H75" s="51" t="s">
        <v>36</v>
      </c>
      <c r="I75" s="107">
        <v>42150</v>
      </c>
      <c r="J75" s="108"/>
      <c r="K75" s="109">
        <v>14049.78</v>
      </c>
      <c r="L75" s="110">
        <v>42199</v>
      </c>
      <c r="M75" s="101"/>
      <c r="N75" s="51" t="s">
        <v>50</v>
      </c>
      <c r="O75" s="103">
        <v>3</v>
      </c>
    </row>
    <row r="76" spans="1:16" ht="198.75" customHeight="1" x14ac:dyDescent="0.2">
      <c r="A76" s="50">
        <v>749</v>
      </c>
      <c r="B76" s="50" t="s">
        <v>9</v>
      </c>
      <c r="C76" s="50" t="s">
        <v>150</v>
      </c>
      <c r="D76" s="50" t="s">
        <v>27</v>
      </c>
      <c r="E76" s="50">
        <v>8</v>
      </c>
      <c r="F76" s="104">
        <v>42172</v>
      </c>
      <c r="G76" s="50" t="s">
        <v>438</v>
      </c>
      <c r="H76" s="50" t="s">
        <v>439</v>
      </c>
      <c r="I76" s="117">
        <v>42172</v>
      </c>
      <c r="J76" s="98"/>
      <c r="K76" s="99">
        <v>19333.189999999999</v>
      </c>
      <c r="L76" s="100">
        <v>42199</v>
      </c>
      <c r="M76" s="105">
        <v>42110</v>
      </c>
      <c r="N76" s="50" t="s">
        <v>440</v>
      </c>
      <c r="O76" s="103">
        <v>1</v>
      </c>
    </row>
    <row r="77" spans="1:16" ht="30.6" x14ac:dyDescent="0.2">
      <c r="A77" s="51">
        <v>412</v>
      </c>
      <c r="B77" s="51" t="s">
        <v>213</v>
      </c>
      <c r="C77" s="51" t="s">
        <v>203</v>
      </c>
      <c r="D77" s="51" t="s">
        <v>11</v>
      </c>
      <c r="E77" s="51">
        <v>11</v>
      </c>
      <c r="F77" s="106">
        <v>42011</v>
      </c>
      <c r="G77" s="51" t="s">
        <v>441</v>
      </c>
      <c r="H77" s="52" t="s">
        <v>442</v>
      </c>
      <c r="I77" s="107">
        <v>42011</v>
      </c>
      <c r="J77" s="108"/>
      <c r="K77" s="109">
        <v>859.3</v>
      </c>
      <c r="L77" s="110" t="s">
        <v>443</v>
      </c>
      <c r="M77" s="101"/>
      <c r="N77" s="51" t="s">
        <v>444</v>
      </c>
      <c r="O77" s="103">
        <v>1</v>
      </c>
    </row>
    <row r="78" spans="1:16" ht="30.6" x14ac:dyDescent="0.2">
      <c r="A78" s="51">
        <v>421</v>
      </c>
      <c r="B78" s="51" t="s">
        <v>21</v>
      </c>
      <c r="C78" s="51" t="s">
        <v>34</v>
      </c>
      <c r="D78" s="51" t="s">
        <v>20</v>
      </c>
      <c r="E78" s="51">
        <v>1</v>
      </c>
      <c r="F78" s="106">
        <v>42159</v>
      </c>
      <c r="G78" s="51" t="s">
        <v>47</v>
      </c>
      <c r="H78" s="51" t="s">
        <v>40</v>
      </c>
      <c r="I78" s="107"/>
      <c r="J78" s="108">
        <v>275100</v>
      </c>
      <c r="K78" s="109"/>
      <c r="L78" s="110"/>
      <c r="M78" s="101"/>
      <c r="N78" s="52" t="s">
        <v>445</v>
      </c>
      <c r="O78" s="103">
        <v>2</v>
      </c>
    </row>
    <row r="79" spans="1:16" ht="30.6" x14ac:dyDescent="0.2">
      <c r="A79" s="50" t="s">
        <v>222</v>
      </c>
      <c r="B79" s="50" t="s">
        <v>223</v>
      </c>
      <c r="C79" s="50" t="s">
        <v>224</v>
      </c>
      <c r="D79" s="50" t="s">
        <v>11</v>
      </c>
      <c r="E79" s="50">
        <v>2</v>
      </c>
      <c r="F79" s="104">
        <v>41886</v>
      </c>
      <c r="G79" s="50" t="s">
        <v>446</v>
      </c>
      <c r="H79" s="50"/>
      <c r="I79" s="50"/>
      <c r="J79" s="98">
        <v>18602</v>
      </c>
      <c r="K79" s="99">
        <v>69.48</v>
      </c>
      <c r="L79" s="124"/>
      <c r="M79" s="101"/>
      <c r="N79" s="50" t="s">
        <v>447</v>
      </c>
      <c r="O79" s="103">
        <v>2</v>
      </c>
    </row>
    <row r="80" spans="1:16" ht="40.799999999999997" x14ac:dyDescent="0.2">
      <c r="A80" s="51">
        <v>6621</v>
      </c>
      <c r="B80" s="51" t="s">
        <v>9</v>
      </c>
      <c r="C80" s="51" t="s">
        <v>30</v>
      </c>
      <c r="D80" s="51" t="s">
        <v>22</v>
      </c>
      <c r="E80" s="51">
        <v>11</v>
      </c>
      <c r="F80" s="106">
        <v>42052</v>
      </c>
      <c r="G80" s="51" t="s">
        <v>31</v>
      </c>
      <c r="H80" s="47" t="s">
        <v>448</v>
      </c>
      <c r="I80" s="107">
        <v>42052</v>
      </c>
      <c r="J80" s="108">
        <v>2560</v>
      </c>
      <c r="K80" s="109">
        <v>985.59</v>
      </c>
      <c r="L80" s="110"/>
      <c r="M80" s="101"/>
      <c r="N80" s="51" t="s">
        <v>37</v>
      </c>
      <c r="O80" s="103">
        <v>1</v>
      </c>
    </row>
    <row r="81" spans="1:15" x14ac:dyDescent="0.2">
      <c r="A81" s="51"/>
      <c r="B81" s="51"/>
      <c r="C81" s="51"/>
      <c r="D81" s="51"/>
      <c r="E81" s="51"/>
      <c r="F81" s="112"/>
      <c r="G81" s="51"/>
      <c r="H81" s="51"/>
      <c r="I81" s="51"/>
      <c r="J81" s="108"/>
      <c r="K81" s="109"/>
      <c r="L81" s="110"/>
      <c r="M81" s="101"/>
      <c r="N81" s="51"/>
      <c r="O81" s="103"/>
    </row>
    <row r="82" spans="1:15" x14ac:dyDescent="0.2">
      <c r="A82" s="51"/>
      <c r="B82" s="51"/>
      <c r="C82" s="51"/>
      <c r="D82" s="51"/>
      <c r="E82" s="51"/>
      <c r="F82" s="112"/>
      <c r="G82" s="51"/>
      <c r="H82" s="51"/>
      <c r="I82" s="51"/>
      <c r="J82" s="108"/>
      <c r="K82" s="109"/>
      <c r="L82" s="125"/>
      <c r="M82" s="126"/>
      <c r="N82" s="51"/>
    </row>
    <row r="85" spans="1:15" x14ac:dyDescent="0.2">
      <c r="A85" s="128" t="s">
        <v>17</v>
      </c>
      <c r="B85" s="128"/>
      <c r="C85" s="96">
        <v>79</v>
      </c>
    </row>
    <row r="86" spans="1:15" x14ac:dyDescent="0.2">
      <c r="A86" s="128" t="s">
        <v>16</v>
      </c>
      <c r="B86" s="128"/>
      <c r="C86" s="96">
        <f>COUNT(L2:L83)</f>
        <v>75</v>
      </c>
    </row>
    <row r="87" spans="1:15" x14ac:dyDescent="0.2">
      <c r="A87" s="128" t="s">
        <v>18</v>
      </c>
      <c r="B87" s="128"/>
      <c r="C87" s="96">
        <f>SUM(C85-C86)</f>
        <v>4</v>
      </c>
    </row>
    <row r="88" spans="1:15" x14ac:dyDescent="0.2">
      <c r="A88" s="128" t="s">
        <v>28</v>
      </c>
      <c r="B88" s="128"/>
      <c r="C88" s="134">
        <f>SUM(K2:K83)</f>
        <v>367695.49700000003</v>
      </c>
      <c r="H88" s="134"/>
    </row>
    <row r="89" spans="1:15" x14ac:dyDescent="0.2">
      <c r="A89" s="128" t="s">
        <v>26</v>
      </c>
      <c r="B89" s="128"/>
      <c r="C89" s="134">
        <f>SUM(C88/C85)</f>
        <v>4654.3733797468358</v>
      </c>
      <c r="H89" s="134"/>
    </row>
    <row r="90" spans="1:15" x14ac:dyDescent="0.2">
      <c r="A90" s="128"/>
      <c r="B90" s="128"/>
      <c r="C90" s="134"/>
      <c r="H90" s="134"/>
    </row>
    <row r="93" spans="1:15" ht="20.399999999999999" x14ac:dyDescent="0.2">
      <c r="B93" s="96" t="s">
        <v>32</v>
      </c>
    </row>
    <row r="95" spans="1:15" ht="30.6" x14ac:dyDescent="0.2">
      <c r="B95" s="96" t="s">
        <v>29</v>
      </c>
    </row>
    <row r="97" spans="2:3" x14ac:dyDescent="0.2">
      <c r="B97" s="96" t="s">
        <v>38</v>
      </c>
      <c r="C97" s="134">
        <f>SUM(C95+C96)</f>
        <v>0</v>
      </c>
    </row>
  </sheetData>
  <mergeCells count="6">
    <mergeCell ref="A85:B85"/>
    <mergeCell ref="A86:B86"/>
    <mergeCell ref="A87:B87"/>
    <mergeCell ref="A88:B88"/>
    <mergeCell ref="A89:B89"/>
    <mergeCell ref="A90:B90"/>
  </mergeCells>
  <conditionalFormatting sqref="G89:G91">
    <cfRule type="dataBar" priority="3">
      <dataBar>
        <cfvo type="min"/>
        <cfvo type="max"/>
        <color rgb="FFFF555A"/>
      </dataBar>
      <extLst>
        <ext xmlns:x14="http://schemas.microsoft.com/office/spreadsheetml/2009/9/main" uri="{B025F937-C7B1-47D3-B67F-A62EFF666E3E}">
          <x14:id>{DAEAD9C5-D45E-4B56-9775-5D0CCA25CD95}</x14:id>
        </ext>
      </extLst>
    </cfRule>
  </conditionalFormatting>
  <conditionalFormatting sqref="B95">
    <cfRule type="dataBar" priority="2">
      <dataBar>
        <cfvo type="min"/>
        <cfvo type="max"/>
        <color rgb="FFFF555A"/>
      </dataBar>
      <extLst>
        <ext xmlns:x14="http://schemas.microsoft.com/office/spreadsheetml/2009/9/main" uri="{B025F937-C7B1-47D3-B67F-A62EFF666E3E}">
          <x14:id>{8E0719CA-0A06-41B9-B30A-3EB8DF1C5FAE}</x14:id>
        </ext>
      </extLst>
    </cfRule>
  </conditionalFormatting>
  <conditionalFormatting sqref="B97">
    <cfRule type="dataBar" priority="1">
      <dataBar>
        <cfvo type="min"/>
        <cfvo type="max"/>
        <color rgb="FFFF555A"/>
      </dataBar>
      <extLst>
        <ext xmlns:x14="http://schemas.microsoft.com/office/spreadsheetml/2009/9/main" uri="{B025F937-C7B1-47D3-B67F-A62EFF666E3E}">
          <x14:id>{6E1C6892-2645-41B2-A903-AAC84DF370F4}</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DAEAD9C5-D45E-4B56-9775-5D0CCA25CD95}">
            <x14:dataBar minLength="0" maxLength="100" gradient="0">
              <x14:cfvo type="autoMin"/>
              <x14:cfvo type="autoMax"/>
              <x14:negativeFillColor rgb="FFFF0000"/>
              <x14:axisColor rgb="FF000000"/>
            </x14:dataBar>
          </x14:cfRule>
          <xm:sqref>G89:G91</xm:sqref>
        </x14:conditionalFormatting>
        <x14:conditionalFormatting xmlns:xm="http://schemas.microsoft.com/office/excel/2006/main">
          <x14:cfRule type="dataBar" id="{8E0719CA-0A06-41B9-B30A-3EB8DF1C5FAE}">
            <x14:dataBar minLength="0" maxLength="100" gradient="0">
              <x14:cfvo type="autoMin"/>
              <x14:cfvo type="autoMax"/>
              <x14:negativeFillColor rgb="FFFF0000"/>
              <x14:axisColor rgb="FF000000"/>
            </x14:dataBar>
          </x14:cfRule>
          <xm:sqref>B95</xm:sqref>
        </x14:conditionalFormatting>
        <x14:conditionalFormatting xmlns:xm="http://schemas.microsoft.com/office/excel/2006/main">
          <x14:cfRule type="dataBar" id="{6E1C6892-2645-41B2-A903-AAC84DF370F4}">
            <x14:dataBar minLength="0" maxLength="100" gradient="0">
              <x14:cfvo type="autoMin"/>
              <x14:cfvo type="autoMax"/>
              <x14:negativeFillColor rgb="FFFF0000"/>
              <x14:axisColor rgb="FF000000"/>
            </x14:dataBar>
          </x14:cfRule>
          <xm:sqref>B97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52"/>
  <sheetViews>
    <sheetView zoomScaleNormal="100" zoomScalePageLayoutView="80" workbookViewId="0">
      <pane ySplit="1" topLeftCell="A2" activePane="bottomLeft" state="frozen"/>
      <selection pane="bottomLeft" activeCell="B1" sqref="B1"/>
    </sheetView>
  </sheetViews>
  <sheetFormatPr defaultColWidth="9.109375" defaultRowHeight="11.4" x14ac:dyDescent="0.2"/>
  <cols>
    <col min="1" max="1" width="8" style="45" customWidth="1"/>
    <col min="2" max="2" width="12.109375" style="45" customWidth="1"/>
    <col min="3" max="3" width="10.109375" style="45" bestFit="1" customWidth="1"/>
    <col min="4" max="4" width="10.5546875" style="45" customWidth="1"/>
    <col min="5" max="5" width="5.109375" style="45" customWidth="1"/>
    <col min="6" max="6" width="9" style="39" customWidth="1"/>
    <col min="7" max="7" width="21" style="45" customWidth="1"/>
    <col min="8" max="8" width="15.88671875" style="45" customWidth="1"/>
    <col min="9" max="9" width="8.6640625" style="45" customWidth="1"/>
    <col min="10" max="10" width="9.6640625" style="40" customWidth="1"/>
    <col min="11" max="11" width="10.44140625" style="41" customWidth="1"/>
    <col min="12" max="12" width="8.88671875" style="42" customWidth="1"/>
    <col min="13" max="13" width="9.109375" style="43" hidden="1" customWidth="1"/>
    <col min="14" max="14" width="32.33203125" style="45" customWidth="1"/>
    <col min="15" max="15" width="13.6640625" style="33" customWidth="1"/>
    <col min="16" max="68" width="9.109375" style="11"/>
    <col min="69" max="78" width="9.109375" style="12"/>
    <col min="79" max="16384" width="9.109375" style="45"/>
  </cols>
  <sheetData>
    <row r="1" spans="1:78" ht="45.6" x14ac:dyDescent="0.2">
      <c r="A1" s="4" t="s">
        <v>8</v>
      </c>
      <c r="B1" s="4" t="s">
        <v>7</v>
      </c>
      <c r="C1" s="4" t="s">
        <v>10</v>
      </c>
      <c r="D1" s="4" t="s">
        <v>4</v>
      </c>
      <c r="E1" s="4" t="s">
        <v>6</v>
      </c>
      <c r="F1" s="5" t="s">
        <v>2</v>
      </c>
      <c r="G1" s="4" t="s">
        <v>0</v>
      </c>
      <c r="H1" s="4" t="s">
        <v>3</v>
      </c>
      <c r="I1" s="4" t="s">
        <v>12</v>
      </c>
      <c r="J1" s="6" t="s">
        <v>98</v>
      </c>
      <c r="K1" s="7" t="s">
        <v>24</v>
      </c>
      <c r="L1" s="8" t="s">
        <v>1</v>
      </c>
      <c r="M1" s="9" t="s">
        <v>5</v>
      </c>
      <c r="N1" s="4" t="s">
        <v>25</v>
      </c>
      <c r="O1" s="10" t="s">
        <v>39</v>
      </c>
    </row>
    <row r="2" spans="1:78" ht="34.200000000000003" x14ac:dyDescent="0.2">
      <c r="A2" s="13">
        <v>421</v>
      </c>
      <c r="B2" s="13" t="s">
        <v>21</v>
      </c>
      <c r="C2" s="13" t="s">
        <v>34</v>
      </c>
      <c r="D2" s="13" t="s">
        <v>20</v>
      </c>
      <c r="E2" s="13">
        <v>1</v>
      </c>
      <c r="F2" s="14">
        <v>42159</v>
      </c>
      <c r="G2" s="15" t="s">
        <v>47</v>
      </c>
      <c r="H2" s="13" t="s">
        <v>40</v>
      </c>
      <c r="I2" s="16"/>
      <c r="J2" s="17">
        <v>275100</v>
      </c>
      <c r="K2" s="18"/>
      <c r="L2" s="14"/>
      <c r="M2" s="19"/>
      <c r="N2" s="15" t="s">
        <v>111</v>
      </c>
      <c r="O2" s="20"/>
    </row>
    <row r="3" spans="1:78" ht="57" x14ac:dyDescent="0.2">
      <c r="A3" s="13">
        <v>421</v>
      </c>
      <c r="B3" s="13" t="s">
        <v>21</v>
      </c>
      <c r="C3" s="13" t="s">
        <v>34</v>
      </c>
      <c r="D3" s="13" t="s">
        <v>43</v>
      </c>
      <c r="E3" s="13"/>
      <c r="F3" s="14">
        <v>42184</v>
      </c>
      <c r="G3" s="21" t="s">
        <v>51</v>
      </c>
      <c r="H3" s="13" t="s">
        <v>91</v>
      </c>
      <c r="I3" s="16"/>
      <c r="J3" s="17"/>
      <c r="K3" s="18">
        <v>793.23</v>
      </c>
      <c r="L3" s="14">
        <v>42188</v>
      </c>
      <c r="M3" s="19"/>
      <c r="N3" s="22" t="s">
        <v>93</v>
      </c>
      <c r="O3" s="20">
        <v>1</v>
      </c>
    </row>
    <row r="4" spans="1:78" s="48" customFormat="1" ht="57.75" customHeight="1" x14ac:dyDescent="0.2">
      <c r="A4" s="13">
        <v>421</v>
      </c>
      <c r="B4" s="13" t="s">
        <v>139</v>
      </c>
      <c r="C4" s="13" t="s">
        <v>34</v>
      </c>
      <c r="D4" s="13" t="s">
        <v>43</v>
      </c>
      <c r="E4" s="13"/>
      <c r="F4" s="14">
        <v>42192</v>
      </c>
      <c r="G4" s="21" t="s">
        <v>140</v>
      </c>
      <c r="H4" s="13" t="s">
        <v>142</v>
      </c>
      <c r="I4" s="16"/>
      <c r="J4" s="17"/>
      <c r="K4" s="18">
        <v>15639.95</v>
      </c>
      <c r="L4" s="14"/>
      <c r="M4" s="19"/>
      <c r="N4" s="22" t="s">
        <v>141</v>
      </c>
      <c r="O4" s="20"/>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2"/>
      <c r="BR4" s="12"/>
      <c r="BS4" s="12"/>
      <c r="BT4" s="12"/>
      <c r="BU4" s="12"/>
      <c r="BV4" s="12"/>
      <c r="BW4" s="12"/>
      <c r="BX4" s="12"/>
      <c r="BY4" s="12"/>
      <c r="BZ4" s="12"/>
    </row>
    <row r="5" spans="1:78" ht="91.2" x14ac:dyDescent="0.2">
      <c r="A5" s="13"/>
      <c r="B5" s="13" t="s">
        <v>54</v>
      </c>
      <c r="C5" s="13" t="s">
        <v>34</v>
      </c>
      <c r="D5" s="13" t="s">
        <v>11</v>
      </c>
      <c r="E5" s="13">
        <v>1</v>
      </c>
      <c r="F5" s="14">
        <v>42157</v>
      </c>
      <c r="G5" s="13" t="s">
        <v>49</v>
      </c>
      <c r="H5" s="13" t="s">
        <v>74</v>
      </c>
      <c r="I5" s="16"/>
      <c r="J5" s="17"/>
      <c r="K5" s="18">
        <v>20041.25</v>
      </c>
      <c r="L5" s="14">
        <v>42198</v>
      </c>
      <c r="M5" s="19"/>
      <c r="N5" s="15" t="s">
        <v>92</v>
      </c>
      <c r="O5" s="23">
        <v>1</v>
      </c>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row>
    <row r="6" spans="1:78" ht="57" x14ac:dyDescent="0.2">
      <c r="A6" s="13">
        <v>749</v>
      </c>
      <c r="B6" s="13" t="s">
        <v>9</v>
      </c>
      <c r="C6" s="13" t="s">
        <v>34</v>
      </c>
      <c r="D6" s="13" t="s">
        <v>27</v>
      </c>
      <c r="E6" s="13">
        <v>8</v>
      </c>
      <c r="F6" s="14">
        <v>42117</v>
      </c>
      <c r="G6" s="13" t="s">
        <v>45</v>
      </c>
      <c r="H6" s="13" t="s">
        <v>36</v>
      </c>
      <c r="I6" s="16">
        <v>42117</v>
      </c>
      <c r="J6" s="17">
        <v>495.95</v>
      </c>
      <c r="K6" s="18">
        <v>495.95</v>
      </c>
      <c r="L6" s="14">
        <v>42199</v>
      </c>
      <c r="M6" s="19"/>
      <c r="N6" s="15" t="s">
        <v>60</v>
      </c>
      <c r="O6" s="20">
        <v>1</v>
      </c>
    </row>
    <row r="7" spans="1:78" ht="68.400000000000006" x14ac:dyDescent="0.2">
      <c r="A7" s="13">
        <v>749</v>
      </c>
      <c r="B7" s="13" t="s">
        <v>9</v>
      </c>
      <c r="C7" s="13" t="s">
        <v>34</v>
      </c>
      <c r="D7" s="13" t="s">
        <v>27</v>
      </c>
      <c r="E7" s="13">
        <v>8</v>
      </c>
      <c r="F7" s="14">
        <v>42136</v>
      </c>
      <c r="G7" s="13" t="s">
        <v>44</v>
      </c>
      <c r="H7" s="13" t="s">
        <v>36</v>
      </c>
      <c r="I7" s="16">
        <v>42150</v>
      </c>
      <c r="J7" s="17"/>
      <c r="K7" s="18">
        <v>2314.7800000000002</v>
      </c>
      <c r="L7" s="14">
        <v>42199</v>
      </c>
      <c r="M7" s="19"/>
      <c r="N7" s="15" t="s">
        <v>50</v>
      </c>
      <c r="O7" s="20">
        <v>1</v>
      </c>
    </row>
    <row r="8" spans="1:78" ht="45.6" x14ac:dyDescent="0.2">
      <c r="A8" s="13">
        <v>749</v>
      </c>
      <c r="B8" s="13" t="s">
        <v>9</v>
      </c>
      <c r="C8" s="13" t="s">
        <v>34</v>
      </c>
      <c r="D8" s="13" t="s">
        <v>27</v>
      </c>
      <c r="E8" s="13">
        <v>8</v>
      </c>
      <c r="F8" s="14">
        <v>42172</v>
      </c>
      <c r="G8" s="13" t="s">
        <v>61</v>
      </c>
      <c r="H8" s="56" t="s">
        <v>132</v>
      </c>
      <c r="I8" s="16">
        <v>42172</v>
      </c>
      <c r="J8" s="17">
        <v>23196</v>
      </c>
      <c r="K8" s="18">
        <v>14049.78</v>
      </c>
      <c r="L8" s="14">
        <v>42199</v>
      </c>
      <c r="M8" s="19"/>
      <c r="N8" s="15" t="s">
        <v>94</v>
      </c>
      <c r="O8" s="20">
        <v>1</v>
      </c>
    </row>
    <row r="9" spans="1:78" ht="45.6" x14ac:dyDescent="0.2">
      <c r="A9" s="13">
        <v>6621</v>
      </c>
      <c r="B9" s="13" t="s">
        <v>9</v>
      </c>
      <c r="C9" s="13" t="s">
        <v>30</v>
      </c>
      <c r="D9" s="13" t="s">
        <v>22</v>
      </c>
      <c r="E9" s="13">
        <v>11</v>
      </c>
      <c r="F9" s="14">
        <v>42052</v>
      </c>
      <c r="G9" s="13" t="s">
        <v>31</v>
      </c>
      <c r="H9" s="21" t="s">
        <v>62</v>
      </c>
      <c r="I9" s="16">
        <v>42052</v>
      </c>
      <c r="J9" s="17">
        <v>2560</v>
      </c>
      <c r="K9" s="18">
        <v>985.59</v>
      </c>
      <c r="L9" s="14">
        <v>42235</v>
      </c>
      <c r="M9" s="19"/>
      <c r="N9" s="15" t="s">
        <v>37</v>
      </c>
      <c r="O9" s="20">
        <v>1</v>
      </c>
    </row>
    <row r="10" spans="1:78" ht="68.400000000000006" x14ac:dyDescent="0.2">
      <c r="A10" s="13"/>
      <c r="B10" s="13" t="s">
        <v>109</v>
      </c>
      <c r="C10" s="13" t="s">
        <v>41</v>
      </c>
      <c r="D10" s="13" t="s">
        <v>11</v>
      </c>
      <c r="E10" s="13">
        <v>7</v>
      </c>
      <c r="F10" s="14">
        <v>42177</v>
      </c>
      <c r="G10" s="13" t="s">
        <v>48</v>
      </c>
      <c r="H10" s="21" t="s">
        <v>42</v>
      </c>
      <c r="I10" s="16">
        <v>42177</v>
      </c>
      <c r="J10" s="17">
        <v>12347</v>
      </c>
      <c r="K10" s="18">
        <v>859.22</v>
      </c>
      <c r="L10" s="14">
        <v>42194</v>
      </c>
      <c r="M10" s="19"/>
      <c r="N10" s="15" t="s">
        <v>63</v>
      </c>
      <c r="O10" s="20">
        <v>1</v>
      </c>
    </row>
    <row r="11" spans="1:78" ht="205.2" x14ac:dyDescent="0.2">
      <c r="A11" s="13">
        <v>3671</v>
      </c>
      <c r="B11" s="21" t="s">
        <v>46</v>
      </c>
      <c r="C11" s="13" t="s">
        <v>34</v>
      </c>
      <c r="D11" s="13" t="s">
        <v>33</v>
      </c>
      <c r="E11" s="13"/>
      <c r="F11" s="14">
        <v>42069</v>
      </c>
      <c r="G11" s="13" t="s">
        <v>52</v>
      </c>
      <c r="H11" s="25" t="s">
        <v>35</v>
      </c>
      <c r="I11" s="16" t="s">
        <v>23</v>
      </c>
      <c r="J11" s="17"/>
      <c r="K11" s="18"/>
      <c r="L11" s="14"/>
      <c r="M11" s="19"/>
      <c r="N11" s="13" t="s">
        <v>53</v>
      </c>
      <c r="O11" s="20"/>
    </row>
    <row r="12" spans="1:78" ht="34.200000000000003" x14ac:dyDescent="0.2">
      <c r="A12" s="13">
        <v>361</v>
      </c>
      <c r="B12" s="13" t="s">
        <v>55</v>
      </c>
      <c r="C12" s="13" t="s">
        <v>34</v>
      </c>
      <c r="D12" s="13" t="s">
        <v>56</v>
      </c>
      <c r="E12" s="13">
        <v>14</v>
      </c>
      <c r="F12" s="14">
        <v>42193</v>
      </c>
      <c r="G12" s="13" t="s">
        <v>57</v>
      </c>
      <c r="H12" s="13" t="s">
        <v>58</v>
      </c>
      <c r="I12" s="16">
        <v>42193</v>
      </c>
      <c r="J12" s="17">
        <v>1452</v>
      </c>
      <c r="K12" s="18">
        <v>1885.22</v>
      </c>
      <c r="L12" s="14">
        <v>42219</v>
      </c>
      <c r="M12" s="19"/>
      <c r="N12" s="13" t="s">
        <v>99</v>
      </c>
      <c r="O12" s="13"/>
    </row>
    <row r="13" spans="1:78" ht="114" x14ac:dyDescent="0.2">
      <c r="A13" s="26"/>
      <c r="B13" s="56" t="s">
        <v>67</v>
      </c>
      <c r="C13" s="26"/>
      <c r="D13" s="26" t="s">
        <v>70</v>
      </c>
      <c r="E13" s="26"/>
      <c r="F13" s="27">
        <v>42207</v>
      </c>
      <c r="G13" s="26" t="s">
        <v>68</v>
      </c>
      <c r="H13" s="55" t="s">
        <v>69</v>
      </c>
      <c r="I13" s="28"/>
      <c r="J13" s="29"/>
      <c r="K13" s="30"/>
      <c r="L13" s="31">
        <v>42208</v>
      </c>
      <c r="M13" s="32"/>
      <c r="N13" s="21" t="s">
        <v>64</v>
      </c>
      <c r="O13" s="20">
        <v>1</v>
      </c>
    </row>
    <row r="14" spans="1:78" ht="159.6" x14ac:dyDescent="0.2">
      <c r="A14" s="13">
        <v>14123</v>
      </c>
      <c r="B14" s="13" t="s">
        <v>108</v>
      </c>
      <c r="C14" s="13"/>
      <c r="D14" s="21" t="s">
        <v>65</v>
      </c>
      <c r="E14" s="13">
        <v>6</v>
      </c>
      <c r="F14" s="14">
        <v>42212</v>
      </c>
      <c r="G14" s="13" t="s">
        <v>66</v>
      </c>
      <c r="H14" s="13" t="s">
        <v>100</v>
      </c>
      <c r="I14" s="16">
        <v>42213</v>
      </c>
      <c r="J14" s="17">
        <v>5820</v>
      </c>
      <c r="K14" s="18">
        <v>637.75</v>
      </c>
      <c r="L14" s="14"/>
      <c r="M14" s="19"/>
      <c r="N14" s="21" t="s">
        <v>101</v>
      </c>
      <c r="O14" s="20"/>
    </row>
    <row r="15" spans="1:78" ht="57" x14ac:dyDescent="0.2">
      <c r="A15" s="13">
        <v>1803</v>
      </c>
      <c r="B15" s="13" t="s">
        <v>73</v>
      </c>
      <c r="C15" s="13"/>
      <c r="D15" s="13" t="s">
        <v>71</v>
      </c>
      <c r="E15" s="13">
        <v>10</v>
      </c>
      <c r="F15" s="14">
        <v>42208</v>
      </c>
      <c r="G15" s="13" t="s">
        <v>72</v>
      </c>
      <c r="H15" s="13" t="s">
        <v>90</v>
      </c>
      <c r="I15" s="16">
        <v>42214</v>
      </c>
      <c r="J15" s="18">
        <v>6435</v>
      </c>
      <c r="K15" s="18"/>
      <c r="L15" s="14"/>
      <c r="M15" s="19"/>
      <c r="N15" s="13" t="s">
        <v>95</v>
      </c>
      <c r="O15" s="20"/>
    </row>
    <row r="16" spans="1:78" ht="34.200000000000003" x14ac:dyDescent="0.2">
      <c r="A16" s="13"/>
      <c r="B16" s="13" t="s">
        <v>110</v>
      </c>
      <c r="C16" s="13"/>
      <c r="D16" s="13" t="s">
        <v>102</v>
      </c>
      <c r="E16" s="13">
        <v>1</v>
      </c>
      <c r="F16" s="14">
        <v>42214</v>
      </c>
      <c r="G16" s="13" t="s">
        <v>84</v>
      </c>
      <c r="H16" s="13" t="s">
        <v>74</v>
      </c>
      <c r="I16" s="16">
        <v>42214</v>
      </c>
      <c r="J16" s="17"/>
      <c r="K16" s="18">
        <v>69.64</v>
      </c>
      <c r="L16" s="14"/>
      <c r="M16" s="19"/>
      <c r="N16" s="13" t="s">
        <v>96</v>
      </c>
      <c r="O16" s="20"/>
    </row>
    <row r="17" spans="1:78" ht="57" x14ac:dyDescent="0.2">
      <c r="A17" s="34">
        <v>15329</v>
      </c>
      <c r="B17" s="13" t="s">
        <v>75</v>
      </c>
      <c r="C17" s="13" t="s">
        <v>76</v>
      </c>
      <c r="D17" s="13"/>
      <c r="E17" s="13">
        <v>11</v>
      </c>
      <c r="F17" s="14">
        <v>42219</v>
      </c>
      <c r="G17" s="13" t="s">
        <v>77</v>
      </c>
      <c r="H17" s="13" t="s">
        <v>78</v>
      </c>
      <c r="I17" s="16">
        <v>42219</v>
      </c>
      <c r="J17" s="17"/>
      <c r="K17" s="18"/>
      <c r="L17" s="14"/>
      <c r="M17" s="19"/>
      <c r="N17" s="21" t="s">
        <v>79</v>
      </c>
      <c r="O17" s="20"/>
    </row>
    <row r="18" spans="1:78" ht="35.25" customHeight="1" x14ac:dyDescent="0.2">
      <c r="A18" s="13">
        <v>1631</v>
      </c>
      <c r="B18" s="56" t="s">
        <v>80</v>
      </c>
      <c r="C18" s="13" t="s">
        <v>83</v>
      </c>
      <c r="D18" s="13" t="s">
        <v>11</v>
      </c>
      <c r="E18" s="13">
        <v>15</v>
      </c>
      <c r="F18" s="14">
        <v>42219</v>
      </c>
      <c r="G18" s="13" t="s">
        <v>82</v>
      </c>
      <c r="H18" s="13" t="s">
        <v>81</v>
      </c>
      <c r="I18" s="16">
        <v>42220</v>
      </c>
      <c r="J18" s="17">
        <v>3090</v>
      </c>
      <c r="K18" s="18"/>
      <c r="L18" s="14"/>
      <c r="M18" s="19"/>
      <c r="N18" s="21" t="s">
        <v>103</v>
      </c>
      <c r="O18" s="20"/>
    </row>
    <row r="19" spans="1:78" ht="34.200000000000003" x14ac:dyDescent="0.2">
      <c r="A19" s="13">
        <v>11950</v>
      </c>
      <c r="B19" s="13" t="s">
        <v>88</v>
      </c>
      <c r="C19" s="13" t="s">
        <v>89</v>
      </c>
      <c r="D19" s="13" t="s">
        <v>85</v>
      </c>
      <c r="E19" s="13">
        <v>11</v>
      </c>
      <c r="F19" s="14">
        <v>42220</v>
      </c>
      <c r="G19" s="13" t="s">
        <v>86</v>
      </c>
      <c r="H19" s="13" t="s">
        <v>87</v>
      </c>
      <c r="I19" s="16">
        <v>42220</v>
      </c>
      <c r="J19" s="17">
        <v>7896</v>
      </c>
      <c r="K19" s="18"/>
      <c r="L19" s="14">
        <v>42237</v>
      </c>
      <c r="M19" s="19"/>
      <c r="N19" s="21" t="s">
        <v>97</v>
      </c>
      <c r="O19" s="20"/>
    </row>
    <row r="20" spans="1:78" ht="22.8" x14ac:dyDescent="0.2">
      <c r="A20" s="13">
        <v>14123</v>
      </c>
      <c r="B20" s="13" t="s">
        <v>108</v>
      </c>
      <c r="C20" s="13"/>
      <c r="D20" s="13" t="s">
        <v>119</v>
      </c>
      <c r="E20" s="13">
        <v>6</v>
      </c>
      <c r="F20" s="14">
        <v>42223</v>
      </c>
      <c r="G20" s="13" t="s">
        <v>107</v>
      </c>
      <c r="H20" s="13" t="s">
        <v>112</v>
      </c>
      <c r="I20" s="16">
        <v>42223</v>
      </c>
      <c r="J20" s="17">
        <v>495</v>
      </c>
      <c r="K20" s="18"/>
      <c r="L20" s="14"/>
      <c r="M20" s="19"/>
      <c r="N20" s="21" t="s">
        <v>104</v>
      </c>
      <c r="O20" s="20"/>
    </row>
    <row r="21" spans="1:78" ht="22.8" x14ac:dyDescent="0.2">
      <c r="A21" s="13">
        <v>749</v>
      </c>
      <c r="B21" s="13" t="s">
        <v>9</v>
      </c>
      <c r="C21" s="13" t="s">
        <v>106</v>
      </c>
      <c r="D21" s="13" t="s">
        <v>27</v>
      </c>
      <c r="E21" s="13">
        <v>8</v>
      </c>
      <c r="F21" s="14">
        <v>42222</v>
      </c>
      <c r="G21" s="13" t="s">
        <v>138</v>
      </c>
      <c r="H21" s="13" t="s">
        <v>105</v>
      </c>
      <c r="I21" s="16">
        <v>42222</v>
      </c>
      <c r="J21" s="17">
        <v>82835</v>
      </c>
      <c r="K21" s="18"/>
      <c r="L21" s="14"/>
      <c r="M21" s="19"/>
      <c r="N21" s="21" t="s">
        <v>122</v>
      </c>
      <c r="O21" s="20"/>
    </row>
    <row r="22" spans="1:78" ht="34.200000000000003" x14ac:dyDescent="0.2">
      <c r="A22" s="13">
        <v>6621</v>
      </c>
      <c r="B22" s="24" t="s">
        <v>113</v>
      </c>
      <c r="C22" s="13" t="s">
        <v>30</v>
      </c>
      <c r="D22" s="13"/>
      <c r="E22" s="13">
        <v>11</v>
      </c>
      <c r="F22" s="14">
        <v>42227</v>
      </c>
      <c r="G22" s="13" t="s">
        <v>115</v>
      </c>
      <c r="H22" s="13" t="s">
        <v>114</v>
      </c>
      <c r="I22" s="16">
        <v>42227</v>
      </c>
      <c r="J22" s="17"/>
      <c r="K22" s="18"/>
      <c r="L22" s="14"/>
      <c r="M22" s="19"/>
      <c r="N22" s="21"/>
      <c r="O22" s="20"/>
    </row>
    <row r="23" spans="1:78" ht="57" x14ac:dyDescent="0.2">
      <c r="A23" s="13">
        <v>1525</v>
      </c>
      <c r="B23" s="13" t="s">
        <v>120</v>
      </c>
      <c r="C23" s="13"/>
      <c r="D23" s="13" t="s">
        <v>116</v>
      </c>
      <c r="E23" s="13">
        <v>15</v>
      </c>
      <c r="F23" s="14">
        <v>42235</v>
      </c>
      <c r="G23" s="13" t="s">
        <v>121</v>
      </c>
      <c r="H23" s="13" t="s">
        <v>118</v>
      </c>
      <c r="I23" s="16">
        <v>42241</v>
      </c>
      <c r="J23" s="17">
        <v>1250.0899999999999</v>
      </c>
      <c r="K23" s="18"/>
      <c r="L23" s="14"/>
      <c r="M23" s="19"/>
      <c r="N23" s="21" t="s">
        <v>117</v>
      </c>
      <c r="O23" s="20"/>
    </row>
    <row r="24" spans="1:78" ht="57" x14ac:dyDescent="0.2">
      <c r="A24" s="13">
        <v>4630</v>
      </c>
      <c r="B24" s="21" t="s">
        <v>123</v>
      </c>
      <c r="C24" s="13" t="s">
        <v>124</v>
      </c>
      <c r="D24" s="13"/>
      <c r="E24" s="13">
        <v>1</v>
      </c>
      <c r="F24" s="14">
        <v>42243</v>
      </c>
      <c r="G24" s="13" t="s">
        <v>126</v>
      </c>
      <c r="H24" s="13" t="s">
        <v>125</v>
      </c>
      <c r="I24" s="16">
        <v>42243</v>
      </c>
      <c r="J24" s="17"/>
      <c r="K24" s="18">
        <v>0</v>
      </c>
      <c r="L24" s="14">
        <v>42248</v>
      </c>
      <c r="M24" s="19"/>
      <c r="N24" s="13" t="s">
        <v>136</v>
      </c>
      <c r="O24" s="20"/>
    </row>
    <row r="25" spans="1:78" ht="68.400000000000006" x14ac:dyDescent="0.2">
      <c r="A25" s="13"/>
      <c r="B25" s="56" t="s">
        <v>127</v>
      </c>
      <c r="C25" s="13"/>
      <c r="D25" s="54" t="s">
        <v>128</v>
      </c>
      <c r="E25" s="13"/>
      <c r="F25" s="14">
        <v>42243</v>
      </c>
      <c r="G25" s="13" t="s">
        <v>130</v>
      </c>
      <c r="H25" s="13" t="s">
        <v>129</v>
      </c>
      <c r="I25" s="16">
        <v>42243</v>
      </c>
      <c r="J25" s="17"/>
      <c r="K25" s="18">
        <v>0</v>
      </c>
      <c r="L25" s="14">
        <v>42247</v>
      </c>
      <c r="M25" s="19"/>
      <c r="N25" s="47" t="s">
        <v>131</v>
      </c>
      <c r="O25" s="20"/>
    </row>
    <row r="26" spans="1:78" ht="45.6" x14ac:dyDescent="0.2">
      <c r="A26" s="13"/>
      <c r="B26" s="13"/>
      <c r="C26" s="13" t="s">
        <v>135</v>
      </c>
      <c r="D26" s="13" t="s">
        <v>133</v>
      </c>
      <c r="E26" s="13"/>
      <c r="F26" s="14">
        <v>42249</v>
      </c>
      <c r="G26" s="13" t="s">
        <v>137</v>
      </c>
      <c r="H26" s="13" t="s">
        <v>134</v>
      </c>
      <c r="I26" s="16">
        <v>42249</v>
      </c>
      <c r="J26" s="17">
        <v>11984</v>
      </c>
      <c r="K26" s="18"/>
      <c r="L26" s="14">
        <v>42268</v>
      </c>
      <c r="M26" s="19"/>
      <c r="N26" s="13" t="s">
        <v>148</v>
      </c>
      <c r="O26" s="20"/>
    </row>
    <row r="27" spans="1:78" s="48" customFormat="1" ht="22.8" x14ac:dyDescent="0.2">
      <c r="A27" s="13">
        <v>1803</v>
      </c>
      <c r="B27" s="13" t="s">
        <v>73</v>
      </c>
      <c r="C27" s="13"/>
      <c r="D27" s="13" t="s">
        <v>143</v>
      </c>
      <c r="E27" s="13">
        <v>8</v>
      </c>
      <c r="F27" s="14">
        <v>42261</v>
      </c>
      <c r="G27" s="13" t="s">
        <v>147</v>
      </c>
      <c r="H27" s="13" t="s">
        <v>144</v>
      </c>
      <c r="I27" s="16">
        <v>42261</v>
      </c>
      <c r="J27" s="17"/>
      <c r="K27" s="18"/>
      <c r="L27" s="14">
        <v>42264</v>
      </c>
      <c r="M27" s="19"/>
      <c r="N27" s="13"/>
      <c r="O27" s="20"/>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2"/>
      <c r="BR27" s="12"/>
      <c r="BS27" s="12"/>
      <c r="BT27" s="12"/>
      <c r="BU27" s="12"/>
      <c r="BV27" s="12"/>
      <c r="BW27" s="12"/>
      <c r="BX27" s="12"/>
      <c r="BY27" s="12"/>
      <c r="BZ27" s="12"/>
    </row>
    <row r="28" spans="1:78" s="48" customFormat="1" ht="34.200000000000003" x14ac:dyDescent="0.2">
      <c r="A28" s="13">
        <v>1803</v>
      </c>
      <c r="B28" s="13" t="s">
        <v>73</v>
      </c>
      <c r="C28" s="13" t="s">
        <v>34</v>
      </c>
      <c r="D28" s="13" t="s">
        <v>143</v>
      </c>
      <c r="E28" s="13">
        <v>8</v>
      </c>
      <c r="F28" s="14">
        <v>42208</v>
      </c>
      <c r="G28" s="13" t="s">
        <v>47</v>
      </c>
      <c r="H28" s="13" t="s">
        <v>145</v>
      </c>
      <c r="I28" s="16"/>
      <c r="J28" s="17">
        <v>6753</v>
      </c>
      <c r="K28" s="18">
        <v>6753</v>
      </c>
      <c r="L28" s="14">
        <v>42261</v>
      </c>
      <c r="M28" s="19"/>
      <c r="N28" s="13" t="s">
        <v>146</v>
      </c>
      <c r="O28" s="20"/>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2"/>
      <c r="BR28" s="12"/>
      <c r="BS28" s="12"/>
      <c r="BT28" s="12"/>
      <c r="BU28" s="12"/>
      <c r="BV28" s="12"/>
      <c r="BW28" s="12"/>
      <c r="BX28" s="12"/>
      <c r="BY28" s="12"/>
      <c r="BZ28" s="12"/>
    </row>
    <row r="29" spans="1:78" s="48" customFormat="1" x14ac:dyDescent="0.2">
      <c r="A29" s="13"/>
      <c r="B29" s="13"/>
      <c r="C29" s="13"/>
      <c r="D29" s="13"/>
      <c r="E29" s="13"/>
      <c r="F29" s="14"/>
      <c r="G29" s="13"/>
      <c r="H29" s="13"/>
      <c r="I29" s="16"/>
      <c r="J29" s="17"/>
      <c r="K29" s="18"/>
      <c r="L29" s="14"/>
      <c r="M29" s="19"/>
      <c r="N29" s="13"/>
      <c r="O29" s="20"/>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2"/>
      <c r="BR29" s="12"/>
      <c r="BS29" s="12"/>
      <c r="BT29" s="12"/>
      <c r="BU29" s="12"/>
      <c r="BV29" s="12"/>
      <c r="BW29" s="12"/>
      <c r="BX29" s="12"/>
      <c r="BY29" s="12"/>
      <c r="BZ29" s="12"/>
    </row>
    <row r="30" spans="1:78" s="48" customFormat="1" x14ac:dyDescent="0.2">
      <c r="A30" s="13"/>
      <c r="B30" s="13"/>
      <c r="C30" s="13"/>
      <c r="D30" s="13"/>
      <c r="E30" s="13"/>
      <c r="F30" s="14"/>
      <c r="G30" s="13"/>
      <c r="H30" s="13"/>
      <c r="I30" s="16"/>
      <c r="J30" s="17"/>
      <c r="K30" s="18"/>
      <c r="L30" s="14"/>
      <c r="M30" s="19"/>
      <c r="N30" s="13"/>
      <c r="O30" s="20"/>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2"/>
      <c r="BR30" s="12"/>
      <c r="BS30" s="12"/>
      <c r="BT30" s="12"/>
      <c r="BU30" s="12"/>
      <c r="BV30" s="12"/>
      <c r="BW30" s="12"/>
      <c r="BX30" s="12"/>
      <c r="BY30" s="12"/>
      <c r="BZ30" s="12"/>
    </row>
    <row r="31" spans="1:78" s="48" customFormat="1" x14ac:dyDescent="0.2">
      <c r="A31" s="13"/>
      <c r="B31" s="13"/>
      <c r="C31" s="13"/>
      <c r="D31" s="13"/>
      <c r="E31" s="13"/>
      <c r="F31" s="14"/>
      <c r="G31" s="13"/>
      <c r="H31" s="13"/>
      <c r="I31" s="16"/>
      <c r="J31" s="17"/>
      <c r="K31" s="18"/>
      <c r="L31" s="14"/>
      <c r="M31" s="19"/>
      <c r="N31" s="13"/>
      <c r="O31" s="20"/>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2"/>
      <c r="BR31" s="12"/>
      <c r="BS31" s="12"/>
      <c r="BT31" s="12"/>
      <c r="BU31" s="12"/>
      <c r="BV31" s="12"/>
      <c r="BW31" s="12"/>
      <c r="BX31" s="12"/>
      <c r="BY31" s="12"/>
      <c r="BZ31" s="12"/>
    </row>
    <row r="32" spans="1:78" x14ac:dyDescent="0.2">
      <c r="A32" s="13"/>
      <c r="B32" s="13"/>
      <c r="C32" s="13"/>
      <c r="D32" s="13"/>
      <c r="E32" s="13"/>
      <c r="F32" s="14"/>
      <c r="G32" s="13"/>
      <c r="H32" s="13"/>
      <c r="I32" s="16"/>
      <c r="J32" s="17"/>
      <c r="K32" s="18"/>
      <c r="L32" s="14"/>
      <c r="M32" s="19"/>
      <c r="N32" s="13"/>
      <c r="O32" s="20"/>
    </row>
    <row r="33" spans="1:15" x14ac:dyDescent="0.2">
      <c r="A33" s="13"/>
      <c r="B33" s="13"/>
      <c r="C33" s="13"/>
      <c r="D33" s="13"/>
      <c r="E33" s="13"/>
      <c r="F33" s="14"/>
      <c r="G33" s="13"/>
      <c r="H33" s="13"/>
      <c r="I33" s="16"/>
      <c r="J33" s="17"/>
      <c r="K33" s="18"/>
      <c r="L33" s="14"/>
      <c r="M33" s="19"/>
      <c r="N33" s="13"/>
      <c r="O33" s="20"/>
    </row>
    <row r="34" spans="1:15" x14ac:dyDescent="0.2">
      <c r="A34" s="34"/>
      <c r="B34" s="34"/>
      <c r="C34" s="34"/>
      <c r="D34" s="34"/>
      <c r="E34" s="34"/>
      <c r="F34" s="35"/>
      <c r="G34" s="34"/>
      <c r="H34" s="34"/>
      <c r="I34" s="34"/>
      <c r="J34" s="36"/>
      <c r="K34" s="37"/>
      <c r="L34" s="38"/>
      <c r="M34" s="32"/>
      <c r="N34" s="34"/>
    </row>
    <row r="35" spans="1:15" x14ac:dyDescent="0.2">
      <c r="A35" s="49" t="s">
        <v>17</v>
      </c>
      <c r="B35" s="49"/>
      <c r="C35" s="45">
        <v>19</v>
      </c>
    </row>
    <row r="36" spans="1:15" x14ac:dyDescent="0.2">
      <c r="A36" s="49" t="s">
        <v>16</v>
      </c>
      <c r="B36" s="49"/>
      <c r="C36" s="45">
        <f>COUNT(L2:L15)</f>
        <v>9</v>
      </c>
    </row>
    <row r="37" spans="1:15" x14ac:dyDescent="0.2">
      <c r="A37" s="49" t="s">
        <v>18</v>
      </c>
      <c r="B37" s="49"/>
      <c r="C37" s="45">
        <f>SUM(C35-C36)</f>
        <v>10</v>
      </c>
    </row>
    <row r="38" spans="1:15" ht="22.8" x14ac:dyDescent="0.2">
      <c r="A38" s="49" t="s">
        <v>28</v>
      </c>
      <c r="B38" s="49"/>
      <c r="C38" s="44">
        <f>SUM(K2:K15)</f>
        <v>57702.719999999994</v>
      </c>
      <c r="G38" s="45" t="s">
        <v>32</v>
      </c>
      <c r="H38" s="44"/>
    </row>
    <row r="39" spans="1:15" ht="22.8" x14ac:dyDescent="0.2">
      <c r="A39" s="49" t="s">
        <v>26</v>
      </c>
      <c r="B39" s="49"/>
      <c r="C39" s="44">
        <f>SUM(C38/C35)</f>
        <v>3036.9852631578942</v>
      </c>
      <c r="G39" s="45" t="s">
        <v>29</v>
      </c>
      <c r="H39" s="44"/>
    </row>
    <row r="40" spans="1:15" x14ac:dyDescent="0.2">
      <c r="A40" s="49"/>
      <c r="B40" s="49"/>
      <c r="C40" s="44"/>
      <c r="G40" s="45" t="s">
        <v>38</v>
      </c>
      <c r="H40" s="44">
        <f>SUM(H38+H39)</f>
        <v>0</v>
      </c>
    </row>
    <row r="52" spans="3:3" x14ac:dyDescent="0.2">
      <c r="C52" s="24"/>
    </row>
  </sheetData>
  <autoFilter ref="A1:P11"/>
  <sortState ref="A2:N79">
    <sortCondition ref="B2:B79"/>
    <sortCondition ref="A2:A79"/>
  </sortState>
  <dataConsolidate/>
  <mergeCells count="6">
    <mergeCell ref="A40:B40"/>
    <mergeCell ref="A35:B35"/>
    <mergeCell ref="A36:B36"/>
    <mergeCell ref="A37:B37"/>
    <mergeCell ref="A38:B38"/>
    <mergeCell ref="A39:B39"/>
  </mergeCells>
  <phoneticPr fontId="1" type="noConversion"/>
  <conditionalFormatting sqref="G39:G41">
    <cfRule type="dataBar" priority="2">
      <dataBar>
        <cfvo type="min"/>
        <cfvo type="max"/>
        <color rgb="FFFF555A"/>
      </dataBar>
      <extLst>
        <ext xmlns:x14="http://schemas.microsoft.com/office/spreadsheetml/2009/9/main" uri="{B025F937-C7B1-47D3-B67F-A62EFF666E3E}">
          <x14:id>{150DACFB-85BE-4F6C-B624-DAB654C0A5E2}</x14:id>
        </ext>
      </extLst>
    </cfRule>
  </conditionalFormatting>
  <conditionalFormatting sqref="D1:D1048576">
    <cfRule type="duplicateValues" dxfId="0" priority="1"/>
  </conditionalFormatting>
  <hyperlinks>
    <hyperlink ref="H13" r:id="rId1" display="mailto:alin.sahagian@lacity.org"/>
  </hyperlinks>
  <printOptions headings="1"/>
  <pageMargins left="0.5" right="0.5" top="0.75" bottom="0.75" header="0.5" footer="0.5"/>
  <pageSetup scale="78" fitToHeight="0" orientation="landscape" r:id="rId2"/>
  <headerFooter alignWithMargins="0">
    <oddHeader xml:space="preserve">&amp;CNUISANCE ABATEMENT SERVICE LOG - FY 2015-16
</oddHeader>
    <oddFooter>&amp;L&amp;Z&amp;F&amp;R&amp;P</oddFooter>
  </headerFooter>
  <drawing r:id="rId3"/>
  <extLst>
    <ext xmlns:x14="http://schemas.microsoft.com/office/spreadsheetml/2009/9/main" uri="{78C0D931-6437-407d-A8EE-F0AAD7539E65}">
      <x14:conditionalFormattings>
        <x14:conditionalFormatting xmlns:xm="http://schemas.microsoft.com/office/excel/2006/main">
          <x14:cfRule type="dataBar" id="{150DACFB-85BE-4F6C-B624-DAB654C0A5E2}">
            <x14:dataBar minLength="0" maxLength="100" gradient="0">
              <x14:cfvo type="autoMin"/>
              <x14:cfvo type="autoMax"/>
              <x14:negativeFillColor rgb="FFFF0000"/>
              <x14:axisColor rgb="FF000000"/>
            </x14:dataBar>
          </x14:cfRule>
          <xm:sqref>G39:G41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Summary FYs 14-16</vt:lpstr>
      <vt:lpstr>Reported Nuisance Properties</vt:lpstr>
      <vt:lpstr>Summary FY14-15</vt:lpstr>
      <vt:lpstr>Summary FY15-16</vt:lpstr>
      <vt:lpstr>Identified Duplicates</vt:lpstr>
      <vt:lpstr>FY 14-15</vt:lpstr>
      <vt:lpstr>FY 15-16</vt:lpstr>
      <vt:lpstr>'FY 15-16'!Print_Area</vt:lpstr>
      <vt:lpstr>'FY 15-16'!Print_Titles</vt:lpstr>
    </vt:vector>
  </TitlesOfParts>
  <Company>City of Los Angeles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Mendez</dc:creator>
  <cp:lastModifiedBy>Shmel Graham</cp:lastModifiedBy>
  <cp:lastPrinted>2015-11-03T18:49:25Z</cp:lastPrinted>
  <dcterms:created xsi:type="dcterms:W3CDTF">2013-09-26T22:04:42Z</dcterms:created>
  <dcterms:modified xsi:type="dcterms:W3CDTF">2015-11-03T18:55:05Z</dcterms:modified>
</cp:coreProperties>
</file>